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bg.sharepoint.com/teams/EZ-BO-TCP/BO-T1294/15 LifeCycle Milestones/Draft Area/"/>
    </mc:Choice>
  </mc:AlternateContent>
  <xr:revisionPtr revIDLastSave="2" documentId="5D5E3C3CB8A83883F0AD729D5B29C6816C4FA206" xr6:coauthVersionLast="23" xr6:coauthVersionMax="23" xr10:uidLastSave="{503B01CA-51C5-409C-9806-0DE6D6D742FC}"/>
  <bookViews>
    <workbookView xWindow="0" yWindow="0" windowWidth="23040" windowHeight="9072" xr2:uid="{BBD75FE0-262B-4631-80CE-63D7220ED052}"/>
  </bookViews>
  <sheets>
    <sheet name="Detailed Budget" sheetId="2" r:id="rId1"/>
  </sheets>
  <definedNames>
    <definedName name="_ftn1">#REF!</definedName>
    <definedName name="_ftn2">#REF!</definedName>
    <definedName name="_ftn3">#REF!</definedName>
    <definedName name="_ftnref1">#REF!</definedName>
    <definedName name="_ftnref3">#REF!</definedName>
    <definedName name="estado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2" l="1"/>
  <c r="F27" i="2" s="1"/>
  <c r="D26" i="2"/>
  <c r="F26" i="2" s="1"/>
  <c r="D25" i="2"/>
  <c r="F25" i="2" s="1"/>
  <c r="D24" i="2"/>
  <c r="F24" i="2" s="1"/>
  <c r="D23" i="2"/>
  <c r="F23" i="2" s="1"/>
  <c r="D21" i="2"/>
  <c r="F21" i="2" s="1"/>
  <c r="D20" i="2"/>
  <c r="F20" i="2" s="1"/>
  <c r="D19" i="2"/>
  <c r="F19" i="2" s="1"/>
  <c r="D18" i="2"/>
  <c r="D15" i="2"/>
  <c r="F15" i="2" s="1"/>
  <c r="D14" i="2"/>
  <c r="D13" i="2"/>
  <c r="F13" i="2" s="1"/>
  <c r="D12" i="2"/>
  <c r="F12" i="2" s="1"/>
  <c r="D9" i="2"/>
  <c r="F9" i="2" s="1"/>
  <c r="D8" i="2"/>
  <c r="F8" i="2" s="1"/>
  <c r="D6" i="2"/>
  <c r="F6" i="2" s="1"/>
  <c r="D22" i="2" l="1"/>
  <c r="F22" i="2" s="1"/>
  <c r="D11" i="2"/>
  <c r="F11" i="2" s="1"/>
  <c r="D7" i="2"/>
  <c r="F7" i="2" s="1"/>
  <c r="F14" i="2"/>
  <c r="D17" i="2"/>
  <c r="F18" i="2"/>
  <c r="D10" i="2" l="1"/>
  <c r="F10" i="2" s="1"/>
  <c r="D5" i="2"/>
  <c r="F5" i="2" s="1"/>
  <c r="D16" i="2"/>
  <c r="F17" i="2"/>
  <c r="F16" i="2" l="1"/>
  <c r="D28" i="2"/>
  <c r="F28" i="2" s="1"/>
</calcChain>
</file>

<file path=xl/sharedStrings.xml><?xml version="1.0" encoding="utf-8"?>
<sst xmlns="http://schemas.openxmlformats.org/spreadsheetml/2006/main" count="32" uniqueCount="28">
  <si>
    <t>*If applicable</t>
  </si>
  <si>
    <t>TOTAL</t>
  </si>
  <si>
    <t>Componente</t>
  </si>
  <si>
    <t>Presupuesto Detallado</t>
  </si>
  <si>
    <t>Unidad</t>
  </si>
  <si>
    <t>Precio Unitario</t>
  </si>
  <si>
    <t>*Contraparte Local</t>
  </si>
  <si>
    <t>Costo Total (USD)</t>
  </si>
  <si>
    <t>Financiamiento del BID / Fondo</t>
  </si>
  <si>
    <t>Componente I – Estrategía de Intervención</t>
  </si>
  <si>
    <t>1.2 Consultor individual para desarrollo de la estrategía</t>
  </si>
  <si>
    <t xml:space="preserve">     1.2.1 Honorarios</t>
  </si>
  <si>
    <t xml:space="preserve">     1.2.2 Viajes y Viaticos</t>
  </si>
  <si>
    <t>1.1 Talleres de socialización</t>
  </si>
  <si>
    <t>Componente II –  Diagnósticos y Definición MRI</t>
  </si>
  <si>
    <t>1.2.4 Gastos Generales</t>
  </si>
  <si>
    <t>Componente III –  Implementación MRI</t>
  </si>
  <si>
    <t>2.1 Consultoría AQUARATING</t>
  </si>
  <si>
    <t xml:space="preserve">     2.1.1 Consultor Principal</t>
  </si>
  <si>
    <t xml:space="preserve">     2.1.2 Consultores de apoyo</t>
  </si>
  <si>
    <t>2.1.3 Viajes y Viaticos</t>
  </si>
  <si>
    <t>2.1.4 Gastos Generales</t>
  </si>
  <si>
    <t>3.1 Estudios y consultorías para la implementación del MRI</t>
  </si>
  <si>
    <t xml:space="preserve">     3.1.1 Consultor Principal</t>
  </si>
  <si>
    <t xml:space="preserve">     3.1.2 Consultores de apoyo</t>
  </si>
  <si>
    <t>3.1.3 Viajes y Viaticos</t>
  </si>
  <si>
    <t>3.3. Publicaciones</t>
  </si>
  <si>
    <t>3.2 Consultoría de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</si>
</sst>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164" fontId="4" fillId="2" borderId="1" xfId="2" applyNumberFormat="1" applyFont="1" applyFill="1" applyBorder="1"/>
    <xf numFmtId="0" fontId="4" fillId="2" borderId="1" xfId="0" applyFont="1" applyFill="1" applyBorder="1" applyAlignment="1">
      <alignment vertical="center" wrapText="1"/>
    </xf>
    <xf numFmtId="0" fontId="2" fillId="0" borderId="0" xfId="0" applyFont="1" applyFill="1"/>
    <xf numFmtId="43" fontId="2" fillId="0" borderId="1" xfId="1" applyFont="1" applyFill="1" applyBorder="1" applyAlignment="1">
      <alignment horizontal="right" vertical="center" wrapText="1"/>
    </xf>
    <xf numFmtId="43" fontId="2" fillId="0" borderId="1" xfId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/>
    <xf numFmtId="43" fontId="4" fillId="2" borderId="1" xfId="1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5" fillId="0" borderId="0" xfId="0" applyFont="1" applyFill="1"/>
    <xf numFmtId="0" fontId="5" fillId="0" borderId="0" xfId="0" applyFont="1"/>
    <xf numFmtId="43" fontId="4" fillId="2" borderId="1" xfId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left" vertical="center" wrapText="1" indent="2"/>
    </xf>
    <xf numFmtId="0" fontId="4" fillId="0" borderId="0" xfId="0" applyFont="1" applyAlignment="1">
      <alignment horizontal="center"/>
    </xf>
  </cellXfs>
  <cellStyles count="7">
    <cellStyle name="Comma" xfId="1" builtinId="3"/>
    <cellStyle name="Currency" xfId="2" builtinId="4"/>
    <cellStyle name="Currency 2" xfId="4" xr:uid="{FABE6A6A-AA25-4347-84A1-A3A718D263B1}"/>
    <cellStyle name="Normal" xfId="0" builtinId="0"/>
    <cellStyle name="Normal 2" xfId="3" xr:uid="{EF10A5BD-414D-43D3-8594-A7104CF7A3DC}"/>
    <cellStyle name="Normal 3" xfId="6" xr:uid="{1C73D17E-343E-4204-AB34-D507C07B4370}"/>
    <cellStyle name="Percent 2" xfId="5" xr:uid="{936F16F2-D451-42C9-B2FA-599800038F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29"/>
  <sheetViews>
    <sheetView tabSelected="1" workbookViewId="0">
      <selection activeCell="M10" sqref="M10"/>
    </sheetView>
  </sheetViews>
  <sheetFormatPr defaultColWidth="9.109375" defaultRowHeight="13.2" x14ac:dyDescent="0.25"/>
  <cols>
    <col min="1" max="1" width="50.33203125" style="1" customWidth="1"/>
    <col min="2" max="3" width="11.5546875" style="1" customWidth="1"/>
    <col min="4" max="4" width="16.33203125" style="1" customWidth="1"/>
    <col min="5" max="5" width="14.5546875" style="1" customWidth="1"/>
    <col min="6" max="6" width="13.6640625" style="1" customWidth="1"/>
    <col min="7" max="16384" width="9.109375" style="1"/>
  </cols>
  <sheetData>
    <row r="2" spans="1:7" x14ac:dyDescent="0.25">
      <c r="A2" s="18" t="s">
        <v>3</v>
      </c>
      <c r="B2" s="18"/>
      <c r="C2" s="18"/>
      <c r="D2" s="18"/>
      <c r="E2" s="18"/>
      <c r="F2" s="18"/>
    </row>
    <row r="3" spans="1:7" x14ac:dyDescent="0.25">
      <c r="A3" s="16"/>
      <c r="D3" s="13"/>
      <c r="E3" s="13"/>
      <c r="G3" s="13"/>
    </row>
    <row r="4" spans="1:7" ht="26.4" x14ac:dyDescent="0.25">
      <c r="A4" s="15" t="s">
        <v>2</v>
      </c>
      <c r="B4" s="15" t="s">
        <v>4</v>
      </c>
      <c r="C4" s="15" t="s">
        <v>5</v>
      </c>
      <c r="D4" s="15" t="s">
        <v>8</v>
      </c>
      <c r="E4" s="15" t="s">
        <v>6</v>
      </c>
      <c r="F4" s="15" t="s">
        <v>7</v>
      </c>
      <c r="G4" s="13"/>
    </row>
    <row r="5" spans="1:7" x14ac:dyDescent="0.25">
      <c r="A5" s="4" t="s">
        <v>9</v>
      </c>
      <c r="B5" s="4"/>
      <c r="C5" s="14"/>
      <c r="D5" s="10">
        <f>D6+D7</f>
        <v>8550</v>
      </c>
      <c r="E5" s="10">
        <v>0</v>
      </c>
      <c r="F5" s="10">
        <f t="shared" ref="F5:F10" si="0">D5+E5</f>
        <v>8550</v>
      </c>
      <c r="G5" s="13"/>
    </row>
    <row r="6" spans="1:7" s="5" customFormat="1" x14ac:dyDescent="0.25">
      <c r="A6" s="8" t="s">
        <v>13</v>
      </c>
      <c r="B6" s="9">
        <v>3</v>
      </c>
      <c r="C6" s="7">
        <v>350</v>
      </c>
      <c r="D6" s="6">
        <f>C6*B6</f>
        <v>1050</v>
      </c>
      <c r="E6" s="6">
        <v>0</v>
      </c>
      <c r="F6" s="6">
        <f t="shared" si="0"/>
        <v>1050</v>
      </c>
      <c r="G6" s="12"/>
    </row>
    <row r="7" spans="1:7" s="5" customFormat="1" x14ac:dyDescent="0.25">
      <c r="A7" s="8" t="s">
        <v>10</v>
      </c>
      <c r="B7" s="9">
        <v>1</v>
      </c>
      <c r="C7" s="7"/>
      <c r="D7" s="6">
        <f>SUM(D8:D9)</f>
        <v>7500</v>
      </c>
      <c r="E7" s="6">
        <v>0</v>
      </c>
      <c r="F7" s="6">
        <f t="shared" si="0"/>
        <v>7500</v>
      </c>
      <c r="G7" s="12"/>
    </row>
    <row r="8" spans="1:7" s="5" customFormat="1" x14ac:dyDescent="0.25">
      <c r="A8" s="8" t="s">
        <v>11</v>
      </c>
      <c r="B8" s="9">
        <v>3</v>
      </c>
      <c r="C8" s="7">
        <v>2000</v>
      </c>
      <c r="D8" s="6">
        <f>C8*B8</f>
        <v>6000</v>
      </c>
      <c r="E8" s="6">
        <v>0</v>
      </c>
      <c r="F8" s="6">
        <f t="shared" si="0"/>
        <v>6000</v>
      </c>
      <c r="G8" s="12"/>
    </row>
    <row r="9" spans="1:7" s="5" customFormat="1" x14ac:dyDescent="0.25">
      <c r="A9" s="8" t="s">
        <v>12</v>
      </c>
      <c r="B9" s="9">
        <v>3</v>
      </c>
      <c r="C9" s="7">
        <v>500</v>
      </c>
      <c r="D9" s="6">
        <f>C9*B9</f>
        <v>1500</v>
      </c>
      <c r="E9" s="6">
        <v>0</v>
      </c>
      <c r="F9" s="6">
        <f t="shared" si="0"/>
        <v>1500</v>
      </c>
      <c r="G9" s="12"/>
    </row>
    <row r="10" spans="1:7" s="5" customFormat="1" x14ac:dyDescent="0.25">
      <c r="A10" s="4" t="s">
        <v>14</v>
      </c>
      <c r="B10" s="11"/>
      <c r="C10" s="11"/>
      <c r="D10" s="10">
        <f>D11</f>
        <v>168300</v>
      </c>
      <c r="E10" s="10">
        <v>0</v>
      </c>
      <c r="F10" s="10">
        <f t="shared" si="0"/>
        <v>168300</v>
      </c>
    </row>
    <row r="11" spans="1:7" s="5" customFormat="1" x14ac:dyDescent="0.25">
      <c r="A11" s="8" t="s">
        <v>17</v>
      </c>
      <c r="B11" s="9"/>
      <c r="C11" s="7"/>
      <c r="D11" s="6">
        <f>D12+D13+D14+D15</f>
        <v>168300</v>
      </c>
      <c r="E11" s="6">
        <v>0</v>
      </c>
      <c r="F11" s="6">
        <f>D11</f>
        <v>168300</v>
      </c>
    </row>
    <row r="12" spans="1:7" s="5" customFormat="1" x14ac:dyDescent="0.25">
      <c r="A12" s="8" t="s">
        <v>18</v>
      </c>
      <c r="B12" s="9">
        <v>1</v>
      </c>
      <c r="C12" s="7">
        <v>9800</v>
      </c>
      <c r="D12" s="6">
        <f>B12*C12</f>
        <v>9800</v>
      </c>
      <c r="E12" s="6">
        <v>0</v>
      </c>
      <c r="F12" s="6">
        <f>D12+E12</f>
        <v>9800</v>
      </c>
      <c r="G12" s="12"/>
    </row>
    <row r="13" spans="1:7" s="5" customFormat="1" x14ac:dyDescent="0.25">
      <c r="A13" s="8" t="s">
        <v>19</v>
      </c>
      <c r="B13" s="9">
        <v>3</v>
      </c>
      <c r="C13" s="7">
        <v>3500</v>
      </c>
      <c r="D13" s="6">
        <f>B13*C13</f>
        <v>10500</v>
      </c>
      <c r="E13" s="6">
        <v>0</v>
      </c>
      <c r="F13" s="6">
        <f>D13+E13</f>
        <v>10500</v>
      </c>
      <c r="G13" s="12"/>
    </row>
    <row r="14" spans="1:7" s="5" customFormat="1" x14ac:dyDescent="0.25">
      <c r="A14" s="17" t="s">
        <v>20</v>
      </c>
      <c r="B14" s="9">
        <v>8</v>
      </c>
      <c r="C14" s="7">
        <v>1000</v>
      </c>
      <c r="D14" s="6">
        <f>B14*C14</f>
        <v>8000</v>
      </c>
      <c r="E14" s="6">
        <v>0</v>
      </c>
      <c r="F14" s="6">
        <f>D14+E14</f>
        <v>8000</v>
      </c>
      <c r="G14" s="12"/>
    </row>
    <row r="15" spans="1:7" s="5" customFormat="1" x14ac:dyDescent="0.25">
      <c r="A15" s="17" t="s">
        <v>21</v>
      </c>
      <c r="B15" s="9">
        <v>1</v>
      </c>
      <c r="C15" s="7">
        <v>140000</v>
      </c>
      <c r="D15" s="6">
        <f>B15*C15</f>
        <v>140000</v>
      </c>
      <c r="E15" s="6"/>
      <c r="F15" s="6">
        <f>D15+E15</f>
        <v>140000</v>
      </c>
      <c r="G15" s="12"/>
    </row>
    <row r="16" spans="1:7" s="5" customFormat="1" x14ac:dyDescent="0.25">
      <c r="A16" s="4" t="s">
        <v>16</v>
      </c>
      <c r="B16" s="11"/>
      <c r="C16" s="11"/>
      <c r="D16" s="10">
        <f>D17+D22+D27</f>
        <v>123150</v>
      </c>
      <c r="E16" s="10">
        <v>0</v>
      </c>
      <c r="F16" s="10">
        <f>D16+E16</f>
        <v>123150</v>
      </c>
      <c r="G16" s="12"/>
    </row>
    <row r="17" spans="1:7" s="5" customFormat="1" x14ac:dyDescent="0.25">
      <c r="A17" s="8" t="s">
        <v>22</v>
      </c>
      <c r="B17" s="9"/>
      <c r="C17" s="7"/>
      <c r="D17" s="6">
        <f>D18+D19+D20+D21</f>
        <v>109850</v>
      </c>
      <c r="E17" s="6">
        <v>0</v>
      </c>
      <c r="F17" s="6">
        <f>D17</f>
        <v>109850</v>
      </c>
      <c r="G17" s="12"/>
    </row>
    <row r="18" spans="1:7" s="5" customFormat="1" x14ac:dyDescent="0.25">
      <c r="A18" s="8" t="s">
        <v>23</v>
      </c>
      <c r="B18" s="9">
        <v>1</v>
      </c>
      <c r="C18" s="7">
        <v>9000</v>
      </c>
      <c r="D18" s="6">
        <f>B18*C18</f>
        <v>9000</v>
      </c>
      <c r="E18" s="6">
        <v>0</v>
      </c>
      <c r="F18" s="6">
        <f>D18+E18</f>
        <v>9000</v>
      </c>
      <c r="G18" s="12"/>
    </row>
    <row r="19" spans="1:7" s="5" customFormat="1" x14ac:dyDescent="0.25">
      <c r="A19" s="8" t="s">
        <v>24</v>
      </c>
      <c r="B19" s="9">
        <v>12</v>
      </c>
      <c r="C19" s="7">
        <v>3000</v>
      </c>
      <c r="D19" s="6">
        <f>B19*C19</f>
        <v>36000</v>
      </c>
      <c r="E19" s="6">
        <v>0</v>
      </c>
      <c r="F19" s="6">
        <f>D19+E19</f>
        <v>36000</v>
      </c>
      <c r="G19" s="12"/>
    </row>
    <row r="20" spans="1:7" s="5" customFormat="1" x14ac:dyDescent="0.25">
      <c r="A20" s="17" t="s">
        <v>25</v>
      </c>
      <c r="B20" s="9">
        <v>15</v>
      </c>
      <c r="C20" s="7">
        <v>990</v>
      </c>
      <c r="D20" s="6">
        <f>B20*C20</f>
        <v>14850</v>
      </c>
      <c r="E20" s="6">
        <v>0</v>
      </c>
      <c r="F20" s="6">
        <f>D20+E20</f>
        <v>14850</v>
      </c>
      <c r="G20" s="12"/>
    </row>
    <row r="21" spans="1:7" s="5" customFormat="1" x14ac:dyDescent="0.25">
      <c r="A21" s="17" t="s">
        <v>15</v>
      </c>
      <c r="B21" s="9">
        <v>1</v>
      </c>
      <c r="C21" s="7">
        <v>50000</v>
      </c>
      <c r="D21" s="6">
        <f>B21*C21</f>
        <v>50000</v>
      </c>
      <c r="E21" s="6"/>
      <c r="F21" s="6">
        <f>D21+E21</f>
        <v>50000</v>
      </c>
      <c r="G21" s="12"/>
    </row>
    <row r="22" spans="1:7" s="5" customFormat="1" x14ac:dyDescent="0.25">
      <c r="A22" s="8" t="s">
        <v>27</v>
      </c>
      <c r="B22" s="9"/>
      <c r="C22" s="7"/>
      <c r="D22" s="6">
        <f>D23+D24+D25+D26</f>
        <v>12000</v>
      </c>
      <c r="E22" s="6">
        <v>0</v>
      </c>
      <c r="F22" s="6">
        <f>D22</f>
        <v>12000</v>
      </c>
      <c r="G22" s="12"/>
    </row>
    <row r="23" spans="1:7" s="5" customFormat="1" x14ac:dyDescent="0.25">
      <c r="A23" s="8" t="s">
        <v>23</v>
      </c>
      <c r="B23" s="9">
        <v>1</v>
      </c>
      <c r="C23" s="7">
        <v>3000</v>
      </c>
      <c r="D23" s="6">
        <f>B23*C23</f>
        <v>3000</v>
      </c>
      <c r="E23" s="6">
        <v>0</v>
      </c>
      <c r="F23" s="6">
        <f t="shared" ref="F23:F28" si="1">D23+E23</f>
        <v>3000</v>
      </c>
      <c r="G23" s="12"/>
    </row>
    <row r="24" spans="1:7" s="5" customFormat="1" x14ac:dyDescent="0.25">
      <c r="A24" s="8" t="s">
        <v>24</v>
      </c>
      <c r="B24" s="9">
        <v>2</v>
      </c>
      <c r="C24" s="7">
        <v>2000</v>
      </c>
      <c r="D24" s="6">
        <f>B24*C24</f>
        <v>4000</v>
      </c>
      <c r="E24" s="6">
        <v>0</v>
      </c>
      <c r="F24" s="6">
        <f t="shared" si="1"/>
        <v>4000</v>
      </c>
      <c r="G24" s="12"/>
    </row>
    <row r="25" spans="1:7" s="5" customFormat="1" x14ac:dyDescent="0.25">
      <c r="A25" s="17" t="s">
        <v>25</v>
      </c>
      <c r="B25" s="9">
        <v>3</v>
      </c>
      <c r="C25" s="7">
        <v>500</v>
      </c>
      <c r="D25" s="6">
        <f>B25*C25</f>
        <v>1500</v>
      </c>
      <c r="E25" s="6">
        <v>0</v>
      </c>
      <c r="F25" s="6">
        <f t="shared" si="1"/>
        <v>1500</v>
      </c>
      <c r="G25" s="12"/>
    </row>
    <row r="26" spans="1:7" s="5" customFormat="1" x14ac:dyDescent="0.25">
      <c r="A26" s="17" t="s">
        <v>15</v>
      </c>
      <c r="B26" s="9">
        <v>1</v>
      </c>
      <c r="C26" s="7">
        <v>3500</v>
      </c>
      <c r="D26" s="6">
        <f>B26*C26</f>
        <v>3500</v>
      </c>
      <c r="E26" s="6"/>
      <c r="F26" s="6">
        <f t="shared" si="1"/>
        <v>3500</v>
      </c>
      <c r="G26" s="12"/>
    </row>
    <row r="27" spans="1:7" s="5" customFormat="1" x14ac:dyDescent="0.25">
      <c r="A27" s="8" t="s">
        <v>26</v>
      </c>
      <c r="B27" s="9">
        <v>2</v>
      </c>
      <c r="C27" s="7">
        <v>650</v>
      </c>
      <c r="D27" s="6">
        <f>B27*C27</f>
        <v>1300</v>
      </c>
      <c r="E27" s="6"/>
      <c r="F27" s="6">
        <f t="shared" si="1"/>
        <v>1300</v>
      </c>
      <c r="G27" s="12"/>
    </row>
    <row r="28" spans="1:7" x14ac:dyDescent="0.25">
      <c r="A28" s="4" t="s">
        <v>1</v>
      </c>
      <c r="B28" s="4"/>
      <c r="C28" s="4"/>
      <c r="D28" s="3">
        <f>D16+D10+D5</f>
        <v>300000</v>
      </c>
      <c r="E28" s="3">
        <v>0</v>
      </c>
      <c r="F28" s="3">
        <f t="shared" si="1"/>
        <v>300000</v>
      </c>
    </row>
    <row r="29" spans="1:7" ht="12" customHeight="1" x14ac:dyDescent="0.25">
      <c r="A29" s="2" t="s">
        <v>0</v>
      </c>
      <c r="B29" s="2"/>
      <c r="C29" s="2"/>
      <c r="F29" s="2"/>
    </row>
  </sheetData>
  <mergeCells count="1">
    <mergeCell ref="A2:F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Denea Larissa,Trejo Carcamo</dc:creator>
  <cp:lastModifiedBy>Inter-American Development Bank</cp:lastModifiedBy>
  <cp:lastPrinted>2017-12-01T20:37:10Z</cp:lastPrinted>
  <dcterms:created xsi:type="dcterms:W3CDTF">2017-05-18T17:58:25Z</dcterms:created>
  <dcterms:modified xsi:type="dcterms:W3CDTF">2017-12-01T20:37:10Z</dcterms:modified>
</cp:coreProperties>
</file>