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idbg.sharepoint.com/teams/EZ-RG-TCP/RG-T3298/15 LifeCycle Milestones/"/>
    </mc:Choice>
  </mc:AlternateContent>
  <xr:revisionPtr revIDLastSave="22" documentId="102_{0A67AB9E-B86B-42E6-82CB-1EC08C00551E}" xr6:coauthVersionLast="37" xr6:coauthVersionMax="40" xr10:uidLastSave="{6D1102D9-B87E-461A-9013-CF512C0FA4F2}"/>
  <bookViews>
    <workbookView xWindow="0" yWindow="0" windowWidth="23040" windowHeight="9108" xr2:uid="{00000000-000D-0000-FFFF-FFFF00000000}"/>
  </bookViews>
  <sheets>
    <sheet name="Update Aug 22" sheetId="2" r:id="rId1"/>
  </sheet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8" i="2" l="1"/>
  <c r="H18" i="2"/>
  <c r="E18" i="2"/>
  <c r="K14" i="2"/>
</calcChain>
</file>

<file path=xl/sharedStrings.xml><?xml version="1.0" encoding="utf-8"?>
<sst xmlns="http://schemas.openxmlformats.org/spreadsheetml/2006/main" count="76" uniqueCount="58">
  <si>
    <t xml:space="preserve">Procurement Plan </t>
  </si>
  <si>
    <t>RG-T3298</t>
  </si>
  <si>
    <t>IDB-Israel Collaboration: Improving Capacities in Water Resource Technologies</t>
  </si>
  <si>
    <t xml:space="preserve">PROCUREMENT PLAN FOR IDB-EXECUTED OPERATIONS </t>
  </si>
  <si>
    <t xml:space="preserve">Country: Latina America and the Caribbean
co-execution of the GEF will include 5 more countries: Cuba, Grenada, Saint Kitts and Nevis, Saint Lucia, and St Vincent and the Grenadines)
</t>
  </si>
  <si>
    <t>Executing Agency:  IDB</t>
  </si>
  <si>
    <t>Project number: RG-T3298</t>
  </si>
  <si>
    <t>Project name: IDB-Israel Collaboration: Improving Capacities in Water Resource Technologies</t>
  </si>
  <si>
    <t>Period covered by the Plan:  26 months</t>
  </si>
  <si>
    <t>Total Project Amount:</t>
  </si>
  <si>
    <t>Component</t>
  </si>
  <si>
    <t>Procurement Type
(1) (2)</t>
  </si>
  <si>
    <t>Service type
(1) (2)</t>
  </si>
  <si>
    <t xml:space="preserve">Description 
</t>
  </si>
  <si>
    <t>Estimated contract
cost (US$)</t>
  </si>
  <si>
    <t>Selection
Method 
(2)</t>
  </si>
  <si>
    <t>Type of Contract</t>
  </si>
  <si>
    <t>Source of Financing
and Percentage</t>
  </si>
  <si>
    <t xml:space="preserve">Estimated date of the procurement
notice </t>
  </si>
  <si>
    <t>Estimated contract start date</t>
  </si>
  <si>
    <t>Estimated contract length</t>
  </si>
  <si>
    <t>Comments</t>
  </si>
  <si>
    <t>IDB</t>
  </si>
  <si>
    <t>PSG Funding (Israel)</t>
  </si>
  <si>
    <t>Amount</t>
  </si>
  <si>
    <t>%</t>
  </si>
  <si>
    <t>Select comp</t>
  </si>
  <si>
    <t>Select Proc. Type</t>
  </si>
  <si>
    <t>Goods Included in Firm Cons. RFP</t>
  </si>
  <si>
    <t>Consultant 1: brief description</t>
  </si>
  <si>
    <t>select method</t>
  </si>
  <si>
    <t>Select Cont. Type</t>
  </si>
  <si>
    <t>Component 1</t>
  </si>
  <si>
    <t>A. Consulting services</t>
  </si>
  <si>
    <t>Consulting Firm                (GN-2765)</t>
  </si>
  <si>
    <t xml:space="preserve">Pilot Projects Design. An estimated 12 pilots will be supported.  These could include, among others, site-specific solutions (i.e. desalination systems, wastewater treatment and reuse solutions, leak detection, etc,), integrated data management systems to address key challenges in water planning and design (i.e. software applications, monitoring systems, etc.), policy instrument (i.e. regulatory framework for water reuse,  NRW reduction strategies, etc.), and the design of a management tool to assist in the application of a technology throughout the region (i.e. an evaluation tool for project feasibility studies, etc.). To access resources for pilot projects, a regional call for proposals will be launched, and proponents will be evaluated through a competitive process using evaluation criteria that best fit the objective of this program. </t>
  </si>
  <si>
    <t>SSS</t>
  </si>
  <si>
    <t>Lump Sum</t>
  </si>
  <si>
    <t>19 months</t>
  </si>
  <si>
    <t>Small contracts on average of US$100.000</t>
  </si>
  <si>
    <t>Component 2</t>
  </si>
  <si>
    <r>
      <rPr>
        <b/>
        <sz val="10"/>
        <color theme="1"/>
        <rFont val="Calibri"/>
        <family val="2"/>
        <scheme val="minor"/>
      </rPr>
      <t>Elaboration of analytical and best practice documents.</t>
    </r>
    <r>
      <rPr>
        <sz val="10"/>
        <color theme="1"/>
        <rFont val="Calibri"/>
        <family val="2"/>
        <scheme val="minor"/>
      </rPr>
      <t xml:space="preserve">  Review of state of the art of Israeli and other countries’ technological and management solutions for each of the selected technologies. They include technical, socio-economic, environmental/climate, policy and financial dimensions of technology design and implementation. </t>
    </r>
  </si>
  <si>
    <t>7 months</t>
  </si>
  <si>
    <t>C. Non consulting services</t>
  </si>
  <si>
    <t>Corporate Procurement (GN-2303)</t>
  </si>
  <si>
    <t xml:space="preserve">Exchange for selected countries </t>
  </si>
  <si>
    <t>6 months</t>
  </si>
  <si>
    <t>Component 3</t>
  </si>
  <si>
    <r>
      <t xml:space="preserve">Workshops in LAC.  </t>
    </r>
    <r>
      <rPr>
        <sz val="10"/>
        <color theme="1"/>
        <rFont val="Calibri"/>
        <family val="2"/>
        <scheme val="minor"/>
      </rPr>
      <t>Two LAC workshop will be organized during the second year of execution. The workshops will last 5 days each, and will be organized in conjunction with regional or national entities.</t>
    </r>
  </si>
  <si>
    <t>8 months</t>
  </si>
  <si>
    <r>
      <t xml:space="preserve">Technical/Policy advisory services. </t>
    </r>
    <r>
      <rPr>
        <sz val="10"/>
        <color theme="1"/>
        <rFont val="Calibri"/>
        <family val="2"/>
        <scheme val="minor"/>
      </rPr>
      <t>Short-term visits from Israeli officials/consultants</t>
    </r>
  </si>
  <si>
    <t>Prepared by:</t>
  </si>
  <si>
    <t>TOTALS</t>
  </si>
  <si>
    <t>(1) Grouping together of similar procurement is recommended, such as publications, travel, etc. If there are a number of similar individual contracts to be executed at different times, they can be grouped together under a single heading with an explanation in the comments column indicating the average individual amount and the period during which the contract would be executed. For example: an export promotion project that includes travel to participate in fairs would have an item called "airfare for fairs", an estimated total value od US$5,000, and an explanation in the Comments column: "This is for approximately four different airfares to participate in fairs in the region in years X and X1".</t>
  </si>
  <si>
    <r>
      <t>(2) (i)</t>
    </r>
    <r>
      <rPr>
        <b/>
        <sz val="11"/>
        <color theme="1"/>
        <rFont val="Calibri"/>
        <family val="2"/>
        <scheme val="minor"/>
      </rPr>
      <t xml:space="preserve"> </t>
    </r>
    <r>
      <rPr>
        <sz val="11"/>
        <color theme="1"/>
        <rFont val="Calibri"/>
        <family val="2"/>
        <scheme val="minor"/>
      </rPr>
      <t>Individual consultants: ICQ: Individual Consultant Selection Based on Qualifications; SSS: Single Source Selection. Selection process to be done in accordance with AM-650.</t>
    </r>
  </si>
  <si>
    <t>(2) (ii) Consulting firms: Per GN-2765-1, Consulting Firm selection methods for Bank-executed Operations are:  Single Source Selection (SSS); Simplified Competitive Selection (&lt;=250K) (SCS);  Fully Competitive (&gt;250K) (FCS); and Framework Agreement Task Order (TO). All Consulting Firm selection processes under this policy must use the electronic module in Convergence.</t>
  </si>
  <si>
    <t>(2) (iii) Goods:  Per GN-2765-1, par. A.2.2.c: "The procurement of goods and related services, except when such goods and related services are necessary to achieve the objectives of the Bank-executed Operational Work and are included in the consulting services contract and represent less than ten percent (10%) of the consulting services contract value."</t>
  </si>
  <si>
    <t>UDR: INE/INE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</si>
</sst>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409]d\-mmm\-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1"/>
      <name val="Calibri"/>
      <family val="2"/>
      <scheme val="minor"/>
    </font>
    <font>
      <b/>
      <sz val="9"/>
      <color theme="1"/>
      <name val="Arial"/>
      <family val="2"/>
    </font>
    <font>
      <sz val="10"/>
      <name val="Calibri"/>
      <family val="2"/>
      <scheme val="minor"/>
    </font>
    <font>
      <sz val="11"/>
      <name val="Calibri"/>
      <family val="2"/>
      <scheme val="minor"/>
    </font>
  </fonts>
  <fills count="3">
    <fill>
      <patternFill patternType="none"/>
    </fill>
    <fill>
      <patternFill patternType="gray125"/>
    </fill>
    <fill>
      <patternFill patternType="solid">
        <fgColor theme="3" tint="0.59999389629810485"/>
        <bgColor indexed="64"/>
      </patternFill>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26">
    <xf numFmtId="0" fontId="0" fillId="0" borderId="0" xfId="0"/>
    <xf numFmtId="0" fontId="4" fillId="0" borderId="0" xfId="0" applyFont="1"/>
    <xf numFmtId="164" fontId="4" fillId="0" borderId="0" xfId="2" applyNumberFormat="1" applyFont="1"/>
    <xf numFmtId="9" fontId="4" fillId="0" borderId="0" xfId="2" applyFont="1"/>
    <xf numFmtId="0" fontId="5" fillId="0" borderId="7" xfId="0" applyFont="1" applyBorder="1" applyAlignment="1">
      <alignment horizontal="left"/>
    </xf>
    <xf numFmtId="0" fontId="7" fillId="0" borderId="0" xfId="0" applyFont="1" applyBorder="1" applyAlignment="1">
      <alignment horizontal="left"/>
    </xf>
    <xf numFmtId="164" fontId="7" fillId="0" borderId="0" xfId="2" applyNumberFormat="1" applyFont="1" applyBorder="1" applyAlignment="1">
      <alignment horizontal="left"/>
    </xf>
    <xf numFmtId="9" fontId="7" fillId="0" borderId="0" xfId="2" applyFont="1" applyBorder="1" applyAlignment="1">
      <alignment horizontal="left"/>
    </xf>
    <xf numFmtId="0" fontId="1" fillId="0" borderId="0" xfId="0" applyFont="1"/>
    <xf numFmtId="0" fontId="1" fillId="0" borderId="0" xfId="0" applyFont="1" applyAlignment="1">
      <alignment horizontal="center"/>
    </xf>
    <xf numFmtId="0" fontId="1" fillId="0" borderId="13" xfId="0" applyFont="1" applyBorder="1"/>
    <xf numFmtId="0" fontId="1" fillId="0" borderId="0" xfId="0" applyFont="1" applyBorder="1"/>
    <xf numFmtId="164" fontId="1" fillId="0" borderId="0" xfId="2" applyNumberFormat="1" applyFont="1" applyBorder="1"/>
    <xf numFmtId="9" fontId="1" fillId="0" borderId="0" xfId="2" applyFont="1" applyBorder="1"/>
    <xf numFmtId="0" fontId="1" fillId="0" borderId="14" xfId="0" applyFont="1" applyBorder="1"/>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0" xfId="0" applyFont="1" applyAlignment="1">
      <alignment wrapText="1"/>
    </xf>
    <xf numFmtId="0" fontId="1" fillId="0" borderId="0"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center"/>
    </xf>
    <xf numFmtId="165" fontId="5" fillId="0" borderId="24" xfId="1" applyNumberFormat="1" applyFont="1" applyBorder="1" applyAlignment="1">
      <alignment horizontal="left"/>
    </xf>
    <xf numFmtId="164" fontId="6" fillId="0" borderId="5" xfId="2" applyNumberFormat="1" applyFont="1" applyFill="1" applyBorder="1" applyAlignment="1">
      <alignment horizontal="center" vertical="center" wrapText="1"/>
    </xf>
    <xf numFmtId="9" fontId="6" fillId="0" borderId="7" xfId="2" applyFont="1" applyFill="1" applyBorder="1" applyAlignment="1">
      <alignment horizontal="center" vertical="center" wrapText="1"/>
    </xf>
    <xf numFmtId="0" fontId="1" fillId="0" borderId="4" xfId="0" applyFont="1" applyFill="1" applyBorder="1"/>
    <xf numFmtId="0" fontId="1" fillId="0" borderId="4" xfId="0" applyFont="1" applyFill="1" applyBorder="1" applyAlignment="1">
      <alignment wrapText="1"/>
    </xf>
    <xf numFmtId="0" fontId="1" fillId="0" borderId="6" xfId="0" applyFont="1" applyFill="1" applyBorder="1" applyAlignment="1">
      <alignment wrapText="1"/>
    </xf>
    <xf numFmtId="0" fontId="1" fillId="0" borderId="5" xfId="0" applyFont="1" applyFill="1" applyBorder="1"/>
    <xf numFmtId="0" fontId="1" fillId="0" borderId="7" xfId="0" applyFont="1" applyFill="1" applyBorder="1"/>
    <xf numFmtId="164" fontId="1" fillId="0" borderId="5" xfId="2" applyNumberFormat="1" applyFont="1" applyFill="1" applyBorder="1"/>
    <xf numFmtId="9" fontId="1" fillId="0" borderId="7" xfId="2" applyFont="1" applyFill="1" applyBorder="1"/>
    <xf numFmtId="166" fontId="1" fillId="0" borderId="20" xfId="0" applyNumberFormat="1" applyFont="1" applyFill="1" applyBorder="1"/>
    <xf numFmtId="166" fontId="1" fillId="0" borderId="5" xfId="0" applyNumberFormat="1" applyFont="1" applyFill="1" applyBorder="1"/>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vertical="center" wrapText="1"/>
    </xf>
    <xf numFmtId="0" fontId="7" fillId="0" borderId="6" xfId="0" applyFont="1" applyFill="1" applyBorder="1" applyAlignment="1">
      <alignment horizontal="left" vertical="top" wrapText="1"/>
    </xf>
    <xf numFmtId="165" fontId="7" fillId="0" borderId="4" xfId="1" applyNumberFormat="1" applyFont="1" applyFill="1" applyBorder="1" applyAlignment="1">
      <alignment vertical="center"/>
    </xf>
    <xf numFmtId="0" fontId="7" fillId="0" borderId="7" xfId="0" applyFont="1" applyFill="1" applyBorder="1" applyAlignment="1">
      <alignment vertical="center" wrapText="1"/>
    </xf>
    <xf numFmtId="9" fontId="7" fillId="0" borderId="5" xfId="2" applyFont="1" applyFill="1" applyBorder="1" applyAlignment="1">
      <alignment vertical="center"/>
    </xf>
    <xf numFmtId="165" fontId="7" fillId="0" borderId="5" xfId="1" applyNumberFormat="1" applyFont="1" applyFill="1" applyBorder="1" applyAlignment="1">
      <alignment vertical="center"/>
    </xf>
    <xf numFmtId="9" fontId="7" fillId="0" borderId="7" xfId="2" applyFont="1" applyFill="1" applyBorder="1" applyAlignment="1">
      <alignment vertical="center"/>
    </xf>
    <xf numFmtId="166" fontId="7" fillId="0" borderId="20" xfId="0" applyNumberFormat="1" applyFont="1" applyFill="1" applyBorder="1" applyAlignment="1">
      <alignment vertical="center"/>
    </xf>
    <xf numFmtId="166" fontId="7" fillId="0" borderId="5" xfId="0" applyNumberFormat="1" applyFont="1" applyFill="1" applyBorder="1" applyAlignment="1">
      <alignment vertical="center"/>
    </xf>
    <xf numFmtId="166" fontId="7" fillId="0" borderId="6" xfId="0" applyNumberFormat="1" applyFont="1" applyFill="1" applyBorder="1" applyAlignment="1">
      <alignment horizontal="center" vertical="center"/>
    </xf>
    <xf numFmtId="0" fontId="0" fillId="0" borderId="7" xfId="0" applyFont="1" applyFill="1" applyBorder="1" applyAlignment="1">
      <alignment vertical="center" wrapText="1"/>
    </xf>
    <xf numFmtId="0" fontId="5" fillId="0" borderId="6" xfId="0" applyFont="1" applyFill="1" applyBorder="1" applyAlignment="1">
      <alignment horizontal="left" vertical="top" wrapText="1"/>
    </xf>
    <xf numFmtId="0" fontId="0" fillId="0" borderId="7" xfId="0" applyFont="1" applyFill="1" applyBorder="1" applyAlignment="1">
      <alignment vertical="center"/>
    </xf>
    <xf numFmtId="0" fontId="5" fillId="0" borderId="39" xfId="0" applyFont="1" applyFill="1" applyBorder="1" applyAlignment="1">
      <alignment horizontal="right" vertical="center"/>
    </xf>
    <xf numFmtId="0" fontId="5" fillId="0" borderId="27" xfId="0" applyFont="1" applyFill="1" applyBorder="1" applyAlignment="1">
      <alignment horizontal="center" vertical="center"/>
    </xf>
    <xf numFmtId="165" fontId="5" fillId="0" borderId="39" xfId="1" applyNumberFormat="1"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9" fontId="5" fillId="0" borderId="40" xfId="2" applyFont="1" applyFill="1" applyBorder="1" applyAlignment="1">
      <alignment vertical="center"/>
    </xf>
    <xf numFmtId="165" fontId="5" fillId="0" borderId="40" xfId="1" applyNumberFormat="1" applyFont="1" applyFill="1" applyBorder="1" applyAlignment="1">
      <alignment horizontal="left" vertical="center"/>
    </xf>
    <xf numFmtId="9" fontId="5" fillId="0" borderId="41" xfId="2" applyFont="1" applyFill="1" applyBorder="1" applyAlignment="1">
      <alignment vertical="center"/>
    </xf>
    <xf numFmtId="0" fontId="5" fillId="0" borderId="25" xfId="0" applyFont="1" applyFill="1" applyBorder="1" applyAlignment="1">
      <alignment horizontal="left" vertical="center"/>
    </xf>
    <xf numFmtId="0" fontId="5" fillId="0" borderId="40" xfId="0" applyFont="1" applyFill="1" applyBorder="1" applyAlignment="1">
      <alignment horizontal="center" vertical="center"/>
    </xf>
    <xf numFmtId="0" fontId="2" fillId="0" borderId="41" xfId="0" applyFont="1" applyFill="1" applyBorder="1" applyAlignment="1">
      <alignment horizontal="left" vertical="center"/>
    </xf>
    <xf numFmtId="0" fontId="10" fillId="0" borderId="5" xfId="0" applyFont="1" applyFill="1" applyBorder="1" applyAlignment="1">
      <alignment vertical="center" wrapText="1"/>
    </xf>
    <xf numFmtId="0" fontId="0" fillId="0" borderId="0" xfId="0" applyFill="1" applyAlignment="1">
      <alignment wrapText="1"/>
    </xf>
    <xf numFmtId="0" fontId="1" fillId="0" borderId="0" xfId="0" applyFont="1" applyFill="1" applyBorder="1"/>
    <xf numFmtId="0" fontId="7" fillId="0" borderId="0" xfId="0" applyFont="1" applyFill="1" applyBorder="1" applyAlignment="1">
      <alignment horizontal="left"/>
    </xf>
    <xf numFmtId="0" fontId="4" fillId="0" borderId="0" xfId="0" applyFont="1" applyFill="1"/>
    <xf numFmtId="0" fontId="11" fillId="0" borderId="7"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0" xfId="0" applyFont="1" applyAlignment="1">
      <alignment horizontal="center"/>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5" fillId="0" borderId="27" xfId="0" applyFont="1" applyFill="1" applyBorder="1" applyAlignment="1">
      <alignment horizontal="right" vertical="center"/>
    </xf>
    <xf numFmtId="0" fontId="5" fillId="0" borderId="25" xfId="0" applyFont="1" applyFill="1" applyBorder="1" applyAlignment="1">
      <alignment horizontal="right" vertical="center"/>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9" xfId="0" applyFont="1" applyFill="1" applyBorder="1" applyAlignment="1">
      <alignment horizontal="left" vertical="top"/>
    </xf>
    <xf numFmtId="0" fontId="7" fillId="0" borderId="30" xfId="0" applyFont="1" applyFill="1" applyBorder="1" applyAlignment="1">
      <alignment horizontal="left" vertical="top"/>
    </xf>
    <xf numFmtId="0" fontId="7" fillId="0" borderId="31" xfId="0" applyFont="1" applyFill="1" applyBorder="1" applyAlignment="1">
      <alignment horizontal="left" vertical="top"/>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0" xfId="0" applyFont="1" applyAlignment="1">
      <alignment horizontal="center"/>
    </xf>
    <xf numFmtId="0" fontId="8" fillId="2"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0" borderId="21" xfId="0" applyFont="1" applyBorder="1" applyAlignment="1">
      <alignment horizontal="left" wrapText="1"/>
    </xf>
    <xf numFmtId="0" fontId="5" fillId="0" borderId="22"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27" xfId="0" applyFont="1" applyBorder="1" applyAlignment="1">
      <alignment horizontal="left"/>
    </xf>
    <xf numFmtId="0" fontId="7" fillId="0" borderId="24" xfId="0" applyFont="1" applyBorder="1" applyAlignment="1">
      <alignment horizontal="left"/>
    </xf>
    <xf numFmtId="164" fontId="7" fillId="0" borderId="24" xfId="2" applyNumberFormat="1" applyFont="1" applyBorder="1" applyAlignment="1">
      <alignment horizontal="center"/>
    </xf>
    <xf numFmtId="164" fontId="7" fillId="0" borderId="26" xfId="2" applyNumberFormat="1" applyFont="1" applyBorder="1" applyAlignment="1">
      <alignment horizontal="center"/>
    </xf>
  </cellXfs>
  <cellStyles count="4">
    <cellStyle name="Currency" xfId="1" builtinId="4"/>
    <cellStyle name="Normal" xfId="0" builtinId="0"/>
    <cellStyle name="Normal 3"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4B5E-60B8-40BB-819D-256774C52F46}">
  <sheetPr>
    <pageSetUpPr fitToPage="1"/>
  </sheetPr>
  <dimension ref="A1:P30"/>
  <sheetViews>
    <sheetView showGridLines="0" tabSelected="1" topLeftCell="D16" workbookViewId="0">
      <selection activeCell="G5" sqref="G5:N5"/>
    </sheetView>
  </sheetViews>
  <sheetFormatPr defaultRowHeight="14.4" x14ac:dyDescent="0.3"/>
  <cols>
    <col min="1" max="1" width="14.109375" style="1" customWidth="1"/>
    <col min="2" max="2" width="23.5546875" style="1" customWidth="1"/>
    <col min="3" max="3" width="20.44140625" style="1" customWidth="1"/>
    <col min="4" max="4" width="45.88671875" style="64" customWidth="1"/>
    <col min="5" max="5" width="17.33203125" style="1" customWidth="1"/>
    <col min="6" max="6" width="13.33203125" style="1" customWidth="1"/>
    <col min="7" max="7" width="15.88671875" style="1" customWidth="1"/>
    <col min="8" max="8" width="18.33203125" style="1" customWidth="1"/>
    <col min="9" max="9" width="7.109375" style="2" bestFit="1" customWidth="1"/>
    <col min="10" max="10" width="15.88671875" style="1" customWidth="1"/>
    <col min="11" max="11" width="6" style="3" customWidth="1"/>
    <col min="12" max="13" width="13.6640625" style="1" customWidth="1"/>
    <col min="14" max="14" width="13.6640625" style="21" customWidth="1"/>
    <col min="15" max="15" width="30.88671875" style="1" customWidth="1"/>
    <col min="16" max="16" width="8.88671875" style="1"/>
  </cols>
  <sheetData>
    <row r="1" spans="1:16" ht="14.4" customHeight="1" x14ac:dyDescent="0.3">
      <c r="A1" s="8"/>
      <c r="B1" s="8"/>
      <c r="C1" s="8"/>
      <c r="D1" s="61"/>
      <c r="E1" s="68" t="s">
        <v>0</v>
      </c>
      <c r="F1" s="68"/>
      <c r="G1" s="68"/>
      <c r="H1" s="68"/>
      <c r="I1" s="68"/>
      <c r="J1" s="68"/>
      <c r="K1" s="68"/>
      <c r="L1" s="68"/>
      <c r="M1" s="68"/>
      <c r="N1" s="9"/>
      <c r="O1" s="8"/>
      <c r="P1" s="8"/>
    </row>
    <row r="2" spans="1:16" x14ac:dyDescent="0.3">
      <c r="A2" s="8"/>
      <c r="B2" s="8"/>
      <c r="C2" s="8"/>
      <c r="D2" s="68" t="s">
        <v>1</v>
      </c>
      <c r="E2" s="68"/>
      <c r="F2" s="68"/>
      <c r="G2" s="68"/>
      <c r="H2" s="68"/>
      <c r="I2" s="68"/>
      <c r="J2" s="68"/>
      <c r="K2" s="68"/>
      <c r="L2" s="68"/>
      <c r="M2" s="68"/>
      <c r="N2" s="68"/>
      <c r="O2" s="68"/>
      <c r="P2" s="8"/>
    </row>
    <row r="3" spans="1:16" x14ac:dyDescent="0.3">
      <c r="A3" s="8"/>
      <c r="B3" s="8"/>
      <c r="C3" s="8"/>
      <c r="D3" s="109" t="s">
        <v>2</v>
      </c>
      <c r="E3" s="109"/>
      <c r="F3" s="109"/>
      <c r="G3" s="109"/>
      <c r="H3" s="109"/>
      <c r="I3" s="109"/>
      <c r="J3" s="109"/>
      <c r="K3" s="109"/>
      <c r="L3" s="109"/>
      <c r="M3" s="109"/>
      <c r="N3" s="109"/>
      <c r="O3" s="109"/>
      <c r="P3" s="8"/>
    </row>
    <row r="4" spans="1:16" x14ac:dyDescent="0.3">
      <c r="A4" s="110" t="s">
        <v>3</v>
      </c>
      <c r="B4" s="111"/>
      <c r="C4" s="111"/>
      <c r="D4" s="111"/>
      <c r="E4" s="111"/>
      <c r="F4" s="111"/>
      <c r="G4" s="111"/>
      <c r="H4" s="111"/>
      <c r="I4" s="111"/>
      <c r="J4" s="111"/>
      <c r="K4" s="111"/>
      <c r="L4" s="111"/>
      <c r="M4" s="111"/>
      <c r="N4" s="111"/>
      <c r="O4" s="112"/>
      <c r="P4" s="9"/>
    </row>
    <row r="5" spans="1:16" x14ac:dyDescent="0.3">
      <c r="A5" s="113" t="s">
        <v>4</v>
      </c>
      <c r="B5" s="114"/>
      <c r="C5" s="114"/>
      <c r="D5" s="114"/>
      <c r="E5" s="114"/>
      <c r="F5" s="115"/>
      <c r="G5" s="114" t="s">
        <v>5</v>
      </c>
      <c r="H5" s="114"/>
      <c r="I5" s="114"/>
      <c r="J5" s="114"/>
      <c r="K5" s="114"/>
      <c r="L5" s="114"/>
      <c r="M5" s="114"/>
      <c r="N5" s="115"/>
      <c r="O5" s="4" t="s">
        <v>57</v>
      </c>
      <c r="P5" s="8"/>
    </row>
    <row r="6" spans="1:16" x14ac:dyDescent="0.3">
      <c r="A6" s="116" t="s">
        <v>6</v>
      </c>
      <c r="B6" s="114"/>
      <c r="C6" s="114"/>
      <c r="D6" s="114"/>
      <c r="E6" s="115"/>
      <c r="F6" s="117" t="s">
        <v>7</v>
      </c>
      <c r="G6" s="117"/>
      <c r="H6" s="117"/>
      <c r="I6" s="117"/>
      <c r="J6" s="117"/>
      <c r="K6" s="117"/>
      <c r="L6" s="117"/>
      <c r="M6" s="117"/>
      <c r="N6" s="117"/>
      <c r="O6" s="118"/>
      <c r="P6" s="8"/>
    </row>
    <row r="7" spans="1:16" ht="15" thickBot="1" x14ac:dyDescent="0.35">
      <c r="A7" s="119" t="s">
        <v>8</v>
      </c>
      <c r="B7" s="120"/>
      <c r="C7" s="120"/>
      <c r="D7" s="120"/>
      <c r="E7" s="121"/>
      <c r="F7" s="122" t="s">
        <v>9</v>
      </c>
      <c r="G7" s="123"/>
      <c r="H7" s="22">
        <v>1102000</v>
      </c>
      <c r="I7" s="124"/>
      <c r="J7" s="124"/>
      <c r="K7" s="124"/>
      <c r="L7" s="124"/>
      <c r="M7" s="124"/>
      <c r="N7" s="124"/>
      <c r="O7" s="125"/>
      <c r="P7" s="8"/>
    </row>
    <row r="8" spans="1:16" ht="15" thickBot="1" x14ac:dyDescent="0.35">
      <c r="A8" s="10"/>
      <c r="B8" s="11"/>
      <c r="C8" s="11"/>
      <c r="D8" s="62"/>
      <c r="E8" s="11"/>
      <c r="F8" s="11"/>
      <c r="G8" s="11"/>
      <c r="H8" s="11"/>
      <c r="I8" s="12"/>
      <c r="J8" s="11"/>
      <c r="K8" s="13"/>
      <c r="L8" s="11"/>
      <c r="M8" s="11"/>
      <c r="N8" s="19"/>
      <c r="O8" s="14"/>
      <c r="P8" s="8"/>
    </row>
    <row r="9" spans="1:16" x14ac:dyDescent="0.3">
      <c r="A9" s="100" t="s">
        <v>10</v>
      </c>
      <c r="B9" s="97" t="s">
        <v>11</v>
      </c>
      <c r="C9" s="97" t="s">
        <v>12</v>
      </c>
      <c r="D9" s="104" t="s">
        <v>13</v>
      </c>
      <c r="E9" s="107" t="s">
        <v>14</v>
      </c>
      <c r="F9" s="89" t="s">
        <v>15</v>
      </c>
      <c r="G9" s="91" t="s">
        <v>16</v>
      </c>
      <c r="H9" s="92" t="s">
        <v>17</v>
      </c>
      <c r="I9" s="93"/>
      <c r="J9" s="93"/>
      <c r="K9" s="94"/>
      <c r="L9" s="95" t="s">
        <v>18</v>
      </c>
      <c r="M9" s="97" t="s">
        <v>19</v>
      </c>
      <c r="N9" s="97" t="s">
        <v>20</v>
      </c>
      <c r="O9" s="72" t="s">
        <v>21</v>
      </c>
      <c r="P9" s="8"/>
    </row>
    <row r="10" spans="1:16" x14ac:dyDescent="0.3">
      <c r="A10" s="101"/>
      <c r="B10" s="98"/>
      <c r="C10" s="98"/>
      <c r="D10" s="105"/>
      <c r="E10" s="108"/>
      <c r="F10" s="90"/>
      <c r="G10" s="72"/>
      <c r="H10" s="74" t="s">
        <v>22</v>
      </c>
      <c r="I10" s="75"/>
      <c r="J10" s="76" t="s">
        <v>23</v>
      </c>
      <c r="K10" s="77"/>
      <c r="L10" s="96"/>
      <c r="M10" s="98"/>
      <c r="N10" s="99"/>
      <c r="O10" s="73"/>
      <c r="P10" s="8"/>
    </row>
    <row r="11" spans="1:16" x14ac:dyDescent="0.3">
      <c r="A11" s="102"/>
      <c r="B11" s="103"/>
      <c r="C11" s="103"/>
      <c r="D11" s="106"/>
      <c r="E11" s="108"/>
      <c r="F11" s="90"/>
      <c r="G11" s="72"/>
      <c r="H11" s="67" t="s">
        <v>24</v>
      </c>
      <c r="I11" s="23" t="s">
        <v>25</v>
      </c>
      <c r="J11" s="66" t="s">
        <v>24</v>
      </c>
      <c r="K11" s="24" t="s">
        <v>25</v>
      </c>
      <c r="L11" s="96"/>
      <c r="M11" s="98"/>
      <c r="N11" s="99"/>
      <c r="O11" s="73"/>
      <c r="P11" s="8"/>
    </row>
    <row r="12" spans="1:16" ht="28.8" x14ac:dyDescent="0.3">
      <c r="A12" s="25" t="s">
        <v>26</v>
      </c>
      <c r="B12" s="25" t="s">
        <v>27</v>
      </c>
      <c r="C12" s="26" t="s">
        <v>28</v>
      </c>
      <c r="D12" s="27" t="s">
        <v>29</v>
      </c>
      <c r="E12" s="25"/>
      <c r="F12" s="28" t="s">
        <v>30</v>
      </c>
      <c r="G12" s="29" t="s">
        <v>31</v>
      </c>
      <c r="H12" s="25"/>
      <c r="I12" s="30"/>
      <c r="J12" s="28"/>
      <c r="K12" s="31"/>
      <c r="L12" s="32">
        <v>42430</v>
      </c>
      <c r="M12" s="33"/>
      <c r="N12" s="99"/>
      <c r="O12" s="29"/>
      <c r="P12" s="8"/>
    </row>
    <row r="13" spans="1:16" ht="220.8" x14ac:dyDescent="0.3">
      <c r="A13" s="34" t="s">
        <v>32</v>
      </c>
      <c r="B13" s="35" t="s">
        <v>33</v>
      </c>
      <c r="C13" s="36" t="s">
        <v>34</v>
      </c>
      <c r="D13" s="37" t="s">
        <v>35</v>
      </c>
      <c r="E13" s="38">
        <v>792000</v>
      </c>
      <c r="F13" s="35" t="s">
        <v>36</v>
      </c>
      <c r="G13" s="39" t="s">
        <v>37</v>
      </c>
      <c r="H13" s="38">
        <v>330000</v>
      </c>
      <c r="I13" s="40">
        <v>0.42</v>
      </c>
      <c r="J13" s="41">
        <v>462000</v>
      </c>
      <c r="K13" s="42">
        <v>0.57999999999999996</v>
      </c>
      <c r="L13" s="43">
        <v>43497</v>
      </c>
      <c r="M13" s="44">
        <v>43922</v>
      </c>
      <c r="N13" s="45" t="s">
        <v>38</v>
      </c>
      <c r="O13" s="65" t="s">
        <v>39</v>
      </c>
      <c r="P13" s="15"/>
    </row>
    <row r="14" spans="1:16" ht="82.8" x14ac:dyDescent="0.3">
      <c r="A14" s="34" t="s">
        <v>40</v>
      </c>
      <c r="B14" s="35" t="s">
        <v>33</v>
      </c>
      <c r="C14" s="36"/>
      <c r="D14" s="37" t="s">
        <v>41</v>
      </c>
      <c r="E14" s="38">
        <v>60000</v>
      </c>
      <c r="F14" s="35" t="s">
        <v>36</v>
      </c>
      <c r="G14" s="39" t="s">
        <v>37</v>
      </c>
      <c r="H14" s="38">
        <v>60000</v>
      </c>
      <c r="I14" s="40">
        <v>1</v>
      </c>
      <c r="J14" s="41">
        <v>0</v>
      </c>
      <c r="K14" s="42">
        <f>IF(I14&gt;0,1-I14,0)</f>
        <v>0</v>
      </c>
      <c r="L14" s="43">
        <v>43497</v>
      </c>
      <c r="M14" s="44">
        <v>43556</v>
      </c>
      <c r="N14" s="45" t="s">
        <v>42</v>
      </c>
      <c r="O14" s="46"/>
      <c r="P14" s="15"/>
    </row>
    <row r="15" spans="1:16" ht="27.6" x14ac:dyDescent="0.3">
      <c r="A15" s="34" t="s">
        <v>40</v>
      </c>
      <c r="B15" s="35" t="s">
        <v>43</v>
      </c>
      <c r="C15" s="60" t="s">
        <v>44</v>
      </c>
      <c r="D15" s="47" t="s">
        <v>45</v>
      </c>
      <c r="E15" s="38">
        <v>50000</v>
      </c>
      <c r="F15" s="35" t="s">
        <v>36</v>
      </c>
      <c r="G15" s="39" t="s">
        <v>37</v>
      </c>
      <c r="H15" s="38">
        <v>0</v>
      </c>
      <c r="I15" s="40">
        <v>0</v>
      </c>
      <c r="J15" s="41">
        <v>50000</v>
      </c>
      <c r="K15" s="42">
        <v>1</v>
      </c>
      <c r="L15" s="43">
        <v>43556</v>
      </c>
      <c r="M15" s="44">
        <v>43617</v>
      </c>
      <c r="N15" s="45" t="s">
        <v>46</v>
      </c>
      <c r="O15" s="46"/>
      <c r="P15" s="15"/>
    </row>
    <row r="16" spans="1:16" ht="55.2" x14ac:dyDescent="0.3">
      <c r="A16" s="34" t="s">
        <v>47</v>
      </c>
      <c r="B16" s="35" t="s">
        <v>43</v>
      </c>
      <c r="C16" s="60" t="s">
        <v>44</v>
      </c>
      <c r="D16" s="47" t="s">
        <v>48</v>
      </c>
      <c r="E16" s="38">
        <v>140000</v>
      </c>
      <c r="F16" s="35" t="s">
        <v>36</v>
      </c>
      <c r="G16" s="39" t="s">
        <v>37</v>
      </c>
      <c r="H16" s="38">
        <v>60000</v>
      </c>
      <c r="I16" s="40">
        <v>0.43</v>
      </c>
      <c r="J16" s="41">
        <v>80000</v>
      </c>
      <c r="K16" s="42">
        <v>0.56999999999999995</v>
      </c>
      <c r="L16" s="43">
        <v>43770</v>
      </c>
      <c r="M16" s="44">
        <v>43831</v>
      </c>
      <c r="N16" s="45" t="s">
        <v>49</v>
      </c>
      <c r="O16" s="46"/>
      <c r="P16" s="15"/>
    </row>
    <row r="17" spans="1:16" ht="27.6" x14ac:dyDescent="0.3">
      <c r="A17" s="34" t="s">
        <v>47</v>
      </c>
      <c r="B17" s="35" t="s">
        <v>43</v>
      </c>
      <c r="C17" s="60" t="s">
        <v>44</v>
      </c>
      <c r="D17" s="47" t="s">
        <v>50</v>
      </c>
      <c r="E17" s="38">
        <v>60000</v>
      </c>
      <c r="F17" s="35" t="s">
        <v>36</v>
      </c>
      <c r="G17" s="39" t="s">
        <v>37</v>
      </c>
      <c r="H17" s="38">
        <v>0</v>
      </c>
      <c r="I17" s="40"/>
      <c r="J17" s="41">
        <v>60000</v>
      </c>
      <c r="K17" s="42">
        <v>1</v>
      </c>
      <c r="L17" s="43">
        <v>43497</v>
      </c>
      <c r="M17" s="44">
        <v>43922</v>
      </c>
      <c r="N17" s="45" t="s">
        <v>38</v>
      </c>
      <c r="O17" s="48"/>
      <c r="P17" s="15"/>
    </row>
    <row r="18" spans="1:16" ht="15" thickBot="1" x14ac:dyDescent="0.35">
      <c r="A18" s="49" t="s">
        <v>51</v>
      </c>
      <c r="B18" s="78"/>
      <c r="C18" s="79"/>
      <c r="D18" s="50" t="s">
        <v>52</v>
      </c>
      <c r="E18" s="51">
        <f>SUM(E13:E17)</f>
        <v>1102000</v>
      </c>
      <c r="F18" s="52"/>
      <c r="G18" s="53"/>
      <c r="H18" s="51">
        <f>SUM(H13:H17)</f>
        <v>450000</v>
      </c>
      <c r="I18" s="54">
        <v>0.33</v>
      </c>
      <c r="J18" s="55">
        <f>SUM(J13:J17)</f>
        <v>652000</v>
      </c>
      <c r="K18" s="56">
        <v>0.67</v>
      </c>
      <c r="L18" s="57"/>
      <c r="M18" s="52"/>
      <c r="N18" s="58"/>
      <c r="O18" s="59"/>
      <c r="P18" s="16"/>
    </row>
    <row r="19" spans="1:16" x14ac:dyDescent="0.3">
      <c r="A19" s="80" t="s">
        <v>53</v>
      </c>
      <c r="B19" s="81"/>
      <c r="C19" s="81"/>
      <c r="D19" s="81"/>
      <c r="E19" s="81"/>
      <c r="F19" s="81"/>
      <c r="G19" s="81"/>
      <c r="H19" s="81"/>
      <c r="I19" s="81"/>
      <c r="J19" s="81"/>
      <c r="K19" s="81"/>
      <c r="L19" s="81"/>
      <c r="M19" s="81"/>
      <c r="N19" s="81"/>
      <c r="O19" s="82"/>
      <c r="P19" s="8"/>
    </row>
    <row r="20" spans="1:16" x14ac:dyDescent="0.3">
      <c r="A20" s="83"/>
      <c r="B20" s="84"/>
      <c r="C20" s="84"/>
      <c r="D20" s="84"/>
      <c r="E20" s="84"/>
      <c r="F20" s="84"/>
      <c r="G20" s="84"/>
      <c r="H20" s="84"/>
      <c r="I20" s="84"/>
      <c r="J20" s="84"/>
      <c r="K20" s="84"/>
      <c r="L20" s="84"/>
      <c r="M20" s="84"/>
      <c r="N20" s="84"/>
      <c r="O20" s="85"/>
      <c r="P20" s="8"/>
    </row>
    <row r="21" spans="1:16" ht="15" thickBot="1" x14ac:dyDescent="0.35">
      <c r="A21" s="83"/>
      <c r="B21" s="84"/>
      <c r="C21" s="84"/>
      <c r="D21" s="84"/>
      <c r="E21" s="84"/>
      <c r="F21" s="84"/>
      <c r="G21" s="84"/>
      <c r="H21" s="84"/>
      <c r="I21" s="84"/>
      <c r="J21" s="84"/>
      <c r="K21" s="84"/>
      <c r="L21" s="84"/>
      <c r="M21" s="84"/>
      <c r="N21" s="84"/>
      <c r="O21" s="85"/>
      <c r="P21" s="8"/>
    </row>
    <row r="22" spans="1:16" ht="15" thickBot="1" x14ac:dyDescent="0.35">
      <c r="A22" s="86" t="s">
        <v>54</v>
      </c>
      <c r="B22" s="87"/>
      <c r="C22" s="87"/>
      <c r="D22" s="87"/>
      <c r="E22" s="87"/>
      <c r="F22" s="87"/>
      <c r="G22" s="87"/>
      <c r="H22" s="87"/>
      <c r="I22" s="87"/>
      <c r="J22" s="87"/>
      <c r="K22" s="87"/>
      <c r="L22" s="87"/>
      <c r="M22" s="87"/>
      <c r="N22" s="87"/>
      <c r="O22" s="88"/>
      <c r="P22" s="17"/>
    </row>
    <row r="23" spans="1:16" ht="15" thickBot="1" x14ac:dyDescent="0.35">
      <c r="A23" s="69" t="s">
        <v>55</v>
      </c>
      <c r="B23" s="70"/>
      <c r="C23" s="70"/>
      <c r="D23" s="70"/>
      <c r="E23" s="70"/>
      <c r="F23" s="70"/>
      <c r="G23" s="70"/>
      <c r="H23" s="70"/>
      <c r="I23" s="70"/>
      <c r="J23" s="70"/>
      <c r="K23" s="70"/>
      <c r="L23" s="70"/>
      <c r="M23" s="70"/>
      <c r="N23" s="70"/>
      <c r="O23" s="71"/>
      <c r="P23" s="11"/>
    </row>
    <row r="24" spans="1:16" ht="15" thickBot="1" x14ac:dyDescent="0.35">
      <c r="A24" s="69" t="s">
        <v>56</v>
      </c>
      <c r="B24" s="70"/>
      <c r="C24" s="70"/>
      <c r="D24" s="70"/>
      <c r="E24" s="70"/>
      <c r="F24" s="70"/>
      <c r="G24" s="70"/>
      <c r="H24" s="70"/>
      <c r="I24" s="70"/>
      <c r="J24" s="70"/>
      <c r="K24" s="70"/>
      <c r="L24" s="70"/>
      <c r="M24" s="70"/>
      <c r="N24" s="70"/>
      <c r="O24" s="71"/>
      <c r="P24" s="18"/>
    </row>
    <row r="25" spans="1:16" x14ac:dyDescent="0.3">
      <c r="A25" s="5"/>
      <c r="B25" s="5"/>
      <c r="C25" s="5"/>
      <c r="D25" s="63"/>
      <c r="E25" s="5"/>
      <c r="F25" s="5"/>
      <c r="G25" s="5"/>
      <c r="H25" s="5"/>
      <c r="I25" s="6"/>
      <c r="J25" s="5"/>
      <c r="K25" s="7"/>
      <c r="L25" s="5"/>
      <c r="M25" s="5"/>
      <c r="N25" s="20"/>
      <c r="O25" s="5"/>
      <c r="P25" s="8"/>
    </row>
    <row r="26" spans="1:16" x14ac:dyDescent="0.3">
      <c r="A26" s="5"/>
      <c r="B26" s="5"/>
      <c r="C26" s="5"/>
      <c r="D26" s="63"/>
      <c r="E26" s="5"/>
      <c r="F26" s="5"/>
      <c r="G26" s="5"/>
      <c r="H26" s="5"/>
      <c r="I26" s="6"/>
      <c r="J26" s="5"/>
      <c r="K26" s="7"/>
      <c r="L26" s="5"/>
      <c r="M26" s="5"/>
      <c r="N26" s="20"/>
      <c r="O26" s="5"/>
      <c r="P26" s="8"/>
    </row>
    <row r="27" spans="1:16" x14ac:dyDescent="0.3">
      <c r="A27" s="5"/>
      <c r="B27" s="5"/>
      <c r="C27" s="5"/>
      <c r="D27" s="63"/>
      <c r="E27" s="5"/>
      <c r="F27" s="5"/>
      <c r="G27" s="5"/>
      <c r="H27" s="5"/>
      <c r="I27" s="6"/>
      <c r="J27" s="5"/>
      <c r="K27" s="7"/>
      <c r="L27" s="5"/>
      <c r="M27" s="5"/>
      <c r="N27" s="20"/>
      <c r="O27" s="5"/>
      <c r="P27" s="8"/>
    </row>
    <row r="28" spans="1:16" x14ac:dyDescent="0.3">
      <c r="A28" s="5"/>
      <c r="B28" s="5"/>
      <c r="C28" s="5"/>
      <c r="D28" s="63"/>
      <c r="E28" s="5"/>
      <c r="F28" s="5"/>
      <c r="G28" s="5"/>
      <c r="H28" s="5"/>
      <c r="I28" s="6"/>
      <c r="J28" s="5"/>
      <c r="K28" s="7"/>
      <c r="L28" s="5"/>
      <c r="M28" s="5"/>
      <c r="N28" s="20"/>
      <c r="O28" s="5"/>
      <c r="P28" s="8"/>
    </row>
    <row r="29" spans="1:16" x14ac:dyDescent="0.3">
      <c r="A29" s="5"/>
      <c r="B29" s="5"/>
      <c r="C29" s="5"/>
      <c r="D29" s="63"/>
      <c r="E29" s="5"/>
      <c r="F29" s="5"/>
      <c r="G29" s="5"/>
      <c r="H29" s="5"/>
      <c r="I29" s="6"/>
      <c r="J29" s="5"/>
      <c r="K29" s="7"/>
      <c r="L29" s="5"/>
      <c r="M29" s="5"/>
      <c r="N29" s="20"/>
      <c r="O29" s="5"/>
      <c r="P29" s="8"/>
    </row>
    <row r="30" spans="1:16" x14ac:dyDescent="0.3">
      <c r="A30" s="5"/>
      <c r="B30" s="5"/>
      <c r="C30" s="5"/>
      <c r="D30" s="63"/>
      <c r="E30" s="5"/>
      <c r="F30" s="5"/>
      <c r="G30" s="5"/>
      <c r="H30" s="5"/>
      <c r="I30" s="6"/>
      <c r="J30" s="5"/>
      <c r="K30" s="7"/>
      <c r="L30" s="5"/>
      <c r="M30" s="5"/>
      <c r="N30" s="20"/>
      <c r="O30" s="5"/>
      <c r="P30" s="8"/>
    </row>
  </sheetData>
  <mergeCells count="30">
    <mergeCell ref="B9:B11"/>
    <mergeCell ref="C9:C11"/>
    <mergeCell ref="D9:D11"/>
    <mergeCell ref="E9:E11"/>
    <mergeCell ref="D2:O2"/>
    <mergeCell ref="D3:O3"/>
    <mergeCell ref="A4:O4"/>
    <mergeCell ref="A5:F5"/>
    <mergeCell ref="G5:N5"/>
    <mergeCell ref="A6:E6"/>
    <mergeCell ref="F6:O6"/>
    <mergeCell ref="A7:E7"/>
    <mergeCell ref="F7:G7"/>
    <mergeCell ref="I7:O7"/>
    <mergeCell ref="E1:M1"/>
    <mergeCell ref="A23:O23"/>
    <mergeCell ref="A24:O24"/>
    <mergeCell ref="O9:O11"/>
    <mergeCell ref="H10:I10"/>
    <mergeCell ref="J10:K10"/>
    <mergeCell ref="B18:C18"/>
    <mergeCell ref="A19:O21"/>
    <mergeCell ref="A22:O22"/>
    <mergeCell ref="F9:F11"/>
    <mergeCell ref="G9:G11"/>
    <mergeCell ref="H9:K9"/>
    <mergeCell ref="L9:L11"/>
    <mergeCell ref="M9:M11"/>
    <mergeCell ref="N9:N12"/>
    <mergeCell ref="A9:A11"/>
  </mergeCells>
  <dataValidations count="1">
    <dataValidation type="list" allowBlank="1" showInputMessage="1" showErrorMessage="1" sqref="F12:G17 A12:C17" xr:uid="{B191CD30-CB20-402F-A27D-22ED1D09A337}">
      <formula1>#REF!</formula1>
    </dataValidation>
  </dataValidations>
  <pageMargins left="0.25" right="0.25" top="0.75" bottom="0.75" header="0.3" footer="0.3"/>
  <pageSetup paperSize="5"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F61052F2272FB64AAC7803260FCA9530" ma:contentTypeVersion="1341" ma:contentTypeDescription="A content type to manage public (operations) IDB documents" ma:contentTypeScope="" ma:versionID="bbc405a2464d76ef50f2d0ea69931fd5">
  <xsd:schema xmlns:xsd="http://www.w3.org/2001/XMLSchema" xmlns:xs="http://www.w3.org/2001/XMLSchema" xmlns:p="http://schemas.microsoft.com/office/2006/metadata/properties" xmlns:ns2="cdc7663a-08f0-4737-9e8c-148ce897a09c" targetNamespace="http://schemas.microsoft.com/office/2006/metadata/properties" ma:root="true" ma:fieldsID="f59ba1a1a60977099cc78513b8910703"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RG-T3298"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UBR Contact"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default="Technical Cooperation"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Regional</TermName>
          <TermId xmlns="http://schemas.microsoft.com/office/infopath/2007/PartnerControls">2537a5b7-6d8e-482c-94dc-32c3cc44ff65</TermId>
        </TermInfo>
      </Terms>
    </ic46d7e087fd4a108fb86518ca413cc6>
    <IDBDocs_x0020_Number xmlns="cdc7663a-08f0-4737-9e8c-148ce897a09c" xsi:nil="true"/>
    <Division_x0020_or_x0020_Unit xmlns="cdc7663a-08f0-4737-9e8c-148ce897a09c">INE/WSA</Division_x0020_or_x0020_Unit>
    <Fiscal_x0020_Year_x0020_IDB xmlns="cdc7663a-08f0-4737-9e8c-148ce897a09c">2018</Fiscal_x0020_Year_x0020_IDB>
    <Other_x0020_Author xmlns="cdc7663a-08f0-4737-9e8c-148ce897a09c" xsi:nil="true"/>
    <Migration_x0020_Info xmlns="cdc7663a-08f0-4737-9e8c-148ce897a09c" xsi:nil="true"/>
    <Document_x0020_Author xmlns="cdc7663a-08f0-4737-9e8c-148ce897a09c">Galaz, Yolanda</Document_x0020_Author>
    <Document_x0020_Language_x0020_IDB xmlns="cdc7663a-08f0-4737-9e8c-148ce897a09c">English</Document_x0020_Language_x0020_IDB>
    <TaxCatchAll xmlns="cdc7663a-08f0-4737-9e8c-148ce897a09c">
      <Value>237</Value>
      <Value>1123</Value>
      <Value>46</Value>
      <Value>1122</Value>
      <Value>44</Value>
      <Value>1</Value>
      <Value>238</Value>
    </TaxCatchAll>
    <Identifier xmlns="cdc7663a-08f0-4737-9e8c-148ce897a09c" xsi:nil="true"/>
    <_dlc_DocId xmlns="cdc7663a-08f0-4737-9e8c-148ce897a09c">EZSHARE-43021333-3</_dlc_DocId>
    <_dlc_DocIdUrl xmlns="cdc7663a-08f0-4737-9e8c-148ce897a09c">
      <Url>https://idbg.sharepoint.com/teams/EZ-RG-TCP/RG-T3298/_layouts/15/DocIdRedir.aspx?ID=EZSHARE-43021333-3</Url>
      <Description>EZSHARE-43021333-3</Description>
    </_dlc_DocIdUrl>
    <b26cdb1da78c4bb4b1c1bac2f6ac5911 xmlns="cdc7663a-08f0-4737-9e8c-148ce897a09c">
      <Terms xmlns="http://schemas.microsoft.com/office/infopath/2007/PartnerControls"/>
    </b26cdb1da78c4bb4b1c1bac2f6ac5911>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Approval_x0020_Number xmlns="cdc7663a-08f0-4737-9e8c-148ce897a09c">ATN/CF-17061-RG;ATN/OC-17060-RG;</Approval_x0020_Number>
    <Phase xmlns="cdc7663a-08f0-4737-9e8c-148ce897a09c" xsi:nil="true"/>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INTEGRAL MANAGEMENT OF WATER RESOURCES</TermName>
          <TermId xmlns="http://schemas.microsoft.com/office/infopath/2007/PartnerControls">b6095696-0808-4ea4-b0d5-c9646be8689e</TermId>
        </TermInfo>
      </Terms>
    </b2ec7cfb18674cb8803df6b262e8b107>
    <Business_x0020_Area xmlns="cdc7663a-08f0-4737-9e8c-148ce897a09c" xsi:nil="true"/>
    <Key_x0020_Document xmlns="cdc7663a-08f0-4737-9e8c-148ce897a09c">false</Key_x0020_Document>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INF</TermName>
          <TermId xmlns="http://schemas.microsoft.com/office/infopath/2007/PartnerControls">474aab72-0205-4196-bca7-4b288939fcb3</TermId>
        </TermInfo>
      </Terms>
    </g511464f9e53401d84b16fa9b379a574>
    <Related_x0020_SisCor_x0020_Number xmlns="cdc7663a-08f0-4737-9e8c-148ce897a09c" xsi:nil="true"/>
    <Operation_x0020_Type xmlns="cdc7663a-08f0-4737-9e8c-148ce897a09c">Technical Cooperation</Operation_x0020_Type>
    <Package_x0020_Code xmlns="cdc7663a-08f0-4737-9e8c-148ce897a09c" xsi:nil="true"/>
    <Project_x0020_Number xmlns="cdc7663a-08f0-4737-9e8c-148ce897a09c">RG-T3298</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WATER AND SANITATION</TermName>
          <TermId xmlns="http://schemas.microsoft.com/office/infopath/2007/PartnerControls">ba6b63cd-e402-47cb-9357-08149f7ce046</TermId>
        </TermInfo>
      </Terms>
    </nddeef1749674d76abdbe4b239a70bc6>
    <Record_x0020_Number xmlns="cdc7663a-08f0-4737-9e8c-148ce897a09c">R0002373116</Record_x0020_Number>
    <Disclosure_x0020_Activity xmlns="cdc7663a-08f0-4737-9e8c-148ce897a09c">TC Document</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BC4F7F42-0EF0-4A74-8750-9FC2D809A3F1}"/>
</file>

<file path=customXml/itemProps2.xml><?xml version="1.0" encoding="utf-8"?>
<ds:datastoreItem xmlns:ds="http://schemas.openxmlformats.org/officeDocument/2006/customXml" ds:itemID="{AA8BF548-4DEE-450C-B75B-1F0B6B590381}"/>
</file>

<file path=customXml/itemProps3.xml><?xml version="1.0" encoding="utf-8"?>
<ds:datastoreItem xmlns:ds="http://schemas.openxmlformats.org/officeDocument/2006/customXml" ds:itemID="{9757E15C-BC8B-4AEF-B3FB-C99EA18A581A}">
  <ds:schemaRefs>
    <ds:schemaRef ds:uri="http://schemas.microsoft.com/sharepoint/events"/>
  </ds:schemaRefs>
</ds:datastoreItem>
</file>

<file path=customXml/itemProps4.xml><?xml version="1.0" encoding="utf-8"?>
<ds:datastoreItem xmlns:ds="http://schemas.openxmlformats.org/officeDocument/2006/customXml" ds:itemID="{BCC38394-8E69-49E4-A970-CA131ADB5D15}"/>
</file>

<file path=customXml/itemProps5.xml><?xml version="1.0" encoding="utf-8"?>
<ds:datastoreItem xmlns:ds="http://schemas.openxmlformats.org/officeDocument/2006/customXml" ds:itemID="{60ABCFBF-F1B0-42FA-A2C6-D039275FC1F8}">
  <ds:schemaRefs>
    <ds:schemaRef ds:uri="http://schemas.microsoft.com/sharepoint/v3/contenttype/forms"/>
  </ds:schemaRefs>
</ds:datastoreItem>
</file>

<file path=customXml/itemProps6.xml><?xml version="1.0" encoding="utf-8"?>
<ds:datastoreItem xmlns:ds="http://schemas.openxmlformats.org/officeDocument/2006/customXml" ds:itemID="{757F4FF8-A52E-4C2C-8FDD-1E776B2FB655}">
  <ds:schemaRefs>
    <ds:schemaRef ds:uri="http://schemas.microsoft.com/office/2006/metadata/properties"/>
    <ds:schemaRef ds:uri="http://schemas.openxmlformats.org/package/2006/metadata/core-properties"/>
    <ds:schemaRef ds:uri="http://purl.org/dc/terms/"/>
    <ds:schemaRef ds:uri="cdc7663a-08f0-4737-9e8c-148ce897a09c"/>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Update Aug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Molina, Silvana</dc:creator>
  <cp:keywords>Aosto 30; 2018</cp:keywords>
  <dc:description/>
  <cp:lastModifiedBy>Galaz, Yolanda</cp:lastModifiedBy>
  <cp:revision/>
  <dcterms:created xsi:type="dcterms:W3CDTF">2017-06-07T20:53:19Z</dcterms:created>
  <dcterms:modified xsi:type="dcterms:W3CDTF">2018-11-06T16:18:24Z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1123;#2018|c4909013-9437-4335-81f4-06dfc1038ad6;#1122;#Aosto 30|0220896e-2031-4a36-b73f-a4b87f2a4f25</vt:lpwstr>
  </property>
  <property fmtid="{D5CDD505-2E9C-101B-9397-08002B2CF9AE}" pid="3" name="Series Corporate IDB">
    <vt:lpwstr>29;#Guideline|b87520e0-9f78-4604-afc7-b360fd9c6e69</vt:lpwstr>
  </property>
  <property fmtid="{D5CDD505-2E9C-101B-9397-08002B2CF9AE}" pid="4" name="Function Corporate IDB">
    <vt:lpwstr>4;#Guideline, Standard and Policy|55052825-ede1-4fc0-9b73-7b2230e7239d</vt:lpwstr>
  </property>
  <property fmtid="{D5CDD505-2E9C-101B-9397-08002B2CF9AE}" pid="5" name="TaxKeywordTaxHTField">
    <vt:lpwstr>2018|c4909013-9437-4335-81f4-06dfc1038ad6;Aosto 30|0220896e-2031-4a36-b73f-a4b87f2a4f25</vt:lpwstr>
  </property>
  <property fmtid="{D5CDD505-2E9C-101B-9397-08002B2CF9AE}" pid="6" name="Country">
    <vt:lpwstr>44;#Regional|2537a5b7-6d8e-482c-94dc-32c3cc44ff65</vt:lpwstr>
  </property>
  <property fmtid="{D5CDD505-2E9C-101B-9397-08002B2CF9AE}" pid="7" name="_dlc_DocIdItemGuid">
    <vt:lpwstr>db6e656e-a25c-4fc0-be03-37aa52fbc7b2</vt:lpwstr>
  </property>
  <property fmtid="{D5CDD505-2E9C-101B-9397-08002B2CF9AE}" pid="8" name="Stage">
    <vt:lpwstr>Support Document</vt:lpwstr>
  </property>
  <property fmtid="{D5CDD505-2E9C-101B-9397-08002B2CF9AE}" pid="10" name="Disclosed">
    <vt:bool>false</vt:bool>
  </property>
  <property fmtid="{D5CDD505-2E9C-101B-9397-08002B2CF9AE}" pid="11" name="SharedWithUsers">
    <vt:lpwstr>2277;#De Four, Takiyah;#2587;#Cubides Mateus, Deiby Mayaris</vt:lpwstr>
  </property>
  <property fmtid="{D5CDD505-2E9C-101B-9397-08002B2CF9AE}" pid="12" name="Series Operations IDB">
    <vt:lpwstr/>
  </property>
  <property fmtid="{D5CDD505-2E9C-101B-9397-08002B2CF9AE}" pid="13" name="Sub-Sector">
    <vt:lpwstr>238;#INTEGRAL MANAGEMENT OF WATER RESOURCES|b6095696-0808-4ea4-b0d5-c9646be8689e</vt:lpwstr>
  </property>
  <property fmtid="{D5CDD505-2E9C-101B-9397-08002B2CF9AE}" pid="14" name="Fund IDB">
    <vt:lpwstr>46;#INF|474aab72-0205-4196-bca7-4b288939fcb3</vt:lpwstr>
  </property>
  <property fmtid="{D5CDD505-2E9C-101B-9397-08002B2CF9AE}" pid="15" name="Sector IDB">
    <vt:lpwstr>237;#WATER AND SANITATION|ba6b63cd-e402-47cb-9357-08149f7ce046</vt:lpwstr>
  </property>
  <property fmtid="{D5CDD505-2E9C-101B-9397-08002B2CF9AE}" pid="16" name="Function Operations IDB">
    <vt:lpwstr>1;#Project Preparation, Planning and Design|29ca0c72-1fc4-435f-a09c-28585cb5eac9</vt:lpwstr>
  </property>
  <property fmtid="{D5CDD505-2E9C-101B-9397-08002B2CF9AE}" pid="17" name="ContentTypeId">
    <vt:lpwstr>0x0101001A458A224826124E8B45B1D613300CFC00F61052F2272FB64AAC7803260FCA9530</vt:lpwstr>
  </property>
</Properties>
</file>