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.sharepoint.com/teams/EZ-BR-TCP/BR-T1351/15 LifeCycle Milestones/"/>
    </mc:Choice>
  </mc:AlternateContent>
  <xr:revisionPtr revIDLastSave="4" documentId="DB7003FDC8E6B0299655A50B6C2966AE7A271E1A" xr6:coauthVersionLast="32" xr6:coauthVersionMax="32" xr10:uidLastSave="{E8AA3553-14A2-4B79-A80E-CC8020C06E8D}"/>
  <bookViews>
    <workbookView xWindow="0" yWindow="0" windowWidth="12270" windowHeight="3810" xr2:uid="{00000000-000D-0000-FFFF-FFFF00000000}"/>
  </bookViews>
  <sheets>
    <sheet name="Detailed Budget" sheetId="2" r:id="rId1"/>
  </sheets>
  <definedNames>
    <definedName name="_ftn1">#REF!</definedName>
    <definedName name="_ftn2">#REF!</definedName>
    <definedName name="_ftn3">#REF!</definedName>
    <definedName name="_ftnref1">#REF!</definedName>
    <definedName name="_ftnref3">#REF!</definedName>
    <definedName name="_xlnm.Print_Area" localSheetId="0">'Detailed Budget'!$B$1:$E$19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2" i="2"/>
  <c r="D5" i="2"/>
  <c r="I18" i="2" l="1"/>
  <c r="H17" i="2"/>
  <c r="H16" i="2"/>
  <c r="H15" i="2" s="1"/>
  <c r="J15" i="2" s="1"/>
  <c r="H14" i="2"/>
  <c r="H13" i="2"/>
  <c r="H11" i="2"/>
  <c r="H10" i="2"/>
  <c r="H9" i="2"/>
  <c r="H8" i="2"/>
  <c r="H7" i="2"/>
  <c r="H6" i="2"/>
  <c r="H12" i="2" l="1"/>
  <c r="J12" i="2" s="1"/>
  <c r="H5" i="2"/>
  <c r="C12" i="2"/>
  <c r="C15" i="2"/>
  <c r="C5" i="2"/>
  <c r="C18" i="2" s="1"/>
  <c r="H18" i="2" l="1"/>
  <c r="J18" i="2" s="1"/>
  <c r="J5" i="2"/>
  <c r="D18" i="2"/>
  <c r="E18" i="2" l="1"/>
</calcChain>
</file>

<file path=xl/sharedStrings.xml><?xml version="1.0" encoding="utf-8"?>
<sst xmlns="http://schemas.openxmlformats.org/spreadsheetml/2006/main" count="41" uniqueCount="25">
  <si>
    <t>TOTAL</t>
  </si>
  <si>
    <t>Componente</t>
  </si>
  <si>
    <t>*Contraparte Local</t>
  </si>
  <si>
    <t>Costo Total (USD)</t>
  </si>
  <si>
    <t>BR-T1351
Presupuesto Detallado
Fortalecimiento de la Capacidad de Prevención y Gestión de Crisis Hídricas por parte del Estado de Sao Paulo</t>
  </si>
  <si>
    <t>*No monetaria</t>
  </si>
  <si>
    <t>1.2 Consultoría para mejorar instrumentos de monitoreo y fiscalización</t>
  </si>
  <si>
    <t>1.1 Consultoría para mejorar instrumentos de otorga de derechos de uso</t>
  </si>
  <si>
    <t>3.1 Estudios de alternativas para mejorar el modelo de gobernanza de los Recursos Hídricos del Estado</t>
  </si>
  <si>
    <t>3.2 Organización y ejecución de eventos de intercambio de experiencias</t>
  </si>
  <si>
    <t>1.5 Apoyo a la Unidad Ejecutora de la Cooperación Técnica</t>
  </si>
  <si>
    <t>1.6 Auditoría e informe de cierre</t>
  </si>
  <si>
    <t>Componente 1: Fortalecimiento del sistema de información y de gestión de los recursos hídricos en situación de crisis hídrica</t>
  </si>
  <si>
    <t xml:space="preserve">Componente 2: Fortalecimiento del sistema de gestión de los servicios de abastecimiento de agua en situación de crisis hídrica. </t>
  </si>
  <si>
    <t>Componente 3: Fortalecimiento Institucional para la gestión de las crisis hídricas</t>
  </si>
  <si>
    <t>1.3 Consultoría para mejorar instrumentos de cobranza por el uso del agua</t>
  </si>
  <si>
    <t>1.4 Consultoría para mejorar contenido de los Planes de Cuencas</t>
  </si>
  <si>
    <t>2.1 Consultroría para sistemarizar y diseminar experiencias de estrategias e instrumentos de gestión operacional de los servicios de abastecimiento de agua</t>
  </si>
  <si>
    <t xml:space="preserve">2.3 Consultoría para elaborar proyectos de innovación tecnológica vinculados a prevención y gestión de crisis hidrica </t>
  </si>
  <si>
    <r>
      <t>Componente 1: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Fortalecimiento del sistema de información y de gestión de los recursos hídricos en situación de crisis hídrica</t>
    </r>
  </si>
  <si>
    <r>
      <t>Componente 2: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Fortalecimiento del sistema de gestión de los servicios de abastecimiento de agua en situación de crisis hídrica. </t>
    </r>
  </si>
  <si>
    <r>
      <t>Componente 3: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Fortalecimiento Institucional para la gestión de las crisis hídricas</t>
    </r>
  </si>
  <si>
    <t>TC</t>
  </si>
  <si>
    <t>Financiamiento del BID / Aquafund        (En R$)</t>
  </si>
  <si>
    <t>Financiamiento del BID / Aquafund       (En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</si>
</sst>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horizontal="right" vertical="center" wrapText="1"/>
    </xf>
    <xf numFmtId="0" fontId="5" fillId="0" borderId="0" xfId="0" applyFont="1" applyFill="1"/>
    <xf numFmtId="0" fontId="4" fillId="0" borderId="0" xfId="0" applyFont="1" applyFill="1"/>
    <xf numFmtId="0" fontId="4" fillId="0" borderId="5" xfId="0" applyFont="1" applyFill="1" applyBorder="1"/>
    <xf numFmtId="43" fontId="4" fillId="2" borderId="1" xfId="1" applyFont="1" applyFill="1" applyBorder="1" applyAlignment="1">
      <alignment horizontal="right" vertical="center" wrapText="1"/>
    </xf>
    <xf numFmtId="43" fontId="4" fillId="0" borderId="1" xfId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right" vertical="center" wrapText="1"/>
    </xf>
    <xf numFmtId="39" fontId="4" fillId="2" borderId="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/>
    </xf>
    <xf numFmtId="43" fontId="4" fillId="0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2" applyNumberFormat="1" applyFont="1" applyFill="1" applyBorder="1" applyAlignment="1">
      <alignment horizontal="right" vertical="center"/>
    </xf>
    <xf numFmtId="43" fontId="4" fillId="0" borderId="0" xfId="0" applyNumberFormat="1" applyFont="1"/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43" fontId="8" fillId="2" borderId="1" xfId="1" applyFont="1" applyFill="1" applyBorder="1" applyAlignment="1">
      <alignment vertical="center"/>
    </xf>
    <xf numFmtId="43" fontId="8" fillId="2" borderId="1" xfId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right" vertical="center" wrapText="1"/>
    </xf>
    <xf numFmtId="0" fontId="7" fillId="0" borderId="5" xfId="0" applyFont="1" applyFill="1" applyBorder="1"/>
    <xf numFmtId="43" fontId="7" fillId="2" borderId="1" xfId="1" applyFont="1" applyFill="1" applyBorder="1" applyAlignment="1">
      <alignment horizontal="right" vertical="center" wrapText="1"/>
    </xf>
    <xf numFmtId="43" fontId="7" fillId="0" borderId="1" xfId="1" applyFont="1" applyFill="1" applyBorder="1" applyAlignment="1">
      <alignment vertical="center"/>
    </xf>
    <xf numFmtId="43" fontId="7" fillId="0" borderId="1" xfId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43" fontId="8" fillId="2" borderId="1" xfId="1" applyFont="1" applyFill="1" applyBorder="1" applyAlignment="1">
      <alignment horizontal="right" vertical="center" wrapText="1"/>
    </xf>
    <xf numFmtId="39" fontId="7" fillId="2" borderId="1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43" fontId="7" fillId="0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164" fontId="8" fillId="3" borderId="1" xfId="2" applyNumberFormat="1" applyFont="1" applyFill="1" applyBorder="1" applyAlignment="1">
      <alignment vertical="center"/>
    </xf>
    <xf numFmtId="164" fontId="8" fillId="3" borderId="1" xfId="2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0"/>
  <sheetViews>
    <sheetView showGridLines="0" tabSelected="1" topLeftCell="A34" zoomScaleNormal="100" workbookViewId="0">
      <selection activeCell="G12" sqref="G12"/>
    </sheetView>
  </sheetViews>
  <sheetFormatPr defaultColWidth="9.1328125" defaultRowHeight="12.75" x14ac:dyDescent="0.35"/>
  <cols>
    <col min="1" max="1" width="3.265625" style="1" customWidth="1"/>
    <col min="2" max="2" width="59.1328125" style="1" customWidth="1"/>
    <col min="3" max="4" width="16.265625" style="1" customWidth="1"/>
    <col min="5" max="5" width="13.73046875" style="1" customWidth="1"/>
    <col min="6" max="6" width="13.1328125" style="1" bestFit="1" customWidth="1"/>
    <col min="7" max="7" width="92.59765625" style="1" customWidth="1"/>
    <col min="8" max="9" width="16.265625" style="1" customWidth="1"/>
    <col min="10" max="10" width="13.73046875" style="1" customWidth="1"/>
    <col min="11" max="11" width="9.1328125" style="1" customWidth="1"/>
    <col min="12" max="16384" width="9.1328125" style="1"/>
  </cols>
  <sheetData>
    <row r="1" spans="2:13" ht="13.15" customHeight="1" x14ac:dyDescent="0.35">
      <c r="B1" s="43" t="s">
        <v>4</v>
      </c>
      <c r="C1" s="44"/>
      <c r="D1" s="44"/>
      <c r="E1" s="45"/>
      <c r="G1" s="52" t="s">
        <v>4</v>
      </c>
      <c r="H1" s="53"/>
      <c r="I1" s="53"/>
      <c r="J1" s="54"/>
    </row>
    <row r="2" spans="2:13" ht="13.15" customHeight="1" x14ac:dyDescent="0.35">
      <c r="B2" s="46"/>
      <c r="C2" s="47"/>
      <c r="D2" s="47"/>
      <c r="E2" s="48"/>
      <c r="G2" s="55"/>
      <c r="H2" s="56"/>
      <c r="I2" s="56"/>
      <c r="J2" s="57"/>
    </row>
    <row r="3" spans="2:13" ht="33" customHeight="1" x14ac:dyDescent="0.35">
      <c r="B3" s="49"/>
      <c r="C3" s="50"/>
      <c r="D3" s="50"/>
      <c r="E3" s="51"/>
      <c r="F3" s="2"/>
      <c r="G3" s="58"/>
      <c r="H3" s="59"/>
      <c r="I3" s="59"/>
      <c r="J3" s="60"/>
      <c r="L3" s="1" t="s">
        <v>22</v>
      </c>
      <c r="M3" s="1">
        <v>3.3</v>
      </c>
    </row>
    <row r="4" spans="2:13" ht="52.5" x14ac:dyDescent="0.35">
      <c r="B4" s="3" t="s">
        <v>1</v>
      </c>
      <c r="C4" s="3" t="s">
        <v>23</v>
      </c>
      <c r="D4" s="3" t="s">
        <v>2</v>
      </c>
      <c r="E4" s="3" t="s">
        <v>3</v>
      </c>
      <c r="F4" s="2"/>
      <c r="G4" s="24" t="s">
        <v>1</v>
      </c>
      <c r="H4" s="24" t="s">
        <v>24</v>
      </c>
      <c r="I4" s="24" t="s">
        <v>2</v>
      </c>
      <c r="J4" s="24" t="s">
        <v>3</v>
      </c>
    </row>
    <row r="5" spans="2:13" ht="28.5" x14ac:dyDescent="0.35">
      <c r="B5" s="4" t="s">
        <v>19</v>
      </c>
      <c r="C5" s="5">
        <f>+C6+C7+C8+C9+C10+C11</f>
        <v>1692500</v>
      </c>
      <c r="D5" s="5">
        <f>+I5*M3</f>
        <v>198000</v>
      </c>
      <c r="E5" s="5"/>
      <c r="F5" s="2"/>
      <c r="G5" s="25" t="s">
        <v>12</v>
      </c>
      <c r="H5" s="26">
        <f>+H6+H7+H8+H9+H10+H11</f>
        <v>512878.78787878784</v>
      </c>
      <c r="I5" s="26">
        <v>60000</v>
      </c>
      <c r="J5" s="27">
        <f>+H5+I5</f>
        <v>572878.78787878784</v>
      </c>
    </row>
    <row r="6" spans="2:13" s="9" customFormat="1" ht="25.5" x14ac:dyDescent="0.35">
      <c r="B6" s="6" t="s">
        <v>7</v>
      </c>
      <c r="C6" s="7">
        <v>187500</v>
      </c>
      <c r="D6" s="7"/>
      <c r="E6" s="7"/>
      <c r="F6" s="8"/>
      <c r="G6" s="28" t="s">
        <v>7</v>
      </c>
      <c r="H6" s="29">
        <f>+C6/$M$3</f>
        <v>56818.181818181823</v>
      </c>
      <c r="I6" s="29"/>
      <c r="J6" s="29"/>
    </row>
    <row r="7" spans="2:13" s="9" customFormat="1" x14ac:dyDescent="0.35">
      <c r="B7" s="6" t="s">
        <v>6</v>
      </c>
      <c r="C7" s="7">
        <v>380000</v>
      </c>
      <c r="D7" s="7"/>
      <c r="E7" s="7"/>
      <c r="F7" s="8"/>
      <c r="G7" s="28" t="s">
        <v>6</v>
      </c>
      <c r="H7" s="29">
        <f t="shared" ref="H7:H17" si="0">+C7/$M$3</f>
        <v>115151.51515151515</v>
      </c>
      <c r="I7" s="29"/>
      <c r="J7" s="29"/>
    </row>
    <row r="8" spans="2:13" s="9" customFormat="1" ht="25.5" x14ac:dyDescent="0.35">
      <c r="B8" s="6" t="s">
        <v>15</v>
      </c>
      <c r="C8" s="7">
        <v>720000</v>
      </c>
      <c r="D8" s="7"/>
      <c r="E8" s="7"/>
      <c r="F8" s="8"/>
      <c r="G8" s="28" t="s">
        <v>15</v>
      </c>
      <c r="H8" s="29">
        <f t="shared" si="0"/>
        <v>218181.81818181821</v>
      </c>
      <c r="I8" s="29"/>
      <c r="J8" s="29"/>
    </row>
    <row r="9" spans="2:13" s="9" customFormat="1" x14ac:dyDescent="0.35">
      <c r="B9" s="10" t="s">
        <v>16</v>
      </c>
      <c r="C9" s="7">
        <v>75000</v>
      </c>
      <c r="D9" s="7"/>
      <c r="E9" s="7"/>
      <c r="F9" s="8"/>
      <c r="G9" s="30" t="s">
        <v>16</v>
      </c>
      <c r="H9" s="29">
        <f t="shared" si="0"/>
        <v>22727.272727272728</v>
      </c>
      <c r="I9" s="29"/>
      <c r="J9" s="29"/>
    </row>
    <row r="10" spans="2:13" s="9" customFormat="1" x14ac:dyDescent="0.35">
      <c r="B10" s="6" t="s">
        <v>10</v>
      </c>
      <c r="C10" s="7">
        <v>270000</v>
      </c>
      <c r="D10" s="7"/>
      <c r="E10" s="7"/>
      <c r="F10" s="8"/>
      <c r="G10" s="28" t="s">
        <v>10</v>
      </c>
      <c r="H10" s="29">
        <f t="shared" si="0"/>
        <v>81818.181818181823</v>
      </c>
      <c r="I10" s="29"/>
      <c r="J10" s="29"/>
    </row>
    <row r="11" spans="2:13" s="9" customFormat="1" x14ac:dyDescent="0.35">
      <c r="B11" s="6" t="s">
        <v>11</v>
      </c>
      <c r="C11" s="7">
        <v>60000</v>
      </c>
      <c r="D11" s="7"/>
      <c r="E11" s="7"/>
      <c r="F11" s="8"/>
      <c r="G11" s="28" t="s">
        <v>11</v>
      </c>
      <c r="H11" s="29">
        <f t="shared" si="0"/>
        <v>18181.818181818184</v>
      </c>
      <c r="I11" s="29"/>
      <c r="J11" s="29"/>
    </row>
    <row r="12" spans="2:13" s="9" customFormat="1" ht="28.5" x14ac:dyDescent="0.35">
      <c r="B12" s="4" t="s">
        <v>20</v>
      </c>
      <c r="C12" s="5">
        <f>+C13+C14</f>
        <v>1082500</v>
      </c>
      <c r="D12" s="11">
        <f>+I12*M3</f>
        <v>99000</v>
      </c>
      <c r="E12" s="5"/>
      <c r="G12" s="25" t="s">
        <v>13</v>
      </c>
      <c r="H12" s="27">
        <f>+H13+H14</f>
        <v>328030.3030303031</v>
      </c>
      <c r="I12" s="31">
        <v>30000</v>
      </c>
      <c r="J12" s="27">
        <f>H12+I12</f>
        <v>358030.3030303031</v>
      </c>
    </row>
    <row r="13" spans="2:13" s="9" customFormat="1" ht="38.25" x14ac:dyDescent="0.35">
      <c r="B13" s="6" t="s">
        <v>17</v>
      </c>
      <c r="C13" s="12">
        <v>378000</v>
      </c>
      <c r="D13" s="12"/>
      <c r="E13" s="12"/>
      <c r="G13" s="28" t="s">
        <v>17</v>
      </c>
      <c r="H13" s="29">
        <f t="shared" si="0"/>
        <v>114545.45454545456</v>
      </c>
      <c r="I13" s="32"/>
      <c r="J13" s="33"/>
    </row>
    <row r="14" spans="2:13" s="9" customFormat="1" ht="25.5" x14ac:dyDescent="0.35">
      <c r="B14" s="6" t="s">
        <v>18</v>
      </c>
      <c r="C14" s="13">
        <v>704500</v>
      </c>
      <c r="D14" s="7"/>
      <c r="E14" s="7"/>
      <c r="G14" s="28" t="s">
        <v>18</v>
      </c>
      <c r="H14" s="29">
        <f t="shared" si="0"/>
        <v>213484.84848484851</v>
      </c>
      <c r="I14" s="29"/>
      <c r="J14" s="29"/>
    </row>
    <row r="15" spans="2:13" s="9" customFormat="1" ht="28.5" x14ac:dyDescent="0.35">
      <c r="B15" s="14" t="s">
        <v>21</v>
      </c>
      <c r="C15" s="15">
        <f>+C16+C17</f>
        <v>360000</v>
      </c>
      <c r="D15" s="11">
        <f>+I15*M3</f>
        <v>66000</v>
      </c>
      <c r="E15" s="16"/>
      <c r="G15" s="34" t="s">
        <v>14</v>
      </c>
      <c r="H15" s="35">
        <f>+H16+H17</f>
        <v>109090.90909090909</v>
      </c>
      <c r="I15" s="31">
        <v>20000</v>
      </c>
      <c r="J15" s="36">
        <f>+H15+I15</f>
        <v>129090.90909090909</v>
      </c>
    </row>
    <row r="16" spans="2:13" s="9" customFormat="1" ht="25.5" x14ac:dyDescent="0.35">
      <c r="B16" s="17" t="s">
        <v>8</v>
      </c>
      <c r="C16" s="7">
        <v>160000</v>
      </c>
      <c r="D16" s="18"/>
      <c r="E16" s="19"/>
      <c r="G16" s="37" t="s">
        <v>8</v>
      </c>
      <c r="H16" s="29">
        <f t="shared" si="0"/>
        <v>48484.848484848488</v>
      </c>
      <c r="I16" s="38"/>
      <c r="J16" s="39"/>
    </row>
    <row r="17" spans="2:10" s="9" customFormat="1" ht="25.5" x14ac:dyDescent="0.35">
      <c r="B17" s="6" t="s">
        <v>9</v>
      </c>
      <c r="C17" s="7">
        <v>200000</v>
      </c>
      <c r="D17" s="7"/>
      <c r="E17" s="7"/>
      <c r="G17" s="28" t="s">
        <v>9</v>
      </c>
      <c r="H17" s="29">
        <f t="shared" si="0"/>
        <v>60606.060606060608</v>
      </c>
      <c r="I17" s="29"/>
      <c r="J17" s="29"/>
    </row>
    <row r="18" spans="2:10" ht="25.15" customHeight="1" x14ac:dyDescent="0.35">
      <c r="B18" s="20" t="s">
        <v>0</v>
      </c>
      <c r="C18" s="21">
        <f>+C5+C12+C15</f>
        <v>3135000</v>
      </c>
      <c r="D18" s="21">
        <f>+D12+D5</f>
        <v>297000</v>
      </c>
      <c r="E18" s="21">
        <f t="shared" ref="E18" si="1">+C18+D18</f>
        <v>3432000</v>
      </c>
      <c r="F18" s="22"/>
      <c r="G18" s="40" t="s">
        <v>0</v>
      </c>
      <c r="H18" s="41">
        <f>+H5+H12+H15</f>
        <v>950000</v>
      </c>
      <c r="I18" s="41">
        <f>+I5+I12+I15</f>
        <v>110000</v>
      </c>
      <c r="J18" s="42">
        <f>+H18+I18</f>
        <v>1060000</v>
      </c>
    </row>
    <row r="19" spans="2:10" ht="12" customHeight="1" x14ac:dyDescent="0.35">
      <c r="B19" s="23" t="s">
        <v>5</v>
      </c>
      <c r="E19" s="23"/>
      <c r="G19" s="23" t="s">
        <v>5</v>
      </c>
      <c r="H19" s="23"/>
      <c r="I19" s="23"/>
      <c r="J19" s="23"/>
    </row>
    <row r="20" spans="2:10" x14ac:dyDescent="0.35">
      <c r="B20" s="23"/>
    </row>
  </sheetData>
  <mergeCells count="2">
    <mergeCell ref="B1:E3"/>
    <mergeCell ref="G1:J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Budget</vt:lpstr>
      <vt:lpstr>'Detailed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Denea Larissa,Trejo Carcamo</dc:creator>
  <cp:lastModifiedBy>Galaz, Yolanda</cp:lastModifiedBy>
  <cp:lastPrinted>2017-07-26T11:59:21Z</cp:lastPrinted>
  <dcterms:created xsi:type="dcterms:W3CDTF">2017-05-18T17:58:25Z</dcterms:created>
  <dcterms:modified xsi:type="dcterms:W3CDTF">2018-05-14T15:32:57Z</dcterms:modified>
</cp:coreProperties>
</file>