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idbg.sharepoint.com/teams/EZ-AR-LON/AR-L1279/15 LifeCycle Milestones/Draft Area/"/>
    </mc:Choice>
  </mc:AlternateContent>
  <bookViews>
    <workbookView xWindow="0" yWindow="0" windowWidth="25200" windowHeight="11988" activeTab="2" xr2:uid="{00000000-000D-0000-FFFF-FFFF00000000}"/>
  </bookViews>
  <sheets>
    <sheet name="Estructura del Proyecto" sheetId="1" r:id="rId1"/>
    <sheet name="Plan de Adquisiciones" sheetId="2" r:id="rId2"/>
    <sheet name="Detalle Plan de Adquisiciones" sheetId="3" r:id="rId3"/>
  </sheets>
  <definedNames>
    <definedName name="Z_0DD403ED_96A8_491D_8360_037CEADF3692_.wvu.Cols" localSheetId="2" hidden="1">'Detalle Plan de Adquisiciones'!$Q:$R</definedName>
    <definedName name="Z_5521AC4E_7072_4424_87F0_DAD3E9CF673E_.wvu.Cols" localSheetId="2" hidden="1">'Detalle Plan de Adquisiciones'!$Q:$R</definedName>
    <definedName name="Z_9A84CFEA_1C04_4CED_ACA2_7ABD192CA5FB_.wvu.Cols" localSheetId="2" hidden="1">'Detalle Plan de Adquisiciones'!$Q:$R</definedName>
    <definedName name="Z_B0B99B11_F6C2_4CD5_9A7B_9DBF354B250A_.wvu.Cols" localSheetId="2" hidden="1">'Detalle Plan de Adquisiciones'!$Q:$R</definedName>
    <definedName name="Z_E33CE37E_BB49_43D1_8D20_84DDFAA423B4_.wvu.Cols" localSheetId="2" hidden="1">'Detalle Plan de Adquisiciones'!$Q:$R</definedName>
  </definedNames>
  <calcPr calcId="171027"/>
  <customWorkbookViews>
    <customWorkbookView name="Cocha, Agustina - Personal View" guid="{0DD403ED-96A8-491D-8360-037CEADF3692}" mergeInterval="0" personalView="1" maximized="1" xWindow="1911" yWindow="-9" windowWidth="1938" windowHeight="1098" activeSheetId="3"/>
    <customWorkbookView name="Benitez, Carolina - Personal View" guid="{5521AC4E-7072-4424-87F0-DAD3E9CF673E}" mergeInterval="0" personalView="1" maximized="1" xWindow="-9" yWindow="-9" windowWidth="1618" windowHeight="870" activeSheetId="2"/>
    <customWorkbookView name="admin - Vista personalizada" guid="{E33CE37E-BB49-43D1-8D20-84DDFAA423B4}" mergeInterval="0" personalView="1" maximized="1" xWindow="-8" yWindow="-8" windowWidth="1696" windowHeight="1026" activeSheetId="3" showComments="commIndAndComment"/>
    <customWorkbookView name="Alvarez Junco, Brenda Mariana - Personal View" guid="{B0B99B11-F6C2-4CD5-9A7B-9DBF354B250A}" mergeInterval="0" personalView="1" xWindow="2304" yWindow="31" windowWidth="1515" windowHeight="970" activeSheetId="3"/>
    <customWorkbookView name="Julieta Abad - Personal View" guid="{9A84CFEA-1C04-4CED-ACA2-7ABD192CA5FB}" mergeInterval="0" personalView="1" maximized="1" xWindow="-9" yWindow="-9" windowWidth="1938" windowHeight="1050" activeSheetId="3"/>
  </customWorkbookViews>
</workbook>
</file>

<file path=xl/calcChain.xml><?xml version="1.0" encoding="utf-8"?>
<calcChain xmlns="http://schemas.openxmlformats.org/spreadsheetml/2006/main">
  <c r="F38" i="3" l="1"/>
  <c r="G31" i="3" s="1"/>
  <c r="C22" i="2" l="1"/>
  <c r="B22" i="2"/>
  <c r="C15" i="2" l="1"/>
  <c r="B15" i="2" l="1"/>
</calcChain>
</file>

<file path=xl/sharedStrings.xml><?xml version="1.0" encoding="utf-8"?>
<sst xmlns="http://schemas.openxmlformats.org/spreadsheetml/2006/main" count="216" uniqueCount="115">
  <si>
    <t>INFORMACIÓN PARA CARGA INICIAL DEL PLAN DE ADQUISICIONES (EN CURSO Y/O ULTIMO PRESENTADO)</t>
  </si>
  <si>
    <t>OBRAS</t>
  </si>
  <si>
    <t>Cantidad de Lotes :</t>
  </si>
  <si>
    <t>Número de Proceso:</t>
  </si>
  <si>
    <t>Documento de Licitación</t>
  </si>
  <si>
    <t>Firma del Contrato</t>
  </si>
  <si>
    <t>Unidad Ejecutora:</t>
  </si>
  <si>
    <t>Actividad:</t>
  </si>
  <si>
    <t>Descripción adicional:</t>
  </si>
  <si>
    <t>Fechas</t>
  </si>
  <si>
    <t>SERVICIOS DE NO CONSULTORÍA</t>
  </si>
  <si>
    <t>CONSULTORÍAS FIRMAS</t>
  </si>
  <si>
    <t>Aviso de Expresiones de Interés</t>
  </si>
  <si>
    <t>CONSULTORÍAS INDIVIDUOS</t>
  </si>
  <si>
    <t>No Objeción a los TdR de la Actividad</t>
  </si>
  <si>
    <t>Firma Contrato</t>
  </si>
  <si>
    <t>Previsto</t>
  </si>
  <si>
    <t>Proceso en curso</t>
  </si>
  <si>
    <t>Relicitación</t>
  </si>
  <si>
    <t>Proceso Cancelado</t>
  </si>
  <si>
    <t>Declaración de Licitación Desierta</t>
  </si>
  <si>
    <t>Rechazo de Ofertas</t>
  </si>
  <si>
    <t>Contrato En Ejecución</t>
  </si>
  <si>
    <t>Contrato Terminado</t>
  </si>
  <si>
    <t>Licitación Pública Nacional </t>
  </si>
  <si>
    <t>Contratación Directa </t>
  </si>
  <si>
    <t>Licitación Internacional Limitada </t>
  </si>
  <si>
    <t>Licitación Pública Internacional </t>
  </si>
  <si>
    <t>Licitación Pública Internacional con Precalificación</t>
  </si>
  <si>
    <t>Licitación Pública Internacional en 2 etapas </t>
  </si>
  <si>
    <t>Licitación Pública Internacional por Lotes </t>
  </si>
  <si>
    <t>Comparación de Calificaciones</t>
  </si>
  <si>
    <t>Selección basada en el menor costo </t>
  </si>
  <si>
    <t>Selección Basada en la Calidad </t>
  </si>
  <si>
    <t>Selección Basada en la Calidad y Costo </t>
  </si>
  <si>
    <t>Llave en mano</t>
  </si>
  <si>
    <t>Bienes </t>
  </si>
  <si>
    <t>Precios Unitarios</t>
  </si>
  <si>
    <t>Suma Alzada</t>
  </si>
  <si>
    <t>Obras </t>
  </si>
  <si>
    <t>Servicios de No Consultoría </t>
  </si>
  <si>
    <t>Suma global</t>
  </si>
  <si>
    <t>Consultoría - Firmas </t>
  </si>
  <si>
    <t>Suma global + Gastos Reembolsables</t>
  </si>
  <si>
    <t>Tiempo Trabajado</t>
  </si>
  <si>
    <t>Adquisición de Servicios de no consultoría</t>
  </si>
  <si>
    <t>Solicitud de Propuestas y Términos de Referencia</t>
  </si>
  <si>
    <t>Términos de Referencia</t>
  </si>
  <si>
    <t>3CV</t>
  </si>
  <si>
    <t>INFORMACIÓN PARA CARGA INICIAL DEL PLAN DE ADQUISICIONES 
EN CURSO Y/O ULTIMO PRESENTADO</t>
  </si>
  <si>
    <t>1. Cobertura del Plan de Adquisiciones</t>
  </si>
  <si>
    <t>Dato</t>
  </si>
  <si>
    <t>Desde</t>
  </si>
  <si>
    <t>Hasta</t>
  </si>
  <si>
    <t>Cobertura del Plan de Adquisiciones:</t>
  </si>
  <si>
    <t>2. Versión del Plan de Adquisiciones</t>
  </si>
  <si>
    <t>3. Tipos de Gasto</t>
  </si>
  <si>
    <t>Categoría de Adquisición</t>
  </si>
  <si>
    <t>Monto Financiado por el Banco</t>
  </si>
  <si>
    <t>Monto Total Proyecto (Incluyendo Contraparte)</t>
  </si>
  <si>
    <t>Obras</t>
  </si>
  <si>
    <t>Servicios de No Consultoría</t>
  </si>
  <si>
    <t>Gastos Operativos</t>
  </si>
  <si>
    <t>Consultoría (firmas + individuos)</t>
  </si>
  <si>
    <t>Total</t>
  </si>
  <si>
    <t>Nombre Organismo Sub-Ejecutor (si aplica)</t>
  </si>
  <si>
    <t>Iniciales Organismo Sub-ejecutor</t>
  </si>
  <si>
    <r>
      <rPr>
        <b/>
        <sz val="10"/>
        <color indexed="10"/>
        <rFont val="Calibri"/>
        <family val="2"/>
      </rPr>
      <t xml:space="preserve">NOTA: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1.</t>
    </r>
    <r>
      <rPr>
        <sz val="10"/>
        <rFont val="Calibri"/>
        <family val="2"/>
      </rPr>
      <t xml:space="preserve"> Solo puede existir un Organismo Coordinador que "coordina" y hace envio del Plan de Adquisiciones al Banco
</t>
    </r>
    <r>
      <rPr>
        <b/>
        <sz val="10"/>
        <rFont val="Calibri"/>
        <family val="2"/>
      </rPr>
      <t>2.</t>
    </r>
    <r>
      <rPr>
        <sz val="10"/>
        <rFont val="Calibri"/>
        <family val="2"/>
      </rPr>
      <t xml:space="preserve"> Para Cada Organismo Sub-ejecutor hay que cargar una ficha # 2 por separado ingresando los procesos que les corresponde</t>
    </r>
  </si>
  <si>
    <t>COMPONENTES? (SI / NO)</t>
  </si>
  <si>
    <t>Nombre de los componentes (listar por numero o letra)</t>
  </si>
  <si>
    <r>
      <rPr>
        <b/>
        <sz val="10"/>
        <color indexed="10"/>
        <rFont val="Calibri"/>
        <family val="2"/>
      </rPr>
      <t>NOTA:</t>
    </r>
    <r>
      <rPr>
        <sz val="10"/>
        <rFont val="Calibri"/>
        <family val="2"/>
      </rPr>
      <t xml:space="preserve">
Hacer nombramiento de los componentes que figuran en el acuerdo de prestamo; solo utilizar los componentes principales y no los sub-componentes</t>
    </r>
  </si>
  <si>
    <t>Nombre Organismo Prestatario</t>
  </si>
  <si>
    <t>Aviso Especial de Adquisiciones</t>
  </si>
  <si>
    <t>Monto Estimado % BID:</t>
  </si>
  <si>
    <t>Monto Estimado % Contraparte:</t>
  </si>
  <si>
    <t xml:space="preserve">Monto Estimado </t>
  </si>
  <si>
    <t>4. Componentes</t>
  </si>
  <si>
    <t>Componente de Inversión</t>
  </si>
  <si>
    <t>Ex-Post</t>
  </si>
  <si>
    <t>Ex-Ante</t>
  </si>
  <si>
    <t>Sistema Nacional</t>
  </si>
  <si>
    <t>Comparación de Precios </t>
  </si>
  <si>
    <t>Monto Estimado en US$:</t>
  </si>
  <si>
    <t>Componente Asociado:</t>
  </si>
  <si>
    <t>Cantidad Estimada de Consultores:</t>
  </si>
  <si>
    <t>SI</t>
  </si>
  <si>
    <t>no aplica</t>
  </si>
  <si>
    <t xml:space="preserve">A licitarse ad referéndum de la aprobación del préstamo </t>
  </si>
  <si>
    <t>Versión ( 11-Agosto -2017-) :</t>
  </si>
  <si>
    <t>Componente 2 - Desarrollo de Capacidades y Pre Inversión</t>
  </si>
  <si>
    <t>Auditoria</t>
  </si>
  <si>
    <t>Dirección Nacional de Vialidad</t>
  </si>
  <si>
    <t>Componente 1: Obras Civiles</t>
  </si>
  <si>
    <t>Componente 2: Desarrollo de Capacidades y Pre Inversión</t>
  </si>
  <si>
    <t>Dirección Nacional de Vialidad (DNV)</t>
  </si>
  <si>
    <t>Obras Civiles</t>
  </si>
  <si>
    <t>GASTOS OPERATIVOS</t>
  </si>
  <si>
    <t>Se contratara una Auditoria Externa</t>
  </si>
  <si>
    <t>Ampliación de servicios de la firma Geocontrol</t>
  </si>
  <si>
    <t>Para realizar la Fase II de los estudios de re funcionalización de los tuneles Libertadores y Caracoles</t>
  </si>
  <si>
    <t xml:space="preserve"> </t>
  </si>
  <si>
    <t>Para Obras a ser financiadas con la presente operación y futuras operaciones del CCLIP</t>
  </si>
  <si>
    <t>Estudios técnicos y pre-inversión</t>
  </si>
  <si>
    <t>Apoyo a Supervisión de Obras</t>
  </si>
  <si>
    <t>Contratación de Profesional</t>
  </si>
  <si>
    <t>Serán contratados siempre y cuando la DNV lo requiera</t>
  </si>
  <si>
    <t>RNNº7 Tramo: San Martín - Intersección RNNº7 y RNNº40; Sección: Variante Palmira. Provincia de Mendoza</t>
  </si>
  <si>
    <t>Se utilizaran las Políticas para la Selección y Contratacion de Consultores Financiados por el BID GN-2350-9 de Marzo de 2011 de acuerdo a lo establecido en la Sección III Otros Métodos de Selección, Selección Directa inciso 3.10 a) y 3.11</t>
  </si>
  <si>
    <r>
      <t xml:space="preserve">Método de Selección/Adquisición
</t>
    </r>
    <r>
      <rPr>
        <i/>
        <sz val="11"/>
        <color theme="1"/>
        <rFont val="Calibri"/>
        <family val="2"/>
      </rPr>
      <t>(Seleccionar una de las opciones)</t>
    </r>
    <r>
      <rPr>
        <sz val="11"/>
        <color theme="1"/>
        <rFont val="Calibri"/>
        <family val="2"/>
      </rPr>
      <t>:</t>
    </r>
  </si>
  <si>
    <r>
      <t xml:space="preserve">Método de Revisión </t>
    </r>
    <r>
      <rPr>
        <i/>
        <sz val="11"/>
        <color theme="1"/>
        <rFont val="Calibri"/>
        <family val="2"/>
      </rPr>
      <t>(Seleccionar una de las opciones)</t>
    </r>
    <r>
      <rPr>
        <sz val="11"/>
        <color theme="1"/>
        <rFont val="Calibri"/>
        <family val="2"/>
      </rPr>
      <t>:</t>
    </r>
  </si>
  <si>
    <r>
      <t>Comentarios</t>
    </r>
    <r>
      <rPr>
        <sz val="8"/>
        <color theme="1"/>
        <rFont val="Calibri"/>
        <family val="2"/>
        <scheme val="minor"/>
      </rPr>
      <t xml:space="preserve"> - para UCS incluir método de selección</t>
    </r>
  </si>
  <si>
    <r>
      <t xml:space="preserve">Método de Adquisición
</t>
    </r>
    <r>
      <rPr>
        <i/>
        <sz val="11"/>
        <color theme="1"/>
        <rFont val="Calibri"/>
        <family val="2"/>
      </rPr>
      <t>(Seleccionar una de las opciones)</t>
    </r>
    <r>
      <rPr>
        <sz val="11"/>
        <color theme="1"/>
        <rFont val="Calibri"/>
        <family val="2"/>
      </rPr>
      <t>:</t>
    </r>
  </si>
  <si>
    <t>Auditoria y evaluación</t>
  </si>
  <si>
    <t>Programa de Ampliación de Capacidad y Mejoras de Seguridad en el Corredor Sistema Cristo Redentor (AR-O0006) y Primera Operación de Ampliación de Capacidad y Mejoras de Seguridad en los accesos al Paso Cristo Redentor (AR-L1279)</t>
  </si>
  <si>
    <r>
      <t xml:space="preserve">Componente 1 - </t>
    </r>
    <r>
      <rPr>
        <sz val="10"/>
        <rFont val="Calibri"/>
        <family val="2"/>
      </rPr>
      <t>Obras Civiles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</si>
</sst>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USD]\ #,##0.00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3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/>
    <xf numFmtId="0" fontId="21" fillId="24" borderId="17" xfId="1" applyFont="1" applyFill="1" applyBorder="1" applyAlignment="1">
      <alignment horizontal="center" vertical="center" wrapText="1"/>
    </xf>
    <xf numFmtId="0" fontId="21" fillId="24" borderId="10" xfId="1" applyFont="1" applyFill="1" applyBorder="1" applyAlignment="1">
      <alignment horizontal="center" vertical="center" wrapText="1"/>
    </xf>
    <xf numFmtId="0" fontId="21" fillId="24" borderId="14" xfId="1" applyFont="1" applyFill="1" applyBorder="1" applyAlignment="1">
      <alignment horizontal="center" vertical="center" wrapText="1"/>
    </xf>
    <xf numFmtId="0" fontId="27" fillId="0" borderId="18" xfId="1" applyFont="1" applyFill="1" applyBorder="1" applyAlignment="1">
      <alignment horizontal="left" vertical="center" wrapText="1"/>
    </xf>
    <xf numFmtId="0" fontId="20" fillId="0" borderId="17" xfId="1" quotePrefix="1" applyFont="1" applyBorder="1" applyAlignment="1" applyProtection="1"/>
    <xf numFmtId="164" fontId="20" fillId="0" borderId="10" xfId="1" applyNumberFormat="1" applyFont="1" applyFill="1" applyBorder="1" applyAlignment="1">
      <alignment horizontal="right" vertical="center" wrapText="1"/>
    </xf>
    <xf numFmtId="164" fontId="20" fillId="0" borderId="14" xfId="1" applyNumberFormat="1" applyFont="1" applyFill="1" applyBorder="1" applyAlignment="1">
      <alignment horizontal="right" vertical="center" wrapText="1"/>
    </xf>
    <xf numFmtId="0" fontId="21" fillId="24" borderId="18" xfId="1" applyFont="1" applyFill="1" applyBorder="1" applyAlignment="1">
      <alignment horizontal="center" vertical="center" wrapText="1"/>
    </xf>
    <xf numFmtId="164" fontId="21" fillId="24" borderId="15" xfId="1" applyNumberFormat="1" applyFont="1" applyFill="1" applyBorder="1" applyAlignment="1">
      <alignment horizontal="right" vertical="center" wrapText="1"/>
    </xf>
    <xf numFmtId="164" fontId="21" fillId="24" borderId="16" xfId="1" applyNumberFormat="1" applyFont="1" applyFill="1" applyBorder="1" applyAlignment="1">
      <alignment horizontal="right" vertical="center" wrapText="1"/>
    </xf>
    <xf numFmtId="0" fontId="1" fillId="0" borderId="0" xfId="1"/>
    <xf numFmtId="0" fontId="25" fillId="24" borderId="11" xfId="1" applyFont="1" applyFill="1" applyBorder="1" applyAlignment="1">
      <alignment horizontal="center" vertical="center"/>
    </xf>
    <xf numFmtId="0" fontId="25" fillId="24" borderId="12" xfId="1" applyFont="1" applyFill="1" applyBorder="1" applyAlignment="1">
      <alignment horizontal="center" vertical="center"/>
    </xf>
    <xf numFmtId="0" fontId="25" fillId="24" borderId="13" xfId="1" applyFont="1" applyFill="1" applyBorder="1" applyAlignment="1">
      <alignment horizontal="center" vertical="center" wrapText="1"/>
    </xf>
    <xf numFmtId="0" fontId="20" fillId="0" borderId="10" xfId="1" applyFont="1" applyBorder="1" applyAlignment="1">
      <alignment vertical="center"/>
    </xf>
    <xf numFmtId="0" fontId="20" fillId="0" borderId="14" xfId="1" applyFont="1" applyBorder="1" applyAlignment="1">
      <alignment vertical="center"/>
    </xf>
    <xf numFmtId="0" fontId="20" fillId="0" borderId="15" xfId="1" applyFont="1" applyBorder="1" applyAlignment="1">
      <alignment vertical="center"/>
    </xf>
    <xf numFmtId="0" fontId="20" fillId="0" borderId="16" xfId="1" applyFont="1" applyBorder="1" applyAlignment="1">
      <alignment vertical="center"/>
    </xf>
    <xf numFmtId="0" fontId="26" fillId="24" borderId="24" xfId="1" applyFont="1" applyFill="1" applyBorder="1" applyAlignment="1">
      <alignment horizontal="center" vertical="center"/>
    </xf>
    <xf numFmtId="0" fontId="26" fillId="24" borderId="25" xfId="1" applyFont="1" applyFill="1" applyBorder="1" applyAlignment="1">
      <alignment horizontal="center" vertical="center"/>
    </xf>
    <xf numFmtId="0" fontId="20" fillId="0" borderId="0" xfId="1" applyFont="1" applyAlignment="1">
      <alignment vertical="center"/>
    </xf>
    <xf numFmtId="0" fontId="21" fillId="24" borderId="17" xfId="1" applyFont="1" applyFill="1" applyBorder="1" applyAlignment="1">
      <alignment horizontal="center" vertical="center" wrapText="1"/>
    </xf>
    <xf numFmtId="0" fontId="21" fillId="24" borderId="10" xfId="1" applyFont="1" applyFill="1" applyBorder="1" applyAlignment="1">
      <alignment horizontal="center" vertical="center" wrapText="1"/>
    </xf>
    <xf numFmtId="0" fontId="21" fillId="24" borderId="14" xfId="1" applyFont="1" applyFill="1" applyBorder="1" applyAlignment="1">
      <alignment horizontal="center" vertical="center" wrapText="1"/>
    </xf>
    <xf numFmtId="164" fontId="20" fillId="0" borderId="10" xfId="1" applyNumberFormat="1" applyFont="1" applyFill="1" applyBorder="1" applyAlignment="1">
      <alignment horizontal="right" vertical="center" wrapText="1"/>
    </xf>
    <xf numFmtId="164" fontId="20" fillId="0" borderId="14" xfId="1" applyNumberFormat="1" applyFont="1" applyFill="1" applyBorder="1" applyAlignment="1">
      <alignment horizontal="right" vertical="center" wrapText="1"/>
    </xf>
    <xf numFmtId="0" fontId="21" fillId="24" borderId="18" xfId="1" applyFont="1" applyFill="1" applyBorder="1" applyAlignment="1">
      <alignment horizontal="center" vertical="center" wrapText="1"/>
    </xf>
    <xf numFmtId="164" fontId="21" fillId="24" borderId="15" xfId="1" applyNumberFormat="1" applyFont="1" applyFill="1" applyBorder="1" applyAlignment="1">
      <alignment horizontal="right" vertical="center" wrapText="1"/>
    </xf>
    <xf numFmtId="164" fontId="21" fillId="24" borderId="16" xfId="1" applyNumberFormat="1" applyFont="1" applyFill="1" applyBorder="1" applyAlignment="1">
      <alignment horizontal="right" vertical="center" wrapText="1"/>
    </xf>
    <xf numFmtId="0" fontId="20" fillId="0" borderId="15" xfId="1" applyFont="1" applyFill="1" applyBorder="1" applyAlignment="1">
      <alignment horizontal="center" vertical="center" wrapText="1"/>
    </xf>
    <xf numFmtId="0" fontId="20" fillId="0" borderId="16" xfId="1" applyFont="1" applyFill="1" applyBorder="1" applyAlignment="1">
      <alignment horizontal="center" vertical="center" wrapText="1"/>
    </xf>
    <xf numFmtId="0" fontId="20" fillId="0" borderId="14" xfId="1" applyFont="1" applyBorder="1" applyAlignment="1">
      <alignment horizontal="left" vertical="center" wrapText="1"/>
    </xf>
    <xf numFmtId="0" fontId="29" fillId="0" borderId="14" xfId="1" applyFont="1" applyBorder="1" applyAlignment="1">
      <alignment vertical="center"/>
    </xf>
    <xf numFmtId="164" fontId="0" fillId="0" borderId="0" xfId="0" applyNumberFormat="1"/>
    <xf numFmtId="0" fontId="0" fillId="0" borderId="0" xfId="0" applyFill="1"/>
    <xf numFmtId="0" fontId="20" fillId="0" borderId="17" xfId="1" applyFont="1" applyBorder="1" applyAlignment="1" applyProtection="1">
      <alignment vertical="center"/>
    </xf>
    <xf numFmtId="0" fontId="20" fillId="0" borderId="17" xfId="1" applyFont="1" applyBorder="1" applyAlignment="1" applyProtection="1">
      <alignment vertical="center" wrapText="1"/>
    </xf>
    <xf numFmtId="0" fontId="20" fillId="0" borderId="26" xfId="1" applyFont="1" applyBorder="1" applyAlignment="1" applyProtection="1">
      <alignment vertical="center"/>
    </xf>
    <xf numFmtId="164" fontId="20" fillId="0" borderId="20" xfId="1" applyNumberFormat="1" applyFont="1" applyFill="1" applyBorder="1" applyAlignment="1">
      <alignment horizontal="right" vertical="center" wrapText="1"/>
    </xf>
    <xf numFmtId="164" fontId="20" fillId="0" borderId="29" xfId="1" applyNumberFormat="1" applyFont="1" applyFill="1" applyBorder="1" applyAlignment="1">
      <alignment horizontal="right" vertical="center" wrapText="1"/>
    </xf>
    <xf numFmtId="0" fontId="20" fillId="0" borderId="26" xfId="1" applyFont="1" applyBorder="1" applyAlignment="1">
      <alignment horizontal="left" vertical="center" wrapText="1"/>
    </xf>
    <xf numFmtId="0" fontId="20" fillId="0" borderId="27" xfId="1" applyFont="1" applyBorder="1" applyAlignment="1">
      <alignment horizontal="left" vertical="center" wrapText="1"/>
    </xf>
    <xf numFmtId="0" fontId="20" fillId="0" borderId="28" xfId="1" applyFont="1" applyBorder="1" applyAlignment="1">
      <alignment horizontal="left" vertical="center" wrapText="1"/>
    </xf>
    <xf numFmtId="0" fontId="20" fillId="0" borderId="17" xfId="1" applyFont="1" applyBorder="1" applyAlignment="1">
      <alignment horizontal="center" vertical="center"/>
    </xf>
    <xf numFmtId="0" fontId="20" fillId="0" borderId="0" xfId="1" applyFont="1" applyAlignment="1">
      <alignment horizontal="left" vertical="center" wrapText="1"/>
    </xf>
    <xf numFmtId="0" fontId="20" fillId="0" borderId="0" xfId="38" applyFont="1" applyAlignment="1">
      <alignment horizontal="left" vertical="center" wrapText="1"/>
    </xf>
    <xf numFmtId="0" fontId="30" fillId="25" borderId="0" xfId="0" applyFont="1" applyFill="1" applyAlignment="1">
      <alignment horizontal="center" wrapText="1"/>
    </xf>
    <xf numFmtId="0" fontId="21" fillId="24" borderId="11" xfId="1" applyFont="1" applyFill="1" applyBorder="1" applyAlignment="1">
      <alignment horizontal="center" vertical="center" wrapText="1"/>
    </xf>
    <xf numFmtId="0" fontId="21" fillId="24" borderId="12" xfId="1" applyFont="1" applyFill="1" applyBorder="1" applyAlignment="1">
      <alignment horizontal="center" vertical="center" wrapText="1"/>
    </xf>
    <xf numFmtId="0" fontId="21" fillId="24" borderId="13" xfId="1" applyFont="1" applyFill="1" applyBorder="1" applyAlignment="1">
      <alignment horizontal="center" vertical="center" wrapText="1"/>
    </xf>
    <xf numFmtId="0" fontId="27" fillId="0" borderId="19" xfId="1" applyFont="1" applyFill="1" applyBorder="1" applyAlignment="1">
      <alignment horizontal="center" vertical="center" wrapText="1"/>
    </xf>
    <xf numFmtId="0" fontId="28" fillId="25" borderId="20" xfId="1" applyFont="1" applyFill="1" applyBorder="1" applyAlignment="1">
      <alignment horizontal="center" vertical="center" wrapText="1"/>
    </xf>
    <xf numFmtId="0" fontId="20" fillId="0" borderId="15" xfId="1" applyFont="1" applyFill="1" applyBorder="1" applyAlignment="1">
      <alignment horizontal="center" vertical="center" wrapText="1"/>
    </xf>
    <xf numFmtId="0" fontId="20" fillId="0" borderId="16" xfId="1" applyFont="1" applyFill="1" applyBorder="1" applyAlignment="1">
      <alignment horizontal="center" vertical="center" wrapText="1"/>
    </xf>
    <xf numFmtId="0" fontId="32" fillId="0" borderId="21" xfId="38" applyFont="1" applyFill="1" applyBorder="1" applyAlignment="1">
      <alignment horizontal="center" vertical="center" wrapText="1"/>
    </xf>
    <xf numFmtId="0" fontId="32" fillId="0" borderId="22" xfId="38" applyFont="1" applyFill="1" applyBorder="1" applyAlignment="1">
      <alignment horizontal="center" vertical="center" wrapText="1"/>
    </xf>
    <xf numFmtId="0" fontId="32" fillId="0" borderId="23" xfId="38" applyFont="1" applyFill="1" applyBorder="1" applyAlignment="1">
      <alignment horizontal="center" vertical="center" wrapText="1"/>
    </xf>
    <xf numFmtId="0" fontId="33" fillId="0" borderId="0" xfId="38" applyFont="1"/>
    <xf numFmtId="0" fontId="33" fillId="0" borderId="0" xfId="1" applyFont="1" applyBorder="1"/>
    <xf numFmtId="0" fontId="33" fillId="0" borderId="0" xfId="38" applyFont="1" applyBorder="1"/>
    <xf numFmtId="0" fontId="34" fillId="0" borderId="0" xfId="0" applyFont="1"/>
    <xf numFmtId="0" fontId="35" fillId="25" borderId="11" xfId="38" applyFont="1" applyFill="1" applyBorder="1" applyAlignment="1">
      <alignment horizontal="left" vertical="center" wrapText="1"/>
    </xf>
    <xf numFmtId="0" fontId="35" fillId="25" borderId="12" xfId="38" applyFont="1" applyFill="1" applyBorder="1" applyAlignment="1">
      <alignment horizontal="left" vertical="center" wrapText="1"/>
    </xf>
    <xf numFmtId="0" fontId="35" fillId="25" borderId="13" xfId="38" applyFont="1" applyFill="1" applyBorder="1" applyAlignment="1">
      <alignment horizontal="left" vertical="center" wrapText="1"/>
    </xf>
    <xf numFmtId="0" fontId="36" fillId="0" borderId="0" xfId="1" applyFont="1" applyFill="1" applyBorder="1" applyAlignment="1">
      <alignment vertical="center" wrapText="1"/>
    </xf>
    <xf numFmtId="0" fontId="37" fillId="24" borderId="17" xfId="38" applyFont="1" applyFill="1" applyBorder="1" applyAlignment="1">
      <alignment horizontal="center" vertical="center" wrapText="1"/>
    </xf>
    <xf numFmtId="0" fontId="37" fillId="24" borderId="10" xfId="38" applyFont="1" applyFill="1" applyBorder="1" applyAlignment="1">
      <alignment horizontal="center" vertical="center" wrapText="1"/>
    </xf>
    <xf numFmtId="0" fontId="37" fillId="24" borderId="10" xfId="38" applyFont="1" applyFill="1" applyBorder="1" applyAlignment="1">
      <alignment horizontal="center" vertical="center"/>
    </xf>
    <xf numFmtId="0" fontId="37" fillId="24" borderId="14" xfId="38" applyFont="1" applyFill="1" applyBorder="1" applyAlignment="1">
      <alignment horizontal="center" vertical="center" wrapText="1"/>
    </xf>
    <xf numFmtId="4" fontId="37" fillId="24" borderId="10" xfId="38" applyNumberFormat="1" applyFont="1" applyFill="1" applyBorder="1" applyAlignment="1">
      <alignment horizontal="center" vertical="center" wrapText="1"/>
    </xf>
    <xf numFmtId="10" fontId="37" fillId="24" borderId="10" xfId="38" applyNumberFormat="1" applyFont="1" applyFill="1" applyBorder="1" applyAlignment="1">
      <alignment horizontal="center" vertical="center" wrapText="1"/>
    </xf>
    <xf numFmtId="0" fontId="37" fillId="24" borderId="10" xfId="38" applyFont="1" applyFill="1" applyBorder="1" applyAlignment="1">
      <alignment horizontal="center" vertical="center" wrapText="1"/>
    </xf>
    <xf numFmtId="0" fontId="41" fillId="0" borderId="0" xfId="0" applyFont="1" applyBorder="1"/>
    <xf numFmtId="0" fontId="36" fillId="0" borderId="17" xfId="38" applyFont="1" applyFill="1" applyBorder="1" applyAlignment="1">
      <alignment horizontal="center" vertical="center" wrapText="1"/>
    </xf>
    <xf numFmtId="0" fontId="36" fillId="0" borderId="10" xfId="38" applyFont="1" applyFill="1" applyBorder="1" applyAlignment="1">
      <alignment horizontal="center" vertical="center" wrapText="1"/>
    </xf>
    <xf numFmtId="4" fontId="36" fillId="0" borderId="10" xfId="38" applyNumberFormat="1" applyFont="1" applyFill="1" applyBorder="1" applyAlignment="1">
      <alignment horizontal="center" vertical="center" wrapText="1"/>
    </xf>
    <xf numFmtId="10" fontId="36" fillId="0" borderId="10" xfId="38" applyNumberFormat="1" applyFont="1" applyFill="1" applyBorder="1" applyAlignment="1">
      <alignment horizontal="center" vertical="center" wrapText="1"/>
    </xf>
    <xf numFmtId="0" fontId="36" fillId="0" borderId="14" xfId="38" applyFont="1" applyFill="1" applyBorder="1" applyAlignment="1">
      <alignment horizontal="center" vertical="center" wrapText="1"/>
    </xf>
    <xf numFmtId="0" fontId="36" fillId="0" borderId="17" xfId="38" applyFont="1" applyFill="1" applyBorder="1" applyAlignment="1">
      <alignment vertical="center" wrapText="1"/>
    </xf>
    <xf numFmtId="0" fontId="36" fillId="0" borderId="10" xfId="38" applyFont="1" applyFill="1" applyBorder="1" applyAlignment="1">
      <alignment vertical="center" wrapText="1"/>
    </xf>
    <xf numFmtId="4" fontId="36" fillId="0" borderId="10" xfId="38" applyNumberFormat="1" applyFont="1" applyFill="1" applyBorder="1" applyAlignment="1">
      <alignment vertical="center" wrapText="1"/>
    </xf>
    <xf numFmtId="10" fontId="36" fillId="0" borderId="10" xfId="38" applyNumberFormat="1" applyFont="1" applyFill="1" applyBorder="1" applyAlignment="1">
      <alignment vertical="center" wrapText="1"/>
    </xf>
    <xf numFmtId="0" fontId="36" fillId="0" borderId="14" xfId="38" applyFont="1" applyFill="1" applyBorder="1" applyAlignment="1">
      <alignment vertical="center" wrapText="1"/>
    </xf>
    <xf numFmtId="0" fontId="36" fillId="0" borderId="18" xfId="38" applyFont="1" applyFill="1" applyBorder="1" applyAlignment="1">
      <alignment vertical="center" wrapText="1"/>
    </xf>
    <xf numFmtId="0" fontId="36" fillId="0" borderId="15" xfId="38" applyFont="1" applyFill="1" applyBorder="1" applyAlignment="1">
      <alignment vertical="center" wrapText="1"/>
    </xf>
    <xf numFmtId="4" fontId="36" fillId="0" borderId="15" xfId="38" applyNumberFormat="1" applyFont="1" applyFill="1" applyBorder="1" applyAlignment="1">
      <alignment vertical="center" wrapText="1"/>
    </xf>
    <xf numFmtId="10" fontId="36" fillId="0" borderId="15" xfId="38" applyNumberFormat="1" applyFont="1" applyFill="1" applyBorder="1" applyAlignment="1">
      <alignment vertical="center" wrapText="1"/>
    </xf>
    <xf numFmtId="0" fontId="36" fillId="0" borderId="16" xfId="38" applyFont="1" applyFill="1" applyBorder="1" applyAlignment="1">
      <alignment vertical="center" wrapText="1"/>
    </xf>
    <xf numFmtId="4" fontId="34" fillId="0" borderId="0" xfId="0" applyNumberFormat="1" applyFont="1"/>
    <xf numFmtId="10" fontId="34" fillId="0" borderId="0" xfId="0" applyNumberFormat="1" applyFont="1"/>
    <xf numFmtId="0" fontId="35" fillId="24" borderId="10" xfId="38" applyFont="1" applyFill="1" applyBorder="1" applyAlignment="1">
      <alignment horizontal="left" vertical="center" wrapText="1"/>
    </xf>
    <xf numFmtId="3" fontId="36" fillId="0" borderId="10" xfId="44" applyNumberFormat="1" applyFont="1" applyFill="1" applyBorder="1" applyAlignment="1">
      <alignment horizontal="center" vertical="center" wrapText="1"/>
    </xf>
    <xf numFmtId="0" fontId="36" fillId="26" borderId="17" xfId="38" applyFont="1" applyFill="1" applyBorder="1" applyAlignment="1">
      <alignment horizontal="center" vertical="center" wrapText="1"/>
    </xf>
    <xf numFmtId="0" fontId="36" fillId="26" borderId="10" xfId="38" applyFont="1" applyFill="1" applyBorder="1" applyAlignment="1">
      <alignment horizontal="center" vertical="center" wrapText="1"/>
    </xf>
    <xf numFmtId="43" fontId="36" fillId="26" borderId="10" xfId="44" applyFont="1" applyFill="1" applyBorder="1" applyAlignment="1">
      <alignment horizontal="center" vertical="center" wrapText="1"/>
    </xf>
    <xf numFmtId="10" fontId="36" fillId="26" borderId="10" xfId="38" applyNumberFormat="1" applyFont="1" applyFill="1" applyBorder="1" applyAlignment="1">
      <alignment horizontal="center" vertical="center" wrapText="1"/>
    </xf>
    <xf numFmtId="0" fontId="36" fillId="26" borderId="14" xfId="38" applyFont="1" applyFill="1" applyBorder="1" applyAlignment="1">
      <alignment horizontal="center" vertical="center" wrapText="1"/>
    </xf>
    <xf numFmtId="0" fontId="36" fillId="0" borderId="0" xfId="1" applyFont="1" applyFill="1" applyBorder="1" applyAlignment="1">
      <alignment horizontal="left" vertical="center" wrapText="1"/>
    </xf>
    <xf numFmtId="10" fontId="37" fillId="24" borderId="10" xfId="38" applyNumberFormat="1" applyFont="1" applyFill="1" applyBorder="1" applyAlignment="1">
      <alignment horizontal="center" vertical="center" wrapText="1"/>
    </xf>
    <xf numFmtId="0" fontId="36" fillId="0" borderId="10" xfId="38" applyNumberFormat="1" applyFont="1" applyFill="1" applyBorder="1" applyAlignment="1">
      <alignment horizontal="center" vertical="center" wrapText="1"/>
    </xf>
  </cellXfs>
  <cellStyles count="4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omma" xfId="44" builtinId="3"/>
    <cellStyle name="Explanatory Text 2" xfId="29" xr:uid="{00000000-0005-0000-0000-00001B000000}"/>
    <cellStyle name="Good 2" xfId="30" xr:uid="{00000000-0005-0000-0000-00001C000000}"/>
    <cellStyle name="Heading 1 2" xfId="31" xr:uid="{00000000-0005-0000-0000-00001D000000}"/>
    <cellStyle name="Heading 2 2" xfId="32" xr:uid="{00000000-0005-0000-0000-00001E000000}"/>
    <cellStyle name="Heading 3 2" xfId="33" xr:uid="{00000000-0005-0000-0000-00001F000000}"/>
    <cellStyle name="Heading 4 2" xfId="34" xr:uid="{00000000-0005-0000-0000-000020000000}"/>
    <cellStyle name="Input 2" xfId="35" xr:uid="{00000000-0005-0000-0000-000021000000}"/>
    <cellStyle name="Linked Cell 2" xfId="36" xr:uid="{00000000-0005-0000-0000-000022000000}"/>
    <cellStyle name="Neutral 2" xfId="37" xr:uid="{00000000-0005-0000-0000-000024000000}"/>
    <cellStyle name="Normal" xfId="0" builtinId="0"/>
    <cellStyle name="Normal 2" xfId="38" xr:uid="{00000000-0005-0000-0000-000026000000}"/>
    <cellStyle name="Normal 3" xfId="1" xr:uid="{00000000-0005-0000-0000-000027000000}"/>
    <cellStyle name="Note 2" xfId="39" xr:uid="{00000000-0005-0000-0000-000028000000}"/>
    <cellStyle name="Output 2" xfId="40" xr:uid="{00000000-0005-0000-0000-000029000000}"/>
    <cellStyle name="Title 2" xfId="41" xr:uid="{00000000-0005-0000-0000-00002A000000}"/>
    <cellStyle name="Total 2" xfId="42" xr:uid="{00000000-0005-0000-0000-00002B000000}"/>
    <cellStyle name="Warning Text 2" xfId="43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18" Type="http://schemas.openxmlformats.org/officeDocument/2006/relationships/usernames" Target="revisions/userNames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18" Type="http://schemas.openxmlformats.org/officeDocument/2006/relationships/revisionLog" Target="revisionLog6.xml"/><Relationship Id="rId17" Type="http://schemas.openxmlformats.org/officeDocument/2006/relationships/revisionLog" Target="revisionLog5.xml"/><Relationship Id="rId19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7E10AB8-C3E1-49FE-902F-A779A368A9D0}" diskRevisions="1" revisionId="212" version="3">
  <header guid="{4765460F-7766-4686-A02F-A76AE146612C}" dateTime="2017-08-23T22:41:23" maxSheetId="4" userName="Benitez, Carolina" r:id="rId17" minRId="192" maxRId="193">
    <sheetIdMap count="3">
      <sheetId val="1"/>
      <sheetId val="2"/>
      <sheetId val="3"/>
    </sheetIdMap>
  </header>
  <header guid="{C433ABCE-B546-49AE-8C70-26382C0CD630}" dateTime="2017-09-27T11:46:32" maxSheetId="4" userName="Alvarez Junco, Brenda Mariana" r:id="rId18" minRId="195" maxRId="208">
    <sheetIdMap count="3">
      <sheetId val="1"/>
      <sheetId val="2"/>
      <sheetId val="3"/>
    </sheetIdMap>
  </header>
  <header guid="{F7E10AB8-C3E1-49FE-902F-A779A368A9D0}" dateTime="2017-10-30T19:17:51" maxSheetId="4" userName="Cocha, Agustina" r:id="rId19" minRId="209" maxRId="21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9" sId="1">
    <oc r="C18" t="inlineStr">
      <is>
        <t>Auditoria</t>
      </is>
    </oc>
    <nc r="C18" t="inlineStr">
      <is>
        <t>Auditoria y evaluación</t>
      </is>
    </nc>
  </rcc>
  <rcc rId="210" sId="1">
    <oc r="B2" t="inlineStr">
      <is>
        <t>Programa de Ampliación de Capacidad y Mejoras de Seguridad en el Corredor Sistema Cristo Redentor (AR-O0006) y Primera Etapa de Ampliación de Capacidad y Mejora de Seguridad en los accesos al Paso Cristo Redentor (AR-L1279)</t>
      </is>
    </oc>
    <nc r="B2" t="inlineStr">
      <is>
        <t>Programa de Ampliación de Capacidad y Mejoras de Seguridad en el Corredor Sistema Cristo Redentor (AR-O0006) y Primera Operación de Ampliación de Capacidad y Mejoras de Seguridad en los accesos al Paso Cristo Redentor (AR-L1279)</t>
      </is>
    </nc>
  </rcc>
  <rfmt sheetId="2" sqref="A19" start="0" length="2147483647">
    <dxf>
      <font>
        <i/>
      </font>
    </dxf>
  </rfmt>
  <rfmt sheetId="2" sqref="A19" start="0" length="2147483647">
    <dxf>
      <font>
        <i val="0"/>
      </font>
    </dxf>
  </rfmt>
  <rcc rId="211" sId="2">
    <oc r="A21" t="inlineStr">
      <is>
        <t>Auditoria</t>
      </is>
    </oc>
    <nc r="A21" t="inlineStr">
      <is>
        <t>Auditoria y evaluación</t>
      </is>
    </nc>
  </rcc>
  <rdn rId="0" localSheetId="3" customView="1" name="Z_0DD403ED_96A8_491D_8360_037CEADF3692_.wvu.Cols" hidden="1" oldHidden="1">
    <formula>'Detalle Plan de Adquisiciones'!$Q:$R</formula>
  </rdn>
  <rcv guid="{0DD403ED-96A8-491D-8360-037CEADF3692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2" sId="2" numFmtId="11">
    <nc r="B13">
      <v>0</v>
    </nc>
  </rcc>
  <rcc rId="193" sId="2" numFmtId="11">
    <nc r="C13">
      <v>0</v>
    </nc>
  </rcc>
  <rcv guid="{5521AC4E-7072-4424-87F0-DAD3E9CF673E}" action="delete"/>
  <rdn rId="0" localSheetId="3" customView="1" name="Z_5521AC4E_7072_4424_87F0_DAD3E9CF673E_.wvu.Cols" hidden="1" oldHidden="1">
    <formula>'Detalle Plan de Adquisiciones'!$Q:$R</formula>
    <oldFormula>'Detalle Plan de Adquisiciones'!$Q:$R</oldFormula>
  </rdn>
  <rcv guid="{5521AC4E-7072-4424-87F0-DAD3E9CF673E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5" sId="3">
    <oc r="A6" t="inlineStr">
      <is>
        <t>Dirección Nacional de Vialidad (DNV)</t>
      </is>
    </oc>
    <nc r="A6"/>
  </rcc>
  <rcc rId="196" sId="3">
    <oc r="B6" t="inlineStr">
      <is>
        <t>Obras Civiles</t>
      </is>
    </oc>
    <nc r="B6"/>
  </rcc>
  <rcc rId="197" sId="3">
    <oc r="C6" t="inlineStr">
      <is>
        <t>RNNº7 Tercer Trocha y Banquinas Tramo: Luján de Cuyo-Potrerillos. Provincia de Mendoza</t>
      </is>
    </oc>
    <nc r="C6"/>
  </rcc>
  <rcc rId="198" sId="3">
    <oc r="D6" t="inlineStr">
      <is>
        <t>Licitación Pública Internacional </t>
      </is>
    </oc>
    <nc r="D6"/>
  </rcc>
  <rcc rId="199" sId="3">
    <oc r="E6">
      <v>1</v>
    </oc>
    <nc r="E6"/>
  </rcc>
  <rcc rId="200" sId="3">
    <oc r="F6">
      <v>1</v>
    </oc>
    <nc r="F6"/>
  </rcc>
  <rcc rId="201" sId="3" numFmtId="4">
    <oc r="G6">
      <v>47600000</v>
    </oc>
    <nc r="G6"/>
  </rcc>
  <rcc rId="202" sId="3" numFmtId="14">
    <oc r="H6">
      <v>0.69</v>
    </oc>
    <nc r="H6"/>
  </rcc>
  <rcc rId="203" sId="3" numFmtId="14">
    <oc r="I6">
      <v>0.31</v>
    </oc>
    <nc r="I6"/>
  </rcc>
  <rcc rId="204" sId="3">
    <oc r="J6" t="inlineStr">
      <is>
        <t>Componente 1: Obras Civiles</t>
      </is>
    </oc>
    <nc r="J6"/>
  </rcc>
  <rcc rId="205" sId="3">
    <oc r="K6" t="inlineStr">
      <is>
        <t>Ex-Ante</t>
      </is>
    </oc>
    <nc r="K6"/>
  </rcc>
  <rcc rId="206" sId="3">
    <oc r="L6">
      <v>2018</v>
    </oc>
    <nc r="L6"/>
  </rcc>
  <rcc rId="207" sId="3">
    <oc r="M6">
      <v>2018</v>
    </oc>
    <nc r="M6"/>
  </rcc>
  <rcc rId="208" sId="3">
    <oc r="N6" t="inlineStr">
      <is>
        <t>Falta Realizar el Proyecto Ejecutivo</t>
      </is>
    </oc>
    <nc r="N6"/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F7E10AB8-C3E1-49FE-902F-A779A368A9D0}" name="Cocha, Agustina" id="-25074980" dateTime="2017-10-30T19:14:37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0"/>
  <sheetViews>
    <sheetView workbookViewId="0">
      <selection activeCell="C5" sqref="C5"/>
    </sheetView>
  </sheetViews>
  <sheetFormatPr defaultColWidth="9.109375" defaultRowHeight="14.4" x14ac:dyDescent="0.3"/>
  <cols>
    <col min="2" max="2" width="55" customWidth="1"/>
    <col min="3" max="3" width="64.109375" customWidth="1"/>
    <col min="4" max="4" width="30.88671875" bestFit="1" customWidth="1"/>
  </cols>
  <sheetData>
    <row r="1" spans="2:4" s="1" customFormat="1" x14ac:dyDescent="0.3"/>
    <row r="2" spans="2:4" s="1" customFormat="1" ht="26.4" customHeight="1" x14ac:dyDescent="0.3">
      <c r="B2" s="48" t="s">
        <v>113</v>
      </c>
      <c r="C2" s="48"/>
      <c r="D2" s="48"/>
    </row>
    <row r="3" spans="2:4" ht="15" thickBot="1" x14ac:dyDescent="0.35">
      <c r="B3" s="12"/>
      <c r="C3" s="12"/>
      <c r="D3" s="12"/>
    </row>
    <row r="4" spans="2:4" x14ac:dyDescent="0.3">
      <c r="B4" s="13" t="s">
        <v>71</v>
      </c>
      <c r="C4" s="14" t="s">
        <v>65</v>
      </c>
      <c r="D4" s="15" t="s">
        <v>66</v>
      </c>
    </row>
    <row r="5" spans="2:4" x14ac:dyDescent="0.3">
      <c r="B5" s="42" t="s">
        <v>91</v>
      </c>
      <c r="C5" s="16"/>
      <c r="D5" s="17"/>
    </row>
    <row r="6" spans="2:4" x14ac:dyDescent="0.3">
      <c r="B6" s="43"/>
      <c r="C6" s="16" t="s">
        <v>86</v>
      </c>
      <c r="D6" s="17" t="s">
        <v>86</v>
      </c>
    </row>
    <row r="7" spans="2:4" x14ac:dyDescent="0.3">
      <c r="B7" s="43"/>
      <c r="C7" s="16"/>
      <c r="D7" s="17"/>
    </row>
    <row r="8" spans="2:4" x14ac:dyDescent="0.3">
      <c r="B8" s="43"/>
      <c r="C8" s="16"/>
      <c r="D8" s="17"/>
    </row>
    <row r="9" spans="2:4" x14ac:dyDescent="0.3">
      <c r="B9" s="43"/>
      <c r="C9" s="16"/>
      <c r="D9" s="17"/>
    </row>
    <row r="10" spans="2:4" x14ac:dyDescent="0.3">
      <c r="B10" s="43"/>
      <c r="C10" s="16"/>
      <c r="D10" s="17"/>
    </row>
    <row r="11" spans="2:4" ht="15" thickBot="1" x14ac:dyDescent="0.35">
      <c r="B11" s="44"/>
      <c r="C11" s="18"/>
      <c r="D11" s="19"/>
    </row>
    <row r="13" spans="2:4" ht="49.5" customHeight="1" x14ac:dyDescent="0.3">
      <c r="B13" s="46" t="s">
        <v>67</v>
      </c>
      <c r="C13" s="46"/>
      <c r="D13" s="12"/>
    </row>
    <row r="14" spans="2:4" ht="15" thickBot="1" x14ac:dyDescent="0.35">
      <c r="B14" s="12"/>
      <c r="C14" s="12"/>
      <c r="D14" s="12"/>
    </row>
    <row r="15" spans="2:4" x14ac:dyDescent="0.3">
      <c r="B15" s="20" t="s">
        <v>68</v>
      </c>
      <c r="C15" s="21" t="s">
        <v>69</v>
      </c>
      <c r="D15" s="22"/>
    </row>
    <row r="16" spans="2:4" x14ac:dyDescent="0.3">
      <c r="B16" s="45" t="s">
        <v>85</v>
      </c>
      <c r="C16" s="33" t="s">
        <v>92</v>
      </c>
      <c r="D16" s="22"/>
    </row>
    <row r="17" spans="2:4" x14ac:dyDescent="0.3">
      <c r="B17" s="45"/>
      <c r="C17" s="17" t="s">
        <v>93</v>
      </c>
      <c r="D17" s="12"/>
    </row>
    <row r="18" spans="2:4" x14ac:dyDescent="0.3">
      <c r="B18" s="45"/>
      <c r="C18" s="34" t="s">
        <v>112</v>
      </c>
      <c r="D18" s="12"/>
    </row>
    <row r="20" spans="2:4" ht="54" customHeight="1" x14ac:dyDescent="0.3">
      <c r="B20" s="47" t="s">
        <v>70</v>
      </c>
      <c r="C20" s="47"/>
    </row>
  </sheetData>
  <customSheetViews>
    <customSheetView guid="{0DD403ED-96A8-491D-8360-037CEADF3692}">
      <selection activeCell="C5" sqref="C5"/>
      <pageMargins left="0.7" right="0.7" top="0.75" bottom="0.75" header="0.3" footer="0.3"/>
      <pageSetup orientation="portrait" r:id="rId1"/>
    </customSheetView>
    <customSheetView guid="{5521AC4E-7072-4424-87F0-DAD3E9CF673E}">
      <selection activeCell="B2" sqref="B2:D2"/>
      <pageMargins left="0.7" right="0.7" top="0.75" bottom="0.75" header="0.3" footer="0.3"/>
      <pageSetup orientation="portrait" r:id="rId2"/>
    </customSheetView>
    <customSheetView guid="{E33CE37E-BB49-43D1-8D20-84DDFAA423B4}">
      <selection activeCell="B2" sqref="B2:D2"/>
      <pageMargins left="0.7" right="0.7" top="0.75" bottom="0.75" header="0.3" footer="0.3"/>
      <pageSetup orientation="portrait" r:id="rId3"/>
    </customSheetView>
    <customSheetView guid="{B0B99B11-F6C2-4CD5-9A7B-9DBF354B250A}" topLeftCell="A10">
      <selection activeCell="C25" sqref="C25"/>
      <pageMargins left="0.7" right="0.7" top="0.75" bottom="0.75" header="0.3" footer="0.3"/>
      <pageSetup orientation="portrait" r:id="rId4"/>
    </customSheetView>
    <customSheetView guid="{9A84CFEA-1C04-4CED-ACA2-7ABD192CA5FB}">
      <selection activeCell="B5" sqref="B5:B11"/>
      <pageMargins left="0.7" right="0.7" top="0.75" bottom="0.75" header="0.3" footer="0.3"/>
      <pageSetup orientation="portrait" r:id="rId5"/>
    </customSheetView>
  </customSheetViews>
  <mergeCells count="5">
    <mergeCell ref="B5:B11"/>
    <mergeCell ref="B16:B18"/>
    <mergeCell ref="B13:C13"/>
    <mergeCell ref="B20:C20"/>
    <mergeCell ref="B2:D2"/>
  </mergeCell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topLeftCell="A16" zoomScaleNormal="115" workbookViewId="0">
      <selection activeCell="B18" sqref="B18"/>
    </sheetView>
  </sheetViews>
  <sheetFormatPr defaultColWidth="9.109375" defaultRowHeight="14.4" x14ac:dyDescent="0.3"/>
  <cols>
    <col min="1" max="1" width="42.33203125" customWidth="1"/>
    <col min="2" max="2" width="35.109375" customWidth="1"/>
    <col min="3" max="3" width="33.44140625" customWidth="1"/>
    <col min="6" max="6" width="12.88671875" bestFit="1" customWidth="1"/>
    <col min="7" max="7" width="9.88671875" bestFit="1" customWidth="1"/>
    <col min="8" max="8" width="17.88671875" bestFit="1" customWidth="1"/>
  </cols>
  <sheetData>
    <row r="1" spans="1:8" ht="15" thickBot="1" x14ac:dyDescent="0.35">
      <c r="A1" s="53" t="s">
        <v>49</v>
      </c>
      <c r="B1" s="53"/>
      <c r="C1" s="53"/>
    </row>
    <row r="2" spans="1:8" ht="15.6" x14ac:dyDescent="0.3">
      <c r="A2" s="49" t="s">
        <v>50</v>
      </c>
      <c r="B2" s="50"/>
      <c r="C2" s="51"/>
    </row>
    <row r="3" spans="1:8" ht="15.6" x14ac:dyDescent="0.3">
      <c r="A3" s="2" t="s">
        <v>51</v>
      </c>
      <c r="B3" s="3" t="s">
        <v>52</v>
      </c>
      <c r="C3" s="4" t="s">
        <v>53</v>
      </c>
    </row>
    <row r="4" spans="1:8" ht="15" thickBot="1" x14ac:dyDescent="0.35">
      <c r="A4" s="5" t="s">
        <v>54</v>
      </c>
      <c r="B4" s="31">
        <v>2018</v>
      </c>
      <c r="C4" s="32">
        <v>2022</v>
      </c>
    </row>
    <row r="5" spans="1:8" ht="15" thickBot="1" x14ac:dyDescent="0.35">
      <c r="A5" s="52"/>
      <c r="B5" s="52"/>
      <c r="C5" s="52"/>
    </row>
    <row r="6" spans="1:8" ht="15.6" x14ac:dyDescent="0.3">
      <c r="A6" s="49" t="s">
        <v>55</v>
      </c>
      <c r="B6" s="50"/>
      <c r="C6" s="51"/>
    </row>
    <row r="7" spans="1:8" ht="15" thickBot="1" x14ac:dyDescent="0.35">
      <c r="A7" s="5" t="s">
        <v>88</v>
      </c>
      <c r="B7" s="54"/>
      <c r="C7" s="55"/>
    </row>
    <row r="8" spans="1:8" ht="15" thickBot="1" x14ac:dyDescent="0.35">
      <c r="A8" s="52"/>
      <c r="B8" s="52"/>
      <c r="C8" s="52"/>
    </row>
    <row r="9" spans="1:8" ht="15.6" x14ac:dyDescent="0.3">
      <c r="A9" s="49" t="s">
        <v>56</v>
      </c>
      <c r="B9" s="50"/>
      <c r="C9" s="51"/>
    </row>
    <row r="10" spans="1:8" ht="31.2" x14ac:dyDescent="0.3">
      <c r="A10" s="2" t="s">
        <v>57</v>
      </c>
      <c r="B10" s="3" t="s">
        <v>58</v>
      </c>
      <c r="C10" s="4" t="s">
        <v>59</v>
      </c>
    </row>
    <row r="11" spans="1:8" x14ac:dyDescent="0.3">
      <c r="A11" s="6" t="s">
        <v>60</v>
      </c>
      <c r="B11" s="7">
        <v>144500000</v>
      </c>
      <c r="C11" s="8">
        <v>209500000</v>
      </c>
      <c r="H11" s="35"/>
    </row>
    <row r="12" spans="1:8" x14ac:dyDescent="0.3">
      <c r="A12" s="6" t="s">
        <v>61</v>
      </c>
      <c r="B12" s="7">
        <v>0</v>
      </c>
      <c r="C12" s="8">
        <v>0</v>
      </c>
      <c r="F12" s="35"/>
    </row>
    <row r="13" spans="1:8" x14ac:dyDescent="0.3">
      <c r="A13" s="6" t="s">
        <v>62</v>
      </c>
      <c r="B13" s="26">
        <v>0</v>
      </c>
      <c r="C13" s="27">
        <v>0</v>
      </c>
    </row>
    <row r="14" spans="1:8" x14ac:dyDescent="0.3">
      <c r="A14" s="6" t="s">
        <v>63</v>
      </c>
      <c r="B14" s="7">
        <v>5500000</v>
      </c>
      <c r="C14" s="8">
        <v>5500000</v>
      </c>
    </row>
    <row r="15" spans="1:8" ht="16.2" thickBot="1" x14ac:dyDescent="0.35">
      <c r="A15" s="9" t="s">
        <v>64</v>
      </c>
      <c r="B15" s="10">
        <f>SUM(B11:B14)</f>
        <v>150000000</v>
      </c>
      <c r="C15" s="11">
        <f>SUM(C11:C14)</f>
        <v>215000000</v>
      </c>
    </row>
    <row r="16" spans="1:8" ht="15" thickBot="1" x14ac:dyDescent="0.35"/>
    <row r="17" spans="1:8" ht="15.6" x14ac:dyDescent="0.3">
      <c r="A17" s="49" t="s">
        <v>76</v>
      </c>
      <c r="B17" s="50"/>
      <c r="C17" s="51"/>
    </row>
    <row r="18" spans="1:8" ht="31.2" x14ac:dyDescent="0.3">
      <c r="A18" s="23" t="s">
        <v>77</v>
      </c>
      <c r="B18" s="24" t="s">
        <v>58</v>
      </c>
      <c r="C18" s="25" t="s">
        <v>59</v>
      </c>
    </row>
    <row r="19" spans="1:8" ht="25.5" customHeight="1" x14ac:dyDescent="0.3">
      <c r="A19" s="38" t="s">
        <v>114</v>
      </c>
      <c r="B19" s="26">
        <v>144500000</v>
      </c>
      <c r="C19" s="27">
        <v>209500000</v>
      </c>
      <c r="H19" s="35"/>
    </row>
    <row r="20" spans="1:8" ht="25.5" customHeight="1" x14ac:dyDescent="0.3">
      <c r="A20" s="37" t="s">
        <v>89</v>
      </c>
      <c r="B20" s="26">
        <v>5000000</v>
      </c>
      <c r="C20" s="27">
        <v>5000000</v>
      </c>
    </row>
    <row r="21" spans="1:8" s="1" customFormat="1" ht="25.5" customHeight="1" x14ac:dyDescent="0.3">
      <c r="A21" s="39" t="s">
        <v>112</v>
      </c>
      <c r="B21" s="40">
        <v>500000</v>
      </c>
      <c r="C21" s="41">
        <v>500000</v>
      </c>
    </row>
    <row r="22" spans="1:8" ht="16.2" thickBot="1" x14ac:dyDescent="0.35">
      <c r="A22" s="28" t="s">
        <v>64</v>
      </c>
      <c r="B22" s="29">
        <f>SUM(B19:B21)</f>
        <v>150000000</v>
      </c>
      <c r="C22" s="30">
        <f>SUM(C19:C21)</f>
        <v>215000000</v>
      </c>
    </row>
    <row r="23" spans="1:8" x14ac:dyDescent="0.3">
      <c r="B23" s="35"/>
    </row>
    <row r="25" spans="1:8" x14ac:dyDescent="0.3">
      <c r="A25" s="36"/>
    </row>
  </sheetData>
  <customSheetViews>
    <customSheetView guid="{0DD403ED-96A8-491D-8360-037CEADF3692}" topLeftCell="A16">
      <selection activeCell="B18" sqref="B18"/>
      <pageMargins left="0.7" right="0.7" top="0.75" bottom="0.75" header="0.3" footer="0.3"/>
      <pageSetup orientation="portrait" r:id="rId1"/>
    </customSheetView>
    <customSheetView guid="{5521AC4E-7072-4424-87F0-DAD3E9CF673E}" scale="115" topLeftCell="A2">
      <selection activeCell="D12" sqref="D12"/>
      <pageMargins left="0.7" right="0.7" top="0.75" bottom="0.75" header="0.3" footer="0.3"/>
    </customSheetView>
    <customSheetView guid="{E33CE37E-BB49-43D1-8D20-84DDFAA423B4}">
      <selection activeCell="A27" sqref="A27"/>
      <pageMargins left="0.7" right="0.7" top="0.75" bottom="0.75" header="0.3" footer="0.3"/>
    </customSheetView>
    <customSheetView guid="{B0B99B11-F6C2-4CD5-9A7B-9DBF354B250A}">
      <selection activeCell="A27" sqref="A27"/>
      <pageMargins left="0.7" right="0.7" top="0.75" bottom="0.75" header="0.3" footer="0.3"/>
    </customSheetView>
    <customSheetView guid="{9A84CFEA-1C04-4CED-ACA2-7ABD192CA5FB}">
      <selection activeCell="A7" sqref="A7"/>
      <pageMargins left="0.7" right="0.7" top="0.75" bottom="0.75" header="0.3" footer="0.3"/>
    </customSheetView>
  </customSheetViews>
  <mergeCells count="8">
    <mergeCell ref="A17:C17"/>
    <mergeCell ref="A8:C8"/>
    <mergeCell ref="A1:C1"/>
    <mergeCell ref="A9:C9"/>
    <mergeCell ref="A2:C2"/>
    <mergeCell ref="A6:C6"/>
    <mergeCell ref="B7:C7"/>
    <mergeCell ref="A5:C5"/>
  </mergeCell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T59"/>
  <sheetViews>
    <sheetView tabSelected="1" zoomScale="73" zoomScaleNormal="90" workbookViewId="0">
      <selection activeCell="G14" sqref="G14"/>
    </sheetView>
  </sheetViews>
  <sheetFormatPr defaultColWidth="9.109375" defaultRowHeight="14.4" x14ac:dyDescent="0.3"/>
  <cols>
    <col min="1" max="1" width="15.109375" style="62" customWidth="1"/>
    <col min="2" max="2" width="15.6640625" style="62" customWidth="1"/>
    <col min="3" max="3" width="23.88671875" style="62" customWidth="1"/>
    <col min="4" max="4" width="31.109375" style="62" customWidth="1"/>
    <col min="5" max="6" width="12.88671875" style="62" customWidth="1"/>
    <col min="7" max="7" width="15.6640625" style="90" customWidth="1"/>
    <col min="8" max="9" width="15.6640625" style="91" customWidth="1"/>
    <col min="10" max="10" width="27.5546875" style="62" customWidth="1"/>
    <col min="11" max="11" width="19.5546875" style="62" customWidth="1"/>
    <col min="12" max="12" width="15.5546875" style="62" customWidth="1"/>
    <col min="13" max="13" width="15" style="62" customWidth="1"/>
    <col min="14" max="14" width="30.6640625" style="62" customWidth="1"/>
    <col min="15" max="16" width="9.109375" style="62"/>
    <col min="17" max="17" width="68.5546875" style="62" hidden="1" customWidth="1"/>
    <col min="18" max="18" width="57.44140625" style="62" hidden="1" customWidth="1"/>
    <col min="19" max="16384" width="9.109375" style="62"/>
  </cols>
  <sheetData>
    <row r="1" spans="1:20" ht="32.25" customHeight="1" thickBot="1" x14ac:dyDescent="0.3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  <c r="O1" s="59"/>
      <c r="P1" s="59"/>
      <c r="Q1" s="60"/>
      <c r="R1" s="61"/>
      <c r="S1" s="59"/>
      <c r="T1" s="59"/>
    </row>
    <row r="2" spans="1:20" ht="15.6" x14ac:dyDescent="0.3">
      <c r="A2" s="63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  <c r="O2" s="59"/>
      <c r="P2" s="59"/>
      <c r="Q2" s="66" t="s">
        <v>80</v>
      </c>
      <c r="R2" s="61"/>
      <c r="S2" s="59"/>
      <c r="T2" s="59"/>
    </row>
    <row r="3" spans="1:20" x14ac:dyDescent="0.3">
      <c r="A3" s="67" t="s">
        <v>6</v>
      </c>
      <c r="B3" s="68" t="s">
        <v>7</v>
      </c>
      <c r="C3" s="68" t="s">
        <v>8</v>
      </c>
      <c r="D3" s="68" t="s">
        <v>108</v>
      </c>
      <c r="E3" s="68" t="s">
        <v>2</v>
      </c>
      <c r="F3" s="68" t="s">
        <v>3</v>
      </c>
      <c r="G3" s="69" t="s">
        <v>75</v>
      </c>
      <c r="H3" s="69"/>
      <c r="I3" s="69"/>
      <c r="J3" s="68" t="s">
        <v>83</v>
      </c>
      <c r="K3" s="68" t="s">
        <v>109</v>
      </c>
      <c r="L3" s="68" t="s">
        <v>9</v>
      </c>
      <c r="M3" s="68"/>
      <c r="N3" s="70" t="s">
        <v>110</v>
      </c>
      <c r="O3" s="59"/>
      <c r="P3" s="59"/>
      <c r="Q3" s="66" t="s">
        <v>78</v>
      </c>
      <c r="R3" s="61"/>
      <c r="S3" s="59"/>
      <c r="T3" s="59"/>
    </row>
    <row r="4" spans="1:20" ht="33" customHeight="1" x14ac:dyDescent="0.3">
      <c r="A4" s="67"/>
      <c r="B4" s="68"/>
      <c r="C4" s="68"/>
      <c r="D4" s="68"/>
      <c r="E4" s="68"/>
      <c r="F4" s="68"/>
      <c r="G4" s="71" t="s">
        <v>82</v>
      </c>
      <c r="H4" s="72" t="s">
        <v>73</v>
      </c>
      <c r="I4" s="72" t="s">
        <v>74</v>
      </c>
      <c r="J4" s="68"/>
      <c r="K4" s="68"/>
      <c r="L4" s="73" t="s">
        <v>72</v>
      </c>
      <c r="M4" s="73" t="s">
        <v>5</v>
      </c>
      <c r="N4" s="70"/>
      <c r="O4" s="59"/>
      <c r="P4" s="59"/>
      <c r="Q4" s="74" t="s">
        <v>79</v>
      </c>
      <c r="R4" s="61"/>
      <c r="S4" s="59"/>
      <c r="T4" s="59"/>
    </row>
    <row r="5" spans="1:20" ht="69" x14ac:dyDescent="0.3">
      <c r="A5" s="75" t="s">
        <v>94</v>
      </c>
      <c r="B5" s="76" t="s">
        <v>95</v>
      </c>
      <c r="C5" s="76" t="s">
        <v>106</v>
      </c>
      <c r="D5" s="76" t="s">
        <v>27</v>
      </c>
      <c r="E5" s="76">
        <v>1</v>
      </c>
      <c r="F5" s="76">
        <v>1</v>
      </c>
      <c r="G5" s="77">
        <v>161900000</v>
      </c>
      <c r="H5" s="78">
        <v>0.69</v>
      </c>
      <c r="I5" s="78">
        <v>0.31</v>
      </c>
      <c r="J5" s="76" t="s">
        <v>92</v>
      </c>
      <c r="K5" s="76" t="s">
        <v>79</v>
      </c>
      <c r="L5" s="76">
        <v>2017</v>
      </c>
      <c r="M5" s="76">
        <v>2018</v>
      </c>
      <c r="N5" s="79" t="s">
        <v>87</v>
      </c>
      <c r="O5" s="59"/>
      <c r="P5" s="59"/>
      <c r="Q5" s="66" t="s">
        <v>16</v>
      </c>
      <c r="R5" s="61"/>
      <c r="S5" s="59"/>
      <c r="T5" s="59"/>
    </row>
    <row r="6" spans="1:20" ht="65.25" customHeight="1" x14ac:dyDescent="0.3">
      <c r="A6" s="75"/>
      <c r="B6" s="76"/>
      <c r="C6" s="76"/>
      <c r="D6" s="76"/>
      <c r="E6" s="76"/>
      <c r="F6" s="76"/>
      <c r="G6" s="77"/>
      <c r="H6" s="78"/>
      <c r="I6" s="78"/>
      <c r="J6" s="76"/>
      <c r="K6" s="76"/>
      <c r="L6" s="76"/>
      <c r="M6" s="76"/>
      <c r="N6" s="79"/>
      <c r="O6" s="59"/>
      <c r="P6" s="59"/>
      <c r="Q6" s="66" t="s">
        <v>17</v>
      </c>
      <c r="R6" s="61"/>
      <c r="S6" s="59"/>
      <c r="T6" s="59"/>
    </row>
    <row r="7" spans="1:20" x14ac:dyDescent="0.3">
      <c r="A7" s="80"/>
      <c r="B7" s="81"/>
      <c r="C7" s="81"/>
      <c r="D7" s="81"/>
      <c r="E7" s="81"/>
      <c r="F7" s="81"/>
      <c r="G7" s="82" t="s">
        <v>100</v>
      </c>
      <c r="H7" s="83"/>
      <c r="I7" s="83"/>
      <c r="J7" s="81"/>
      <c r="K7" s="81"/>
      <c r="L7" s="81"/>
      <c r="M7" s="81"/>
      <c r="N7" s="84"/>
      <c r="O7" s="59"/>
      <c r="P7" s="59"/>
      <c r="Q7" s="66" t="s">
        <v>18</v>
      </c>
      <c r="R7" s="61"/>
      <c r="S7" s="59"/>
      <c r="T7" s="59"/>
    </row>
    <row r="8" spans="1:20" x14ac:dyDescent="0.3">
      <c r="A8" s="80"/>
      <c r="B8" s="81"/>
      <c r="C8" s="81"/>
      <c r="D8" s="81"/>
      <c r="E8" s="81"/>
      <c r="F8" s="81"/>
      <c r="G8" s="82"/>
      <c r="H8" s="83"/>
      <c r="I8" s="83"/>
      <c r="J8" s="81"/>
      <c r="K8" s="81"/>
      <c r="L8" s="81"/>
      <c r="M8" s="81"/>
      <c r="N8" s="84"/>
      <c r="O8" s="59"/>
      <c r="P8" s="59"/>
      <c r="Q8" s="66" t="s">
        <v>19</v>
      </c>
      <c r="R8" s="61"/>
      <c r="S8" s="59"/>
      <c r="T8" s="59"/>
    </row>
    <row r="9" spans="1:20" ht="15" thickBot="1" x14ac:dyDescent="0.35">
      <c r="A9" s="85"/>
      <c r="B9" s="86"/>
      <c r="C9" s="86"/>
      <c r="D9" s="86"/>
      <c r="E9" s="86"/>
      <c r="F9" s="86"/>
      <c r="G9" s="87"/>
      <c r="H9" s="88"/>
      <c r="I9" s="88"/>
      <c r="J9" s="86"/>
      <c r="K9" s="86"/>
      <c r="L9" s="86"/>
      <c r="M9" s="86"/>
      <c r="N9" s="89"/>
      <c r="O9" s="59"/>
      <c r="P9" s="59"/>
      <c r="Q9" s="66" t="s">
        <v>20</v>
      </c>
      <c r="R9" s="61"/>
      <c r="S9" s="59"/>
      <c r="T9" s="59"/>
    </row>
    <row r="10" spans="1:20" ht="15" thickBot="1" x14ac:dyDescent="0.35">
      <c r="Q10" s="66" t="s">
        <v>21</v>
      </c>
      <c r="R10" s="74"/>
    </row>
    <row r="11" spans="1:20" ht="15.6" x14ac:dyDescent="0.3">
      <c r="A11" s="63" t="s">
        <v>96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5"/>
      <c r="O11" s="59"/>
      <c r="P11" s="59"/>
      <c r="Q11" s="66" t="s">
        <v>22</v>
      </c>
      <c r="R11" s="61"/>
      <c r="S11" s="59"/>
      <c r="T11" s="59"/>
    </row>
    <row r="12" spans="1:20" ht="15" customHeight="1" x14ac:dyDescent="0.3">
      <c r="A12" s="67" t="s">
        <v>6</v>
      </c>
      <c r="B12" s="68" t="s">
        <v>7</v>
      </c>
      <c r="C12" s="68" t="s">
        <v>8</v>
      </c>
      <c r="D12" s="68" t="s">
        <v>111</v>
      </c>
      <c r="E12" s="68" t="s">
        <v>2</v>
      </c>
      <c r="F12" s="68" t="s">
        <v>3</v>
      </c>
      <c r="G12" s="69" t="s">
        <v>75</v>
      </c>
      <c r="H12" s="69"/>
      <c r="I12" s="69"/>
      <c r="J12" s="68" t="s">
        <v>83</v>
      </c>
      <c r="K12" s="68" t="s">
        <v>109</v>
      </c>
      <c r="L12" s="68" t="s">
        <v>9</v>
      </c>
      <c r="M12" s="68"/>
      <c r="N12" s="70" t="s">
        <v>110</v>
      </c>
      <c r="O12" s="59"/>
      <c r="P12" s="59"/>
      <c r="Q12" s="66" t="s">
        <v>23</v>
      </c>
      <c r="R12" s="61"/>
      <c r="S12" s="59"/>
      <c r="T12" s="59"/>
    </row>
    <row r="13" spans="1:20" ht="36" customHeight="1" x14ac:dyDescent="0.3">
      <c r="A13" s="67"/>
      <c r="B13" s="68"/>
      <c r="C13" s="68"/>
      <c r="D13" s="68"/>
      <c r="E13" s="68"/>
      <c r="F13" s="68"/>
      <c r="G13" s="71" t="s">
        <v>82</v>
      </c>
      <c r="H13" s="72" t="s">
        <v>73</v>
      </c>
      <c r="I13" s="72" t="s">
        <v>74</v>
      </c>
      <c r="J13" s="68"/>
      <c r="K13" s="68"/>
      <c r="L13" s="73" t="s">
        <v>72</v>
      </c>
      <c r="M13" s="73" t="s">
        <v>5</v>
      </c>
      <c r="N13" s="70"/>
      <c r="O13" s="59"/>
      <c r="P13" s="59"/>
      <c r="Q13" s="60"/>
      <c r="R13" s="61"/>
      <c r="S13" s="59"/>
      <c r="T13" s="59"/>
    </row>
    <row r="14" spans="1:20" x14ac:dyDescent="0.3">
      <c r="O14" s="59"/>
      <c r="P14" s="59"/>
      <c r="Q14" s="66" t="s">
        <v>24</v>
      </c>
      <c r="R14" s="61"/>
      <c r="S14" s="59"/>
      <c r="T14" s="59"/>
    </row>
    <row r="15" spans="1:20" x14ac:dyDescent="0.3">
      <c r="A15" s="80"/>
      <c r="B15" s="81"/>
      <c r="C15" s="81"/>
      <c r="D15" s="81"/>
      <c r="E15" s="81"/>
      <c r="F15" s="81"/>
      <c r="G15" s="82"/>
      <c r="H15" s="83"/>
      <c r="I15" s="83"/>
      <c r="J15" s="81"/>
      <c r="K15" s="81"/>
      <c r="L15" s="81"/>
      <c r="M15" s="81"/>
      <c r="N15" s="84"/>
      <c r="O15" s="59"/>
      <c r="P15" s="59"/>
      <c r="Q15" s="66" t="s">
        <v>81</v>
      </c>
      <c r="R15" s="61"/>
      <c r="S15" s="59"/>
      <c r="T15" s="59"/>
    </row>
    <row r="16" spans="1:20" x14ac:dyDescent="0.3">
      <c r="A16" s="80"/>
      <c r="B16" s="81"/>
      <c r="C16" s="81"/>
      <c r="D16" s="81"/>
      <c r="E16" s="81"/>
      <c r="F16" s="81"/>
      <c r="G16" s="82"/>
      <c r="H16" s="83"/>
      <c r="I16" s="83"/>
      <c r="J16" s="81"/>
      <c r="K16" s="81"/>
      <c r="L16" s="81"/>
      <c r="M16" s="81"/>
      <c r="N16" s="84"/>
      <c r="O16" s="59"/>
      <c r="P16" s="59"/>
      <c r="Q16" s="66" t="s">
        <v>25</v>
      </c>
      <c r="R16" s="61"/>
      <c r="S16" s="59"/>
      <c r="T16" s="59"/>
    </row>
    <row r="17" spans="1:20" ht="15" thickBot="1" x14ac:dyDescent="0.35">
      <c r="A17" s="85"/>
      <c r="B17" s="86"/>
      <c r="C17" s="86"/>
      <c r="D17" s="86"/>
      <c r="E17" s="86"/>
      <c r="F17" s="86"/>
      <c r="G17" s="87"/>
      <c r="H17" s="88"/>
      <c r="I17" s="88"/>
      <c r="J17" s="86"/>
      <c r="K17" s="86"/>
      <c r="L17" s="86"/>
      <c r="M17" s="86"/>
      <c r="N17" s="89"/>
      <c r="O17" s="59"/>
      <c r="P17" s="59"/>
      <c r="Q17" s="66" t="s">
        <v>80</v>
      </c>
      <c r="R17" s="61"/>
      <c r="S17" s="59"/>
      <c r="T17" s="59"/>
    </row>
    <row r="18" spans="1:20" ht="15" thickBot="1" x14ac:dyDescent="0.35">
      <c r="Q18" s="66" t="s">
        <v>26</v>
      </c>
      <c r="R18" s="74"/>
    </row>
    <row r="19" spans="1:20" ht="15.6" x14ac:dyDescent="0.3">
      <c r="A19" s="63" t="s">
        <v>10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Q19" s="66" t="s">
        <v>28</v>
      </c>
      <c r="R19" s="74"/>
    </row>
    <row r="20" spans="1:20" ht="15" customHeight="1" x14ac:dyDescent="0.3">
      <c r="A20" s="67" t="s">
        <v>6</v>
      </c>
      <c r="B20" s="68" t="s">
        <v>7</v>
      </c>
      <c r="C20" s="68" t="s">
        <v>8</v>
      </c>
      <c r="D20" s="68" t="s">
        <v>111</v>
      </c>
      <c r="E20" s="68" t="s">
        <v>2</v>
      </c>
      <c r="F20" s="68" t="s">
        <v>3</v>
      </c>
      <c r="G20" s="69" t="s">
        <v>75</v>
      </c>
      <c r="H20" s="69"/>
      <c r="I20" s="69"/>
      <c r="J20" s="68" t="s">
        <v>83</v>
      </c>
      <c r="K20" s="68" t="s">
        <v>109</v>
      </c>
      <c r="L20" s="68" t="s">
        <v>9</v>
      </c>
      <c r="M20" s="68"/>
      <c r="N20" s="70" t="s">
        <v>110</v>
      </c>
      <c r="Q20" s="66" t="s">
        <v>29</v>
      </c>
      <c r="R20" s="74"/>
    </row>
    <row r="21" spans="1:20" ht="36.75" customHeight="1" x14ac:dyDescent="0.3">
      <c r="A21" s="67"/>
      <c r="B21" s="68"/>
      <c r="C21" s="68"/>
      <c r="D21" s="68"/>
      <c r="E21" s="68"/>
      <c r="F21" s="68"/>
      <c r="G21" s="71" t="s">
        <v>82</v>
      </c>
      <c r="H21" s="72" t="s">
        <v>73</v>
      </c>
      <c r="I21" s="72" t="s">
        <v>74</v>
      </c>
      <c r="J21" s="68"/>
      <c r="K21" s="68"/>
      <c r="L21" s="73" t="s">
        <v>4</v>
      </c>
      <c r="M21" s="73" t="s">
        <v>5</v>
      </c>
      <c r="N21" s="70"/>
      <c r="Q21" s="66" t="s">
        <v>30</v>
      </c>
      <c r="R21" s="74"/>
    </row>
    <row r="22" spans="1:20" x14ac:dyDescent="0.3">
      <c r="A22" s="80"/>
      <c r="B22" s="81"/>
      <c r="C22" s="81"/>
      <c r="D22" s="81"/>
      <c r="E22" s="81"/>
      <c r="F22" s="81"/>
      <c r="G22" s="82"/>
      <c r="H22" s="83"/>
      <c r="I22" s="83"/>
      <c r="J22" s="81"/>
      <c r="K22" s="81"/>
      <c r="L22" s="81"/>
      <c r="M22" s="81"/>
      <c r="N22" s="84"/>
      <c r="Q22" s="60"/>
      <c r="R22" s="74"/>
    </row>
    <row r="23" spans="1:20" x14ac:dyDescent="0.3">
      <c r="A23" s="80"/>
      <c r="B23" s="81"/>
      <c r="C23" s="81"/>
      <c r="D23" s="81"/>
      <c r="E23" s="81"/>
      <c r="F23" s="81"/>
      <c r="G23" s="82"/>
      <c r="H23" s="83"/>
      <c r="I23" s="83"/>
      <c r="J23" s="81"/>
      <c r="K23" s="81"/>
      <c r="L23" s="81"/>
      <c r="M23" s="81"/>
      <c r="N23" s="84"/>
      <c r="Q23" s="60"/>
      <c r="R23" s="74"/>
    </row>
    <row r="24" spans="1:20" x14ac:dyDescent="0.3">
      <c r="A24" s="80"/>
      <c r="B24" s="81"/>
      <c r="C24" s="81"/>
      <c r="D24" s="81"/>
      <c r="E24" s="81"/>
      <c r="F24" s="81"/>
      <c r="G24" s="82"/>
      <c r="H24" s="83"/>
      <c r="I24" s="83"/>
      <c r="J24" s="81"/>
      <c r="K24" s="81"/>
      <c r="L24" s="81"/>
      <c r="M24" s="81"/>
      <c r="N24" s="84"/>
      <c r="Q24" s="60"/>
      <c r="R24" s="74"/>
    </row>
    <row r="25" spans="1:20" x14ac:dyDescent="0.3">
      <c r="A25" s="80"/>
      <c r="B25" s="81"/>
      <c r="C25" s="81"/>
      <c r="D25" s="81"/>
      <c r="E25" s="81"/>
      <c r="F25" s="81"/>
      <c r="G25" s="82"/>
      <c r="H25" s="83"/>
      <c r="I25" s="83"/>
      <c r="J25" s="81"/>
      <c r="K25" s="81"/>
      <c r="L25" s="81"/>
      <c r="M25" s="81"/>
      <c r="N25" s="84"/>
      <c r="Q25" s="66" t="s">
        <v>34</v>
      </c>
      <c r="R25" s="74"/>
    </row>
    <row r="26" spans="1:20" ht="15" thickBot="1" x14ac:dyDescent="0.35">
      <c r="A26" s="85"/>
      <c r="B26" s="86"/>
      <c r="C26" s="86"/>
      <c r="D26" s="86"/>
      <c r="E26" s="86"/>
      <c r="F26" s="86"/>
      <c r="G26" s="87"/>
      <c r="H26" s="88"/>
      <c r="I26" s="88"/>
      <c r="J26" s="86"/>
      <c r="K26" s="86"/>
      <c r="L26" s="86"/>
      <c r="M26" s="86"/>
      <c r="N26" s="89"/>
      <c r="Q26" s="66" t="s">
        <v>33</v>
      </c>
      <c r="R26" s="74"/>
    </row>
    <row r="27" spans="1:20" ht="15" thickBot="1" x14ac:dyDescent="0.35">
      <c r="Q27" s="66" t="s">
        <v>31</v>
      </c>
      <c r="R27" s="74"/>
    </row>
    <row r="28" spans="1:20" ht="15.75" customHeight="1" x14ac:dyDescent="0.3">
      <c r="A28" s="63" t="s">
        <v>11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5"/>
      <c r="Q28" s="66" t="s">
        <v>25</v>
      </c>
      <c r="R28" s="74"/>
    </row>
    <row r="29" spans="1:20" ht="15" customHeight="1" x14ac:dyDescent="0.3">
      <c r="A29" s="67" t="s">
        <v>6</v>
      </c>
      <c r="B29" s="68" t="s">
        <v>7</v>
      </c>
      <c r="C29" s="68" t="s">
        <v>8</v>
      </c>
      <c r="D29" s="68" t="s">
        <v>111</v>
      </c>
      <c r="E29" s="92"/>
      <c r="F29" s="92"/>
      <c r="G29" s="69" t="s">
        <v>75</v>
      </c>
      <c r="H29" s="69"/>
      <c r="I29" s="69"/>
      <c r="J29" s="68" t="s">
        <v>83</v>
      </c>
      <c r="K29" s="68" t="s">
        <v>109</v>
      </c>
      <c r="L29" s="68" t="s">
        <v>9</v>
      </c>
      <c r="M29" s="68"/>
      <c r="N29" s="70" t="s">
        <v>110</v>
      </c>
      <c r="Q29" s="66" t="s">
        <v>80</v>
      </c>
      <c r="R29" s="74"/>
    </row>
    <row r="30" spans="1:20" ht="41.4" x14ac:dyDescent="0.3">
      <c r="A30" s="67"/>
      <c r="B30" s="68"/>
      <c r="C30" s="68"/>
      <c r="D30" s="68"/>
      <c r="E30" s="68" t="s">
        <v>3</v>
      </c>
      <c r="F30" s="68"/>
      <c r="G30" s="73" t="s">
        <v>82</v>
      </c>
      <c r="H30" s="71" t="s">
        <v>73</v>
      </c>
      <c r="I30" s="72" t="s">
        <v>74</v>
      </c>
      <c r="J30" s="68"/>
      <c r="K30" s="68"/>
      <c r="L30" s="73" t="s">
        <v>12</v>
      </c>
      <c r="M30" s="73" t="s">
        <v>5</v>
      </c>
      <c r="N30" s="70"/>
      <c r="Q30" s="66" t="s">
        <v>32</v>
      </c>
      <c r="R30" s="74"/>
    </row>
    <row r="31" spans="1:20" ht="78.75" customHeight="1" x14ac:dyDescent="0.3">
      <c r="A31" s="75" t="s">
        <v>94</v>
      </c>
      <c r="B31" s="76" t="s">
        <v>102</v>
      </c>
      <c r="C31" s="76" t="s">
        <v>101</v>
      </c>
      <c r="D31" s="76" t="s">
        <v>34</v>
      </c>
      <c r="E31" s="76">
        <v>3</v>
      </c>
      <c r="F31" s="76">
        <v>3</v>
      </c>
      <c r="G31" s="93">
        <f>4400000-F38</f>
        <v>4241176.4705882352</v>
      </c>
      <c r="H31" s="78">
        <v>1</v>
      </c>
      <c r="I31" s="78">
        <v>0</v>
      </c>
      <c r="J31" s="76" t="s">
        <v>93</v>
      </c>
      <c r="K31" s="76" t="s">
        <v>79</v>
      </c>
      <c r="L31" s="76">
        <v>2018</v>
      </c>
      <c r="M31" s="76">
        <v>2018</v>
      </c>
      <c r="N31" s="79"/>
      <c r="R31" s="60"/>
    </row>
    <row r="32" spans="1:20" ht="108" customHeight="1" x14ac:dyDescent="0.3">
      <c r="A32" s="94" t="s">
        <v>94</v>
      </c>
      <c r="B32" s="95" t="s">
        <v>98</v>
      </c>
      <c r="C32" s="95" t="s">
        <v>99</v>
      </c>
      <c r="D32" s="95" t="s">
        <v>25</v>
      </c>
      <c r="E32" s="95">
        <v>1</v>
      </c>
      <c r="F32" s="95">
        <v>1</v>
      </c>
      <c r="G32" s="96">
        <v>600000</v>
      </c>
      <c r="H32" s="97">
        <v>1</v>
      </c>
      <c r="I32" s="97">
        <v>0</v>
      </c>
      <c r="J32" s="95" t="s">
        <v>93</v>
      </c>
      <c r="K32" s="95" t="s">
        <v>79</v>
      </c>
      <c r="L32" s="95">
        <v>2018</v>
      </c>
      <c r="M32" s="95">
        <v>2018</v>
      </c>
      <c r="N32" s="98" t="s">
        <v>107</v>
      </c>
      <c r="Q32" s="60"/>
      <c r="R32" s="60"/>
    </row>
    <row r="33" spans="1:18" ht="41.4" x14ac:dyDescent="0.3">
      <c r="A33" s="94" t="s">
        <v>94</v>
      </c>
      <c r="B33" s="95" t="s">
        <v>90</v>
      </c>
      <c r="C33" s="95" t="s">
        <v>97</v>
      </c>
      <c r="D33" s="95" t="s">
        <v>34</v>
      </c>
      <c r="E33" s="76">
        <v>1</v>
      </c>
      <c r="F33" s="76">
        <v>1</v>
      </c>
      <c r="G33" s="93">
        <v>500000</v>
      </c>
      <c r="H33" s="78">
        <v>1</v>
      </c>
      <c r="I33" s="78">
        <v>0</v>
      </c>
      <c r="J33" s="76" t="s">
        <v>90</v>
      </c>
      <c r="K33" s="76" t="s">
        <v>79</v>
      </c>
      <c r="L33" s="76">
        <v>2018</v>
      </c>
      <c r="M33" s="76">
        <v>2018</v>
      </c>
      <c r="N33" s="79" t="s">
        <v>100</v>
      </c>
      <c r="Q33" s="99" t="s">
        <v>35</v>
      </c>
      <c r="R33" s="99" t="s">
        <v>36</v>
      </c>
    </row>
    <row r="34" spans="1:18" ht="15" thickBot="1" x14ac:dyDescent="0.35">
      <c r="Q34" s="99" t="s">
        <v>37</v>
      </c>
      <c r="R34" s="99" t="s">
        <v>36</v>
      </c>
    </row>
    <row r="35" spans="1:18" ht="15.6" x14ac:dyDescent="0.3">
      <c r="A35" s="63" t="s">
        <v>13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  <c r="Q35" s="99" t="s">
        <v>38</v>
      </c>
      <c r="R35" s="99" t="s">
        <v>36</v>
      </c>
    </row>
    <row r="36" spans="1:18" ht="15" customHeight="1" x14ac:dyDescent="0.3">
      <c r="A36" s="67" t="s">
        <v>6</v>
      </c>
      <c r="B36" s="68" t="s">
        <v>7</v>
      </c>
      <c r="C36" s="68" t="s">
        <v>8</v>
      </c>
      <c r="D36" s="68" t="s">
        <v>111</v>
      </c>
      <c r="E36" s="68" t="s">
        <v>3</v>
      </c>
      <c r="F36" s="69" t="s">
        <v>75</v>
      </c>
      <c r="G36" s="69"/>
      <c r="H36" s="69"/>
      <c r="I36" s="100" t="s">
        <v>84</v>
      </c>
      <c r="J36" s="68" t="s">
        <v>83</v>
      </c>
      <c r="K36" s="68" t="s">
        <v>109</v>
      </c>
      <c r="L36" s="68" t="s">
        <v>9</v>
      </c>
      <c r="M36" s="68"/>
      <c r="N36" s="70" t="s">
        <v>110</v>
      </c>
      <c r="Q36" s="99" t="s">
        <v>35</v>
      </c>
      <c r="R36" s="99" t="s">
        <v>39</v>
      </c>
    </row>
    <row r="37" spans="1:18" ht="41.4" x14ac:dyDescent="0.3">
      <c r="A37" s="67"/>
      <c r="B37" s="68"/>
      <c r="C37" s="68"/>
      <c r="D37" s="68"/>
      <c r="E37" s="68"/>
      <c r="F37" s="73" t="s">
        <v>82</v>
      </c>
      <c r="G37" s="71" t="s">
        <v>73</v>
      </c>
      <c r="H37" s="72" t="s">
        <v>74</v>
      </c>
      <c r="I37" s="100"/>
      <c r="J37" s="68"/>
      <c r="K37" s="68"/>
      <c r="L37" s="73" t="s">
        <v>14</v>
      </c>
      <c r="M37" s="73" t="s">
        <v>15</v>
      </c>
      <c r="N37" s="70"/>
      <c r="Q37" s="99" t="s">
        <v>37</v>
      </c>
      <c r="R37" s="99" t="s">
        <v>39</v>
      </c>
    </row>
    <row r="38" spans="1:18" ht="63.75" customHeight="1" x14ac:dyDescent="0.3">
      <c r="A38" s="75" t="s">
        <v>94</v>
      </c>
      <c r="B38" s="76" t="s">
        <v>104</v>
      </c>
      <c r="C38" s="76" t="s">
        <v>103</v>
      </c>
      <c r="D38" s="76" t="s">
        <v>48</v>
      </c>
      <c r="E38" s="76">
        <v>2</v>
      </c>
      <c r="F38" s="93">
        <f>(1200000/17) +(1500000/17)</f>
        <v>158823.5294117647</v>
      </c>
      <c r="G38" s="78">
        <v>1</v>
      </c>
      <c r="H38" s="78">
        <v>0</v>
      </c>
      <c r="I38" s="101">
        <v>2</v>
      </c>
      <c r="J38" s="76" t="s">
        <v>93</v>
      </c>
      <c r="K38" s="76" t="s">
        <v>78</v>
      </c>
      <c r="L38" s="76">
        <v>2018</v>
      </c>
      <c r="M38" s="76">
        <v>2018</v>
      </c>
      <c r="N38" s="79" t="s">
        <v>105</v>
      </c>
      <c r="Q38" s="99"/>
      <c r="R38" s="99" t="s">
        <v>40</v>
      </c>
    </row>
    <row r="39" spans="1:18" x14ac:dyDescent="0.3">
      <c r="A39" s="80"/>
      <c r="B39" s="81"/>
      <c r="C39" s="81"/>
      <c r="D39" s="81"/>
      <c r="E39" s="81"/>
      <c r="F39" s="81"/>
      <c r="G39" s="82"/>
      <c r="H39" s="83"/>
      <c r="I39" s="83"/>
      <c r="J39" s="81"/>
      <c r="K39" s="81"/>
      <c r="L39" s="81"/>
      <c r="M39" s="81"/>
      <c r="N39" s="84"/>
      <c r="Q39" s="99"/>
      <c r="R39" s="99" t="s">
        <v>40</v>
      </c>
    </row>
    <row r="40" spans="1:18" x14ac:dyDescent="0.3">
      <c r="A40" s="80"/>
      <c r="B40" s="81"/>
      <c r="C40" s="81"/>
      <c r="D40" s="81"/>
      <c r="E40" s="81"/>
      <c r="F40" s="81"/>
      <c r="G40" s="82"/>
      <c r="H40" s="83"/>
      <c r="I40" s="83"/>
      <c r="J40" s="81"/>
      <c r="K40" s="81"/>
      <c r="L40" s="81"/>
      <c r="M40" s="81"/>
      <c r="N40" s="84"/>
      <c r="Q40" s="99" t="s">
        <v>41</v>
      </c>
      <c r="R40" s="99" t="s">
        <v>40</v>
      </c>
    </row>
    <row r="41" spans="1:18" ht="15" thickBot="1" x14ac:dyDescent="0.35">
      <c r="A41" s="85"/>
      <c r="B41" s="86"/>
      <c r="C41" s="86"/>
      <c r="D41" s="86"/>
      <c r="E41" s="86"/>
      <c r="F41" s="86"/>
      <c r="G41" s="87"/>
      <c r="H41" s="88"/>
      <c r="I41" s="88"/>
      <c r="J41" s="86"/>
      <c r="K41" s="86"/>
      <c r="L41" s="86"/>
      <c r="M41" s="86"/>
      <c r="N41" s="89"/>
      <c r="Q41" s="99" t="s">
        <v>41</v>
      </c>
      <c r="R41" s="99" t="s">
        <v>42</v>
      </c>
    </row>
    <row r="42" spans="1:18" x14ac:dyDescent="0.3">
      <c r="Q42" s="99" t="s">
        <v>43</v>
      </c>
      <c r="R42" s="99" t="s">
        <v>42</v>
      </c>
    </row>
    <row r="43" spans="1:18" x14ac:dyDescent="0.3">
      <c r="Q43" s="60"/>
      <c r="R43" s="99" t="s">
        <v>39</v>
      </c>
    </row>
    <row r="44" spans="1:18" x14ac:dyDescent="0.3">
      <c r="Q44" s="60"/>
      <c r="R44" s="99"/>
    </row>
    <row r="45" spans="1:18" x14ac:dyDescent="0.3">
      <c r="Q45" s="60"/>
      <c r="R45" s="60"/>
    </row>
    <row r="46" spans="1:18" x14ac:dyDescent="0.3">
      <c r="Q46" s="99" t="s">
        <v>45</v>
      </c>
      <c r="R46" s="99" t="s">
        <v>40</v>
      </c>
    </row>
    <row r="47" spans="1:18" x14ac:dyDescent="0.3">
      <c r="Q47" s="60"/>
      <c r="R47" s="60"/>
    </row>
    <row r="48" spans="1:18" x14ac:dyDescent="0.3">
      <c r="Q48" s="99" t="s">
        <v>46</v>
      </c>
      <c r="R48" s="99" t="s">
        <v>42</v>
      </c>
    </row>
    <row r="49" spans="17:18" x14ac:dyDescent="0.3">
      <c r="Q49" s="99" t="s">
        <v>47</v>
      </c>
      <c r="R49" s="99" t="s">
        <v>42</v>
      </c>
    </row>
    <row r="50" spans="17:18" x14ac:dyDescent="0.3">
      <c r="Q50" s="60"/>
      <c r="R50" s="60"/>
    </row>
    <row r="51" spans="17:18" x14ac:dyDescent="0.3">
      <c r="Q51" s="74"/>
      <c r="R51" s="74"/>
    </row>
    <row r="52" spans="17:18" x14ac:dyDescent="0.3">
      <c r="Q52" s="99" t="s">
        <v>41</v>
      </c>
      <c r="R52" s="60"/>
    </row>
    <row r="53" spans="17:18" x14ac:dyDescent="0.3">
      <c r="Q53" s="99" t="s">
        <v>44</v>
      </c>
      <c r="R53" s="60"/>
    </row>
    <row r="54" spans="17:18" x14ac:dyDescent="0.3">
      <c r="Q54" s="74"/>
      <c r="R54" s="74"/>
    </row>
    <row r="55" spans="17:18" x14ac:dyDescent="0.3">
      <c r="Q55" s="74"/>
      <c r="R55" s="74"/>
    </row>
    <row r="56" spans="17:18" x14ac:dyDescent="0.3">
      <c r="Q56" s="66" t="s">
        <v>31</v>
      </c>
      <c r="R56" s="60"/>
    </row>
    <row r="57" spans="17:18" x14ac:dyDescent="0.3">
      <c r="Q57" s="66" t="s">
        <v>25</v>
      </c>
      <c r="R57" s="60"/>
    </row>
    <row r="58" spans="17:18" x14ac:dyDescent="0.3">
      <c r="Q58" s="66" t="s">
        <v>48</v>
      </c>
      <c r="R58" s="60"/>
    </row>
    <row r="59" spans="17:18" x14ac:dyDescent="0.3">
      <c r="Q59" s="66" t="s">
        <v>80</v>
      </c>
      <c r="R59" s="74"/>
    </row>
  </sheetData>
  <customSheetViews>
    <customSheetView guid="{0DD403ED-96A8-491D-8360-037CEADF3692}" scale="73" hiddenColumns="1">
      <selection activeCell="G14" sqref="G14"/>
      <pageMargins left="0.7" right="0.7" top="0.75" bottom="0.75" header="0.3" footer="0.3"/>
      <pageSetup orientation="portrait" r:id="rId1"/>
    </customSheetView>
    <customSheetView guid="{5521AC4E-7072-4424-87F0-DAD3E9CF673E}" scale="90" hiddenColumns="1" topLeftCell="A34">
      <selection activeCell="N33" sqref="N33"/>
      <pageMargins left="0.7" right="0.7" top="0.75" bottom="0.75" header="0.3" footer="0.3"/>
      <pageSetup orientation="portrait" r:id="rId2"/>
    </customSheetView>
    <customSheetView guid="{E33CE37E-BB49-43D1-8D20-84DDFAA423B4}" scale="60" showPageBreaks="1" hiddenColumns="1" view="pageBreakPreview">
      <selection activeCell="N32" sqref="N32"/>
      <rowBreaks count="1" manualBreakCount="1">
        <brk id="26" max="16383" man="1"/>
      </rowBreaks>
      <pageMargins left="0.7" right="0.7" top="0.75" bottom="0.75" header="0.3" footer="0.3"/>
      <pageSetup paperSize="5" scale="60" orientation="landscape" r:id="rId3"/>
    </customSheetView>
    <customSheetView guid="{B0B99B11-F6C2-4CD5-9A7B-9DBF354B250A}" scale="73" hiddenColumns="1" topLeftCell="A7">
      <selection activeCell="G38" sqref="G38"/>
      <pageMargins left="0.7" right="0.7" top="0.75" bottom="0.75" header="0.3" footer="0.3"/>
      <pageSetup orientation="portrait" r:id="rId4"/>
    </customSheetView>
    <customSheetView guid="{9A84CFEA-1C04-4CED-ACA2-7ABD192CA5FB}" scale="90" hiddenColumns="1" topLeftCell="A13">
      <selection activeCell="B15" sqref="B15"/>
      <pageMargins left="0.7" right="0.7" top="0.75" bottom="0.75" header="0.3" footer="0.3"/>
      <pageSetup orientation="portrait" r:id="rId5"/>
    </customSheetView>
  </customSheetViews>
  <mergeCells count="61">
    <mergeCell ref="L36:M36"/>
    <mergeCell ref="L29:M29"/>
    <mergeCell ref="A28:N28"/>
    <mergeCell ref="G29:I29"/>
    <mergeCell ref="E29:F29"/>
    <mergeCell ref="N36:N37"/>
    <mergeCell ref="A35:N35"/>
    <mergeCell ref="A36:A37"/>
    <mergeCell ref="B36:B37"/>
    <mergeCell ref="C36:C37"/>
    <mergeCell ref="D36:D37"/>
    <mergeCell ref="E36:E37"/>
    <mergeCell ref="N29:N30"/>
    <mergeCell ref="E30:F30"/>
    <mergeCell ref="A29:A30"/>
    <mergeCell ref="J29:J30"/>
    <mergeCell ref="C20:C21"/>
    <mergeCell ref="G20:I20"/>
    <mergeCell ref="K20:K21"/>
    <mergeCell ref="B20:B21"/>
    <mergeCell ref="I36:I37"/>
    <mergeCell ref="J36:J37"/>
    <mergeCell ref="F36:H36"/>
    <mergeCell ref="K36:K37"/>
    <mergeCell ref="K29:K30"/>
    <mergeCell ref="D20:D21"/>
    <mergeCell ref="E20:E21"/>
    <mergeCell ref="F20:F21"/>
    <mergeCell ref="J20:J21"/>
    <mergeCell ref="B29:B30"/>
    <mergeCell ref="C29:C30"/>
    <mergeCell ref="D29:D30"/>
    <mergeCell ref="A1:N1"/>
    <mergeCell ref="A2:N2"/>
    <mergeCell ref="A3:A4"/>
    <mergeCell ref="B3:B4"/>
    <mergeCell ref="C3:C4"/>
    <mergeCell ref="D3:D4"/>
    <mergeCell ref="E3:E4"/>
    <mergeCell ref="F3:F4"/>
    <mergeCell ref="N3:N4"/>
    <mergeCell ref="L3:M3"/>
    <mergeCell ref="K3:K4"/>
    <mergeCell ref="J3:J4"/>
    <mergeCell ref="G3:I3"/>
    <mergeCell ref="L20:M20"/>
    <mergeCell ref="A11:N11"/>
    <mergeCell ref="F12:F13"/>
    <mergeCell ref="J12:J13"/>
    <mergeCell ref="K12:K13"/>
    <mergeCell ref="L12:M12"/>
    <mergeCell ref="A12:A13"/>
    <mergeCell ref="B12:B13"/>
    <mergeCell ref="C12:C13"/>
    <mergeCell ref="D12:D13"/>
    <mergeCell ref="E12:E13"/>
    <mergeCell ref="A19:N19"/>
    <mergeCell ref="N12:N13"/>
    <mergeCell ref="G12:I12"/>
    <mergeCell ref="N20:N21"/>
    <mergeCell ref="A20:A21"/>
  </mergeCells>
  <dataValidations count="4">
    <dataValidation type="list" allowBlank="1" showInputMessage="1" showErrorMessage="1" sqref="D22:D26 D15:D17 D5:D9" xr:uid="{00000000-0002-0000-0200-000000000000}">
      <formula1>$Q$14:$Q$21</formula1>
    </dataValidation>
    <dataValidation type="list" allowBlank="1" showInputMessage="1" showErrorMessage="1" sqref="K5:K9 K22:K26 K15:K17 K38:K41 K31:K33" xr:uid="{00000000-0002-0000-0200-000001000000}">
      <formula1>$Q$2:$Q$4</formula1>
    </dataValidation>
    <dataValidation type="list" allowBlank="1" showInputMessage="1" showErrorMessage="1" sqref="D38:D41" xr:uid="{00000000-0002-0000-0200-000002000000}">
      <formula1>$Q$56:$Q$59</formula1>
    </dataValidation>
    <dataValidation type="list" allowBlank="1" showInputMessage="1" showErrorMessage="1" sqref="D31:D33" xr:uid="{00000000-0002-0000-0200-000003000000}">
      <formula1>$Q$25:$Q$30</formula1>
    </dataValidation>
  </dataValidations>
  <pageMargins left="0.7" right="0.7" top="0.75" bottom="0.75" header="0.3" footer="0.3"/>
  <pageSetup orientation="portrait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B695C23955F66042BB031517CD9D3F9F" ma:contentTypeVersion="26" ma:contentTypeDescription="A content type to manage public (operations) IDB documents" ma:contentTypeScope="" ma:versionID="74cce40bdb960a14065de785725dba51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211d9aa007c657f832f53da7a1ef1865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 - Simultaneous Disclosure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Argentina</TermName>
          <TermId xmlns="http://schemas.microsoft.com/office/infopath/2007/PartnerControls">eb1b705c-195f-4c3b-9661-b201f2fee3c5</TermId>
        </TermInfo>
      </Terms>
    </ic46d7e087fd4a108fb86518ca413cc6>
    <IDBDocs_x0020_Number xmlns="cdc7663a-08f0-4737-9e8c-148ce897a09c" xsi:nil="true"/>
    <Division_x0020_or_x0020_Unit xmlns="cdc7663a-08f0-4737-9e8c-148ce897a09c">INE/TSP</Division_x0020_or_x0020_Unit>
    <Fiscal_x0020_Year_x0020_IDB xmlns="cdc7663a-08f0-4737-9e8c-148ce897a09c">2017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Monitoring and Reporting</TermName>
          <TermId xmlns="http://schemas.microsoft.com/office/infopath/2007/PartnerControls">df3c2aa1-d63e-41aa-b1f5-bb15dee691ca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 xsi:nil="true"/>
    <Phase xmlns="cdc7663a-08f0-4737-9e8c-148ce897a09c">ACTIVE</Phase>
    <Document_x0020_Author xmlns="cdc7663a-08f0-4737-9e8c-148ce897a09c">Cocha, Agustina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TRANSPORT</TermName>
          <TermId xmlns="http://schemas.microsoft.com/office/infopath/2007/PartnerControls">0f151751-6416-4989-96c6-78ae1be43d3a</TermId>
        </TermInfo>
      </Terms>
    </b2ec7cfb18674cb8803df6b262e8b107>
    <Business_x0020_Area xmlns="cdc7663a-08f0-4737-9e8c-148ce897a09c">Life Cycle</Business_x0020_Area>
    <Key_x0020_Document xmlns="cdc7663a-08f0-4737-9e8c-148ce897a09c">false</Key_x0020_Document>
    <Document_x0020_Language_x0020_IDB xmlns="cdc7663a-08f0-4737-9e8c-148ce897a09c">Spanish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TaxCatchAll xmlns="cdc7663a-08f0-4737-9e8c-148ce897a09c">
      <Value>60</Value>
      <Value>4</Value>
      <Value>3</Value>
      <Value>8</Value>
      <Value>5</Value>
    </TaxCatchAll>
    <Operation_x0020_Type xmlns="cdc7663a-08f0-4737-9e8c-148ce897a09c">Loan Operation</Operation_x0020_Type>
    <Package_x0020_Code xmlns="cdc7663a-08f0-4737-9e8c-148ce897a09c" xsi:nil="true"/>
    <Identifier xmlns="cdc7663a-08f0-4737-9e8c-148ce897a09c" xsi:nil="true"/>
    <Project_x0020_Number xmlns="cdc7663a-08f0-4737-9e8c-148ce897a09c">AR-L1279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TRANSPORT</TermName>
          <TermId xmlns="http://schemas.microsoft.com/office/infopath/2007/PartnerControls">5a25d1a8-4baf-41a8-9e3b-e167accda6ea</TermId>
        </TermInfo>
      </Terms>
    </nddeef1749674d76abdbe4b239a70bc6>
    <Record_x0020_Number xmlns="cdc7663a-08f0-4737-9e8c-148ce897a09c">R0001262166</Record_x0020_Number>
    <_dlc_DocId xmlns="cdc7663a-08f0-4737-9e8c-148ce897a09c">EZSHARE-316049125-36</_dlc_DocId>
    <_dlc_DocIdUrl xmlns="cdc7663a-08f0-4737-9e8c-148ce897a09c">
      <Url>https://idbg.sharepoint.com/teams/EZ-AR-LON/AR-L1279/_layouts/15/DocIdRedir.aspx?ID=EZSHARE-316049125-36</Url>
      <Description>EZSHARE-316049125-36</Description>
    </_dlc_DocIdUrl>
    <Disclosure_x0020_Activity xmlns="cdc7663a-08f0-4737-9e8c-148ce897a09c">Loan Proposal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A0634CA8A76E16428A3D5579AEA1C619" ma:contentTypeVersion="10" ma:contentTypeDescription="The base project type from which other project content types inherit their information." ma:contentTypeScope="" ma:versionID="08563749501502920c1b6a5dba0d2204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bb03db798cf05ff65938c0f6d3330ac0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Props1.xml><?xml version="1.0" encoding="utf-8"?>
<ds:datastoreItem xmlns:ds="http://schemas.openxmlformats.org/officeDocument/2006/customXml" ds:itemID="{51CB0058-3F9B-4779-85D1-67EA70BECAB8}"/>
</file>

<file path=customXml/itemProps2.xml><?xml version="1.0" encoding="utf-8"?>
<ds:datastoreItem xmlns:ds="http://schemas.openxmlformats.org/officeDocument/2006/customXml" ds:itemID="{9B823F2F-1F6C-4676-B294-5AF864F9F05F}">
  <ds:schemaRefs>
    <ds:schemaRef ds:uri="http://purl.org/dc/terms/"/>
    <ds:schemaRef ds:uri="http://schemas.openxmlformats.org/package/2006/metadata/core-properties"/>
    <ds:schemaRef ds:uri="cdc7663a-08f0-4737-9e8c-148ce897a09c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E1157C5-B0FB-4F30-A51E-9784A6CEFC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c7663a-08f0-4737-9e8c-148ce897a0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9539105-CF25-4775-92A9-57C677D27B53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D43DB4B7-F973-4C43-9F33-22FA1158DBA7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DFAF70FF-26AA-4AF2-A260-5213BA6E22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Estructura del Proyecto</vt:lpstr>
      <vt:lpstr>Plan de Adquisiciones</vt:lpstr>
      <vt:lpstr>Detalle Plan de Adquisiciones</vt:lpstr>
    </vt:vector>
  </TitlesOfParts>
  <Company>Inter-American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Bruno Costa</dc:creator>
  <cp:keywords/>
  <cp:lastModifiedBy>Cocha, Agustina</cp:lastModifiedBy>
  <cp:lastPrinted>2017-08-22T18:08:09Z</cp:lastPrinted>
  <dcterms:created xsi:type="dcterms:W3CDTF">2011-03-30T14:45:37Z</dcterms:created>
  <dcterms:modified xsi:type="dcterms:W3CDTF">2017-10-30T23:17:57Z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TaxKeyword">
    <vt:lpwstr/>
  </property>
  <property fmtid="{D5CDD505-2E9C-101B-9397-08002B2CF9AE}" pid="4" name="TaxKeywordTaxHTField">
    <vt:lpwstr/>
  </property>
  <property fmtid="{D5CDD505-2E9C-101B-9397-08002B2CF9AE}" pid="5" name="Series Operations IDB">
    <vt:lpwstr/>
  </property>
  <property fmtid="{D5CDD505-2E9C-101B-9397-08002B2CF9AE}" pid="6" name="Sub-Sector">
    <vt:lpwstr>60;#TRANSPORT|0f151751-6416-4989-96c6-78ae1be43d3a</vt:lpwstr>
  </property>
  <property fmtid="{D5CDD505-2E9C-101B-9397-08002B2CF9AE}" pid="7" name="Country">
    <vt:lpwstr>5;#Argentina|eb1b705c-195f-4c3b-9661-b201f2fee3c5</vt:lpwstr>
  </property>
  <property fmtid="{D5CDD505-2E9C-101B-9397-08002B2CF9AE}" pid="8" name="Fund IDB">
    <vt:lpwstr>4;#ORC|c028a4b2-ad8b-4cf4-9cac-a2ae6a778e23</vt:lpwstr>
  </property>
  <property fmtid="{D5CDD505-2E9C-101B-9397-08002B2CF9AE}" pid="9" name="_dlc_DocIdItemGuid">
    <vt:lpwstr>4e83ee2e-e702-4060-8448-39f764f5b33f</vt:lpwstr>
  </property>
  <property fmtid="{D5CDD505-2E9C-101B-9397-08002B2CF9AE}" pid="10" name="Sector IDB">
    <vt:lpwstr>3;#TRANSPORT|5a25d1a8-4baf-41a8-9e3b-e167accda6ea</vt:lpwstr>
  </property>
  <property fmtid="{D5CDD505-2E9C-101B-9397-08002B2CF9AE}" pid="11" name="Function Operations IDB">
    <vt:lpwstr>8;#Monitoring and Reporting|df3c2aa1-d63e-41aa-b1f5-bb15dee691ca</vt:lpwstr>
  </property>
  <property fmtid="{D5CDD505-2E9C-101B-9397-08002B2CF9AE}" pid="12" name="RecordPoint_ActiveItemMoved">
    <vt:lpwstr>/teams/EZ-AR-LON/AR-L1279/15 LifeCycle Milestones/Draft Area/EER_4_Plan de adquisiciones.xlsx</vt:lpwstr>
  </property>
  <property fmtid="{D5CDD505-2E9C-101B-9397-08002B2CF9AE}" pid="13" name="RecordStorageActiveId">
    <vt:lpwstr>325b6496-65e0-40f7-a019-724425a7cfa3</vt:lpwstr>
  </property>
  <property fmtid="{D5CDD505-2E9C-101B-9397-08002B2CF9AE}" pid="14" name="Disclosure Activity">
    <vt:lpwstr>Loan Proposal</vt:lpwstr>
  </property>
  <property fmtid="{D5CDD505-2E9C-101B-9397-08002B2CF9AE}" pid="15" name="ContentTypeId">
    <vt:lpwstr>0x0101001A458A224826124E8B45B1D613300CFC00B695C23955F66042BB031517CD9D3F9F</vt:lpwstr>
  </property>
</Properties>
</file>