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45" activeTab="0"/>
  </bookViews>
  <sheets>
    <sheet name="PA de AGOSTO 2015" sheetId="1" r:id="rId1"/>
    <sheet name="Informações do Programa" sheetId="2" r:id="rId2"/>
    <sheet name="Folha anexa" sheetId="3" r:id="rId3"/>
  </sheets>
  <definedNames>
    <definedName name="_xlnm.Print_Area" localSheetId="0">'PA de AGOSTO 2015'!$A$1:$M$72</definedName>
  </definedNames>
  <calcPr fullCalcOnLoad="1"/>
</workbook>
</file>

<file path=xl/sharedStrings.xml><?xml version="1.0" encoding="utf-8"?>
<sst xmlns="http://schemas.openxmlformats.org/spreadsheetml/2006/main" count="325" uniqueCount="209">
  <si>
    <t>Nº</t>
  </si>
  <si>
    <t>Descrição do Contrato</t>
  </si>
  <si>
    <t>Fonte</t>
  </si>
  <si>
    <t>BID</t>
  </si>
  <si>
    <t>Local</t>
  </si>
  <si>
    <t>Datas Estimadas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</si>
  <si>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</si>
  <si>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</si>
  <si>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</si>
  <si>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</si>
  <si>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</si>
  <si>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</si>
  <si>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</si>
  <si>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</si>
  <si>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SUBTOTAL DE CONSULTORIA</t>
  </si>
  <si>
    <t>(%)</t>
  </si>
  <si>
    <t>P</t>
  </si>
  <si>
    <t>SUBTOTAL DE OBRAS</t>
  </si>
  <si>
    <t>BRASIL</t>
  </si>
  <si>
    <t>Anúncio</t>
  </si>
  <si>
    <t>Contrato</t>
  </si>
  <si>
    <t>1. SERVIÇOS DE CONSULTORIA</t>
  </si>
  <si>
    <t>3. BENS</t>
  </si>
  <si>
    <t>Comentário</t>
  </si>
  <si>
    <t xml:space="preserve">2. OBRAS </t>
  </si>
  <si>
    <t>4. SERVIÇOS TÉCNICOS (Serviços que não São de Consultoria)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</si>
  <si>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</si>
  <si>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</si>
  <si>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</si>
  <si>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</si>
  <si>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</si>
  <si>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</si>
  <si>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</si>
  <si>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</si>
  <si>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(7)</t>
  </si>
  <si>
    <t>(8)</t>
  </si>
  <si>
    <t>SUBTOTAL DE BENS</t>
  </si>
  <si>
    <t>PLANO DE AQUISIÇÕES (PA)</t>
  </si>
  <si>
    <t>Nº          Compon. Associado</t>
  </si>
  <si>
    <t>Custo Estimado                (US$ 1.000)</t>
  </si>
  <si>
    <t>Método de      Aquisição</t>
  </si>
  <si>
    <t>PERCENTUAL POR FONTE (%)</t>
  </si>
  <si>
    <t>Programa de Mobilidade Sustentável de Blumenau</t>
  </si>
  <si>
    <t>Contrato de Empréstimo: 2746/OC-BR</t>
  </si>
  <si>
    <t>1.1</t>
  </si>
  <si>
    <t>Gerenciamento do Programa BID</t>
  </si>
  <si>
    <t>1.2</t>
  </si>
  <si>
    <t>2.3</t>
  </si>
  <si>
    <t>SBQ</t>
  </si>
  <si>
    <t>1.3</t>
  </si>
  <si>
    <t>1.5</t>
  </si>
  <si>
    <t>Plano de Mobilidade Urbana</t>
  </si>
  <si>
    <t>3.1</t>
  </si>
  <si>
    <t>1.6</t>
  </si>
  <si>
    <t>Plano de Segurança Viária</t>
  </si>
  <si>
    <t>3.2</t>
  </si>
  <si>
    <t>1.7</t>
  </si>
  <si>
    <t>1.8</t>
  </si>
  <si>
    <t>Auditoria Contábil</t>
  </si>
  <si>
    <t>LIL</t>
  </si>
  <si>
    <t>1.9</t>
  </si>
  <si>
    <t>Supervisão do 3º Grupo de Obras</t>
  </si>
  <si>
    <t>2.1</t>
  </si>
  <si>
    <t>Imp. e pav. do Prol. da R. Humberto de Campos</t>
  </si>
  <si>
    <t>2.2</t>
  </si>
  <si>
    <t>Construção da Ponte na R. Rodolfo Freygang</t>
  </si>
  <si>
    <t>Constr. da Passarela do Circuito Ciliar Centro</t>
  </si>
  <si>
    <t>2.4</t>
  </si>
  <si>
    <t>Constr. Terminal Integrado Norte (Itoup. Centr.)</t>
  </si>
  <si>
    <t>2.5</t>
  </si>
  <si>
    <t>Constr. Terminal Integrado Oeste (Água Verde)</t>
  </si>
  <si>
    <t>2.6</t>
  </si>
  <si>
    <t>Imp. e pav. ligação R. Chile - R. Rep. Argentina</t>
  </si>
  <si>
    <t>2.7</t>
  </si>
  <si>
    <t>Melh. e ampl. do Corredor Estrutural Norte</t>
  </si>
  <si>
    <t>2.8</t>
  </si>
  <si>
    <t>Equip. p/central de Ctrole. de Tráfego em Área</t>
  </si>
  <si>
    <t>Equip. p/central de Ctrole. de Operações</t>
  </si>
  <si>
    <t>–</t>
  </si>
  <si>
    <t>Não há previsão</t>
  </si>
  <si>
    <t>2.2.1</t>
  </si>
  <si>
    <t>2.1.1</t>
  </si>
  <si>
    <t>2.2.2</t>
  </si>
  <si>
    <t>2.1.2</t>
  </si>
  <si>
    <t>2.2.3</t>
  </si>
  <si>
    <t>Adeq. e melhoram. do Corredor Fonte - Garcia</t>
  </si>
  <si>
    <t>2.2.4</t>
  </si>
  <si>
    <t>2.2.5</t>
  </si>
  <si>
    <t>2.2.6</t>
  </si>
  <si>
    <t>A</t>
  </si>
  <si>
    <t>Projetos de Engenharia</t>
  </si>
  <si>
    <t>Supervisão do 2º Grupo de Obras</t>
  </si>
  <si>
    <t>1.10</t>
  </si>
  <si>
    <t>2.3.2</t>
  </si>
  <si>
    <t>2.3.3</t>
  </si>
  <si>
    <t>2.3.1</t>
  </si>
  <si>
    <t>3.2.1</t>
  </si>
  <si>
    <t>3.2.2</t>
  </si>
  <si>
    <t>Atualizado por: Ritta de Cássia Bruel Antonio</t>
  </si>
  <si>
    <t>C</t>
  </si>
  <si>
    <r>
      <rPr>
        <b/>
        <sz val="12"/>
        <rFont val="Calibri"/>
        <family val="2"/>
      </rPr>
      <t>Métodos de Aquisição</t>
    </r>
    <r>
      <rPr>
        <sz val="12"/>
        <rFont val="Calibri"/>
        <family val="2"/>
      </rPr>
      <t>: (</t>
    </r>
    <r>
      <rPr>
        <b/>
        <sz val="12"/>
        <rFont val="Calibri"/>
        <family val="2"/>
      </rPr>
      <t>a) BID: LPI:</t>
    </r>
    <r>
      <rPr>
        <sz val="12"/>
        <rFont val="Calibri"/>
        <family val="2"/>
      </rPr>
      <t xml:space="preserve"> Licitação Pública Internacional; </t>
    </r>
    <r>
      <rPr>
        <b/>
        <sz val="12"/>
        <rFont val="Calibri"/>
        <family val="2"/>
      </rPr>
      <t>LPN:</t>
    </r>
    <r>
      <rPr>
        <sz val="12"/>
        <rFont val="Calibri"/>
        <family val="2"/>
      </rPr>
      <t xml:space="preserve"> Licitação Pública Nacional; </t>
    </r>
    <r>
      <rPr>
        <b/>
        <sz val="12"/>
        <rFont val="Calibri"/>
        <family val="2"/>
      </rPr>
      <t>CP:</t>
    </r>
    <r>
      <rPr>
        <sz val="12"/>
        <rFont val="Calibri"/>
        <family val="2"/>
      </rPr>
      <t xml:space="preserve"> Comparação de Preços;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SBQC:</t>
    </r>
    <r>
      <rPr>
        <sz val="12"/>
        <rFont val="Calibri"/>
        <family val="2"/>
      </rPr>
      <t xml:space="preserve"> Seleção Baseada na Qualidade e Custo; </t>
    </r>
    <r>
      <rPr>
        <b/>
        <sz val="12"/>
        <rFont val="Calibri"/>
        <family val="2"/>
      </rPr>
      <t xml:space="preserve">SQC: </t>
    </r>
    <r>
      <rPr>
        <sz val="12"/>
        <rFont val="Calibri"/>
        <family val="2"/>
      </rPr>
      <t xml:space="preserve">Seleção Baseada nas Qualificações dos Consultores; </t>
    </r>
    <r>
      <rPr>
        <b/>
        <sz val="12"/>
        <rFont val="Calibri"/>
        <family val="2"/>
      </rPr>
      <t xml:space="preserve">SBMC: </t>
    </r>
    <r>
      <rPr>
        <sz val="12"/>
        <rFont val="Calibri"/>
        <family val="2"/>
      </rPr>
      <t xml:space="preserve">Seleção Baseada no Menor Custo; </t>
    </r>
    <r>
      <rPr>
        <b/>
        <sz val="12"/>
        <rFont val="Calibri"/>
        <family val="2"/>
      </rPr>
      <t xml:space="preserve">SBOF: </t>
    </r>
    <r>
      <rPr>
        <sz val="12"/>
        <rFont val="Calibri"/>
        <family val="2"/>
      </rPr>
      <t>Seleção Baseada em Orçamento Fixo;</t>
    </r>
    <r>
      <rPr>
        <b/>
        <sz val="12"/>
        <rFont val="Calibri"/>
        <family val="2"/>
      </rPr>
      <t xml:space="preserve"> SBQ</t>
    </r>
    <r>
      <rPr>
        <sz val="12"/>
        <rFont val="Calibri"/>
        <family val="2"/>
      </rPr>
      <t xml:space="preserve">: Seleção Baseada na Qualidade;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CI:</t>
    </r>
    <r>
      <rPr>
        <sz val="12"/>
        <rFont val="Calibri"/>
        <family val="2"/>
      </rPr>
      <t xml:space="preserve"> Consultor Individual;</t>
    </r>
    <r>
      <rPr>
        <b/>
        <sz val="12"/>
        <rFont val="Calibri"/>
        <family val="2"/>
      </rPr>
      <t xml:space="preserve"> CV</t>
    </r>
    <r>
      <rPr>
        <sz val="12"/>
        <rFont val="Calibri"/>
        <family val="2"/>
      </rPr>
      <t>: Convênio. (</t>
    </r>
    <r>
      <rPr>
        <b/>
        <sz val="12"/>
        <rFont val="Calibri"/>
        <family val="2"/>
      </rPr>
      <t xml:space="preserve">b) Lei 8.666: C: </t>
    </r>
    <r>
      <rPr>
        <sz val="12"/>
        <rFont val="Calibri"/>
        <family val="2"/>
      </rPr>
      <t>Carta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Convite; </t>
    </r>
    <r>
      <rPr>
        <b/>
        <sz val="12"/>
        <rFont val="Calibri"/>
        <family val="2"/>
      </rPr>
      <t>TP:</t>
    </r>
    <r>
      <rPr>
        <sz val="12"/>
        <rFont val="Calibri"/>
        <family val="2"/>
      </rPr>
      <t xml:space="preserve"> Tomada de Preço; </t>
    </r>
    <r>
      <rPr>
        <b/>
        <sz val="12"/>
        <rFont val="Calibri"/>
        <family val="2"/>
      </rPr>
      <t>CPN:</t>
    </r>
    <r>
      <rPr>
        <sz val="12"/>
        <rFont val="Calibri"/>
        <family val="2"/>
      </rPr>
      <t xml:space="preserve"> Concorrência Pública Nacional; </t>
    </r>
    <r>
      <rPr>
        <b/>
        <sz val="12"/>
        <rFont val="Calibri"/>
        <family val="2"/>
      </rPr>
      <t>PE:</t>
    </r>
    <r>
      <rPr>
        <sz val="12"/>
        <rFont val="Calibri"/>
        <family val="2"/>
      </rPr>
      <t xml:space="preserve"> Pregão Eletrônico; </t>
    </r>
    <r>
      <rPr>
        <b/>
        <sz val="12"/>
        <rFont val="Calibri"/>
        <family val="2"/>
      </rPr>
      <t>ARP:</t>
    </r>
    <r>
      <rPr>
        <sz val="12"/>
        <rFont val="Calibri"/>
        <family val="2"/>
      </rPr>
      <t xml:space="preserve"> Ata de Registro de Preços,</t>
    </r>
    <r>
      <rPr>
        <b/>
        <sz val="12"/>
        <rFont val="Calibri"/>
        <family val="2"/>
      </rPr>
      <t xml:space="preserve"> PP</t>
    </r>
    <r>
      <rPr>
        <sz val="12"/>
        <rFont val="Calibri"/>
        <family val="2"/>
      </rPr>
      <t xml:space="preserve">: Pregão Presencial, </t>
    </r>
    <r>
      <rPr>
        <b/>
        <sz val="12"/>
        <rFont val="Calibri"/>
        <family val="2"/>
      </rPr>
      <t>CD</t>
    </r>
    <r>
      <rPr>
        <sz val="12"/>
        <rFont val="Calibri"/>
        <family val="2"/>
      </rPr>
      <t xml:space="preserve">: Contratação Direta, </t>
    </r>
    <r>
      <rPr>
        <b/>
        <sz val="12"/>
        <rFont val="Calibri"/>
        <family val="2"/>
      </rPr>
      <t>CV</t>
    </r>
    <r>
      <rPr>
        <sz val="12"/>
        <rFont val="Calibri"/>
        <family val="2"/>
      </rPr>
      <t>: Convênio</t>
    </r>
  </si>
  <si>
    <r>
      <rPr>
        <b/>
        <sz val="12"/>
        <rFont val="Calibri"/>
        <family val="2"/>
      </rPr>
      <t>Histórico:</t>
    </r>
    <r>
      <rPr>
        <sz val="12"/>
        <rFont val="Calibri"/>
        <family val="2"/>
      </rPr>
      <t xml:space="preserve"> Manter no PA todas as aquisições adjudicadas e/ou canceladas</t>
    </r>
  </si>
  <si>
    <t>EP</t>
  </si>
  <si>
    <t>Supervisão R. Humb. Campos e Terminais N e O</t>
  </si>
  <si>
    <t>1.4</t>
  </si>
  <si>
    <t>Projeto do Corredor Fonte - Garcia</t>
  </si>
  <si>
    <t>1.11</t>
  </si>
  <si>
    <t>1.12</t>
  </si>
  <si>
    <t>1.13</t>
  </si>
  <si>
    <t>1.14</t>
  </si>
  <si>
    <t>Projeto Executivo dos Terminais Norte e Oeste</t>
  </si>
  <si>
    <t>1.1.1</t>
  </si>
  <si>
    <t>Proj. Exec. Binário Rua Chile - R. Rep. Argentina</t>
  </si>
  <si>
    <t>1.1.2</t>
  </si>
  <si>
    <t>Projeto Executivo do Corredor Estrutural Norte</t>
  </si>
  <si>
    <t>1.1.3</t>
  </si>
  <si>
    <t>Projeto Executivo do Corredor Estrutural Oeste</t>
  </si>
  <si>
    <t>1.1.4</t>
  </si>
  <si>
    <t>2.9</t>
  </si>
  <si>
    <t>Implantação do Corredor Estrutural Oeste</t>
  </si>
  <si>
    <t>2.2.7</t>
  </si>
  <si>
    <t>PRISM</t>
  </si>
  <si>
    <t>A-9955</t>
  </si>
  <si>
    <t>BR-10459</t>
  </si>
  <si>
    <t>BR-10461</t>
  </si>
  <si>
    <t>BR-10538</t>
  </si>
  <si>
    <t>BR-10460</t>
  </si>
  <si>
    <t>A-6536</t>
  </si>
  <si>
    <t>Cancelado no PA de jun/2014</t>
  </si>
  <si>
    <t>Cancelado no PA de nov/2012</t>
  </si>
  <si>
    <t>Cancelado no PA de nov/2013</t>
  </si>
  <si>
    <r>
      <rPr>
        <b/>
        <sz val="12"/>
        <rFont val="Calibri"/>
        <family val="2"/>
      </rPr>
      <t>Revisões BID</t>
    </r>
    <r>
      <rPr>
        <sz val="12"/>
        <rFont val="Calibri"/>
        <family val="2"/>
      </rPr>
      <t>: EXA = e</t>
    </r>
    <r>
      <rPr>
        <i/>
        <sz val="12"/>
        <rFont val="Calibri"/>
        <family val="2"/>
      </rPr>
      <t xml:space="preserve">x ante </t>
    </r>
    <r>
      <rPr>
        <sz val="12"/>
        <rFont val="Calibri"/>
        <family val="2"/>
      </rPr>
      <t>e EXP =</t>
    </r>
    <r>
      <rPr>
        <i/>
        <sz val="12"/>
        <rFont val="Calibri"/>
        <family val="2"/>
      </rPr>
      <t xml:space="preserve"> ex-post</t>
    </r>
  </si>
  <si>
    <r>
      <rPr>
        <b/>
        <sz val="12"/>
        <rFont val="Calibri"/>
        <family val="2"/>
      </rPr>
      <t>Status</t>
    </r>
    <r>
      <rPr>
        <sz val="12"/>
        <rFont val="Calibri"/>
        <family val="2"/>
      </rPr>
      <t>: Pendente (P); Em Processo (EP); Adjudicado/Contratado (A); Cancelado (C )</t>
    </r>
  </si>
  <si>
    <r>
      <rPr>
        <b/>
        <sz val="12"/>
        <rFont val="Calibri"/>
        <family val="2"/>
      </rPr>
      <t>Alterações:</t>
    </r>
    <r>
      <rPr>
        <sz val="12"/>
        <rFont val="Calibri"/>
        <family val="2"/>
      </rPr>
      <t xml:space="preserve"> Indicar em </t>
    </r>
    <r>
      <rPr>
        <sz val="12"/>
        <color indexed="10"/>
        <rFont val="Calibri"/>
        <family val="2"/>
      </rPr>
      <t>vermelho</t>
    </r>
    <r>
      <rPr>
        <sz val="12"/>
        <rFont val="Calibri"/>
        <family val="2"/>
      </rPr>
      <t xml:space="preserve"> as alterações feitas nas aquisições já constantes do PA</t>
    </r>
  </si>
  <si>
    <r>
      <rPr>
        <b/>
        <sz val="12"/>
        <rFont val="Calibri"/>
        <family val="2"/>
      </rPr>
      <t>Inclusões:</t>
    </r>
    <r>
      <rPr>
        <sz val="12"/>
        <rFont val="Calibri"/>
        <family val="2"/>
      </rPr>
      <t xml:space="preserve"> Indicar em </t>
    </r>
    <r>
      <rPr>
        <sz val="12"/>
        <color indexed="40"/>
        <rFont val="Calibri"/>
        <family val="2"/>
      </rPr>
      <t>azul</t>
    </r>
    <r>
      <rPr>
        <sz val="12"/>
        <rFont val="Calibri"/>
        <family val="2"/>
      </rPr>
      <t xml:space="preserve"> as aquisições agora incluídas no PA</t>
    </r>
  </si>
  <si>
    <r>
      <rPr>
        <b/>
        <sz val="12"/>
        <rFont val="Calibri"/>
        <family val="2"/>
      </rPr>
      <t>Cancelamentos:</t>
    </r>
    <r>
      <rPr>
        <sz val="12"/>
        <rFont val="Calibri"/>
        <family val="2"/>
      </rPr>
      <t xml:space="preserve"> indicar em </t>
    </r>
    <r>
      <rPr>
        <sz val="12"/>
        <color indexed="17"/>
        <rFont val="Calibri"/>
        <family val="2"/>
      </rPr>
      <t>verde</t>
    </r>
    <r>
      <rPr>
        <sz val="12"/>
        <rFont val="Calibri"/>
        <family val="2"/>
      </rPr>
      <t xml:space="preserve"> os cancelamentos das aquisições constantes do PA</t>
    </r>
  </si>
  <si>
    <r>
      <rPr>
        <b/>
        <sz val="12"/>
        <rFont val="Calibri"/>
        <family val="2"/>
      </rPr>
      <t>Folha Anexa</t>
    </r>
    <r>
      <rPr>
        <sz val="12"/>
        <rFont val="Calibri"/>
        <family val="2"/>
      </rPr>
      <t>: Fazer comentários complementares ou esclarecedores, quando necessário, em folha anexa</t>
    </r>
  </si>
  <si>
    <t>16/dez/11</t>
  </si>
  <si>
    <t>20/dez/12</t>
  </si>
  <si>
    <t>16/dez/13</t>
  </si>
  <si>
    <t>ago/13</t>
  </si>
  <si>
    <t>nov/15</t>
  </si>
  <si>
    <t>out/17</t>
  </si>
  <si>
    <t>fev/16</t>
  </si>
  <si>
    <t>jun/15</t>
  </si>
  <si>
    <t>dez/13</t>
  </si>
  <si>
    <t>dez/16</t>
  </si>
  <si>
    <t>nov/17</t>
  </si>
  <si>
    <t>jun/18</t>
  </si>
  <si>
    <t>mar/14</t>
  </si>
  <si>
    <t>ago/16</t>
  </si>
  <si>
    <t>mar/16</t>
  </si>
  <si>
    <t>jan/17</t>
  </si>
  <si>
    <t>nov/19</t>
  </si>
  <si>
    <t>BANCO INTERAMERICANO DE DESENVOLVIMENTO</t>
  </si>
  <si>
    <t>PROGRAMA DE MOBILIDADE SUSTENTÁVEL DE BLUMENAU</t>
  </si>
  <si>
    <t>PLANO DE AQUISIÇÕES</t>
  </si>
  <si>
    <t>Informação Geral</t>
  </si>
  <si>
    <t>País: Brasil</t>
  </si>
  <si>
    <t>Mutuário: Município de Blumenau</t>
  </si>
  <si>
    <t>Executor: Município de Blumenau</t>
  </si>
  <si>
    <t>Projeto: Programa de Mobilidade Sustentável de Blumenau</t>
  </si>
  <si>
    <t>Número do Projeto: BR-L1272</t>
  </si>
  <si>
    <t>Número do Contrato de Empréstimo: 2746/OC-BR</t>
  </si>
  <si>
    <t>Data de aprovação do Projeto pela Diretoria Executiva: 25 de junho de 2012</t>
  </si>
  <si>
    <t>Data de assinatura do Contrato de Empréstimo: 22 de agosto de 2012</t>
  </si>
  <si>
    <t>Data estimada para o último desembolso: 22 de agosto de 2017</t>
  </si>
  <si>
    <t>Executor responsável pelo Plano de Aquisições: Município de Blumenau</t>
  </si>
  <si>
    <t>A – Introdução</t>
  </si>
  <si>
    <r>
      <t xml:space="preserve">As contratações para o Projeto proposto serão realizadas de acordo com as </t>
    </r>
    <r>
      <rPr>
        <i/>
        <sz val="12"/>
        <color indexed="8"/>
        <rFont val="Times New Roman"/>
        <family val="1"/>
      </rPr>
      <t>“Políticas para a Aquisição de Bens e Contratação de Obras Financiados pelo Banco Interamericano de Desenvolvimento”</t>
    </r>
    <r>
      <rPr>
        <sz val="12"/>
        <color indexed="8"/>
        <rFont val="Times New Roman"/>
        <family val="1"/>
      </rPr>
      <t xml:space="preserve"> (GN-2349-9), com as </t>
    </r>
    <r>
      <rPr>
        <i/>
        <sz val="12"/>
        <color indexed="8"/>
        <rFont val="Times New Roman"/>
        <family val="1"/>
      </rPr>
      <t>“Políticas para a Seleção e Contratação de Consultores Financiados pelo Banco Interamericano de Desenvolvimento”</t>
    </r>
    <r>
      <rPr>
        <sz val="12"/>
        <color indexed="8"/>
        <rFont val="Times New Roman"/>
        <family val="1"/>
      </rPr>
      <t xml:space="preserve"> (GN-2350-9) e conforme estabelecido no Contrato de Empréstimo e no presente Plano de Aquisições.</t>
    </r>
  </si>
  <si>
    <t>B – O Plano de Aquisições</t>
  </si>
  <si>
    <t>O Plano de Aquisições será revisado anualmente no mês de novembro.</t>
  </si>
  <si>
    <t>C – Revisão por parte do Banco das Decisões em Matéria de Contratações</t>
  </si>
  <si>
    <t>D – Aquisições para o Projeto</t>
  </si>
  <si>
    <t>D.1 – Aquisição de Bens</t>
  </si>
  <si>
    <t>As LPN – Licitações Públicas Nacionais somente admitirão contratos com valor limite de US$ 5,0 milhões para bens e serviços diferentes da consultoria. Não haverá pré-qualificação.</t>
  </si>
  <si>
    <t>D.2 – Aquisições de Obras</t>
  </si>
  <si>
    <t>As LPN – Licitações Públicas Nacionais somente admitirão contratos com valor limite de US$ 25,0 milhões para obras. Não haverá pré-qualificação.</t>
  </si>
  <si>
    <t>D.3 – Aquisições de Serviços de Consultoria</t>
  </si>
  <si>
    <t>As LPN – Licitações Públicas Nacionais somente admitirão contratos com valor limite de US$ 200 mil para serviços de consultoria. Não haverá pré-qualificação.</t>
  </si>
  <si>
    <t>D.4 – Lista de Aquisições de Bens, Obras e Serviços de Consultoria</t>
  </si>
  <si>
    <t>Responsável:  Napoleão Bernardes Neto</t>
  </si>
  <si>
    <t xml:space="preserve">                       Prefeito Municipal de Blumenau</t>
  </si>
  <si>
    <t>Coordenador:  Ritta de Cássia Bruel Antonio</t>
  </si>
  <si>
    <t xml:space="preserve">                        Gerente Especial de Programas Internacionais</t>
  </si>
  <si>
    <t>Endereço:  Praça Victor Konder, 2 – Centro</t>
  </si>
  <si>
    <t xml:space="preserve">                  CEP: 89.010-904 – Blumenau/SC, Brasil</t>
  </si>
  <si>
    <t xml:space="preserve">                  Tel: +55 47 3381-6322</t>
  </si>
  <si>
    <t xml:space="preserve">                  e-mail: programasinternacionais@blumenau.sc.gov.br</t>
  </si>
  <si>
    <r>
      <t xml:space="preserve">                  Portal: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http//:www.blumenau.sc.gov.br</t>
    </r>
  </si>
  <si>
    <t>O Executor e o Banco determinaram que inicialmente todas as contratações serão revisadas “ex ante”. Em casos específicos, ou durante o transcurso da execução, será avaliada a possibilidade de estabelecer o procedimento de revisão “ex post”.</t>
  </si>
  <si>
    <t>FOLHA ANEXA</t>
  </si>
  <si>
    <t>Não há observações a apresentar nesta Folha anexa.</t>
  </si>
  <si>
    <t>Nos quadros apresentados em anexo estão listadas as licitações requeridas para a execução do Projeto.</t>
  </si>
  <si>
    <t>BR-10672</t>
  </si>
  <si>
    <t>PRISM incorreto no PA de nov/2014</t>
  </si>
  <si>
    <t>Solução Integrada e Informatizada para a Orçamentação e Gestão de Contratos e Medições de Obras.</t>
  </si>
  <si>
    <t>3.3.1</t>
  </si>
  <si>
    <t>nov/16</t>
  </si>
  <si>
    <r>
      <t xml:space="preserve">Atualização Nº: </t>
    </r>
    <r>
      <rPr>
        <b/>
        <sz val="11"/>
        <color indexed="10"/>
        <rFont val="Calibri"/>
        <family val="2"/>
      </rPr>
      <t>05</t>
    </r>
  </si>
  <si>
    <t>AGOSTO DE 2015</t>
  </si>
  <si>
    <r>
      <t xml:space="preserve">Atualizado em:  </t>
    </r>
    <r>
      <rPr>
        <b/>
        <sz val="11"/>
        <color indexed="10"/>
        <rFont val="Calibri"/>
        <family val="2"/>
      </rPr>
      <t>agosto/2015</t>
    </r>
  </si>
  <si>
    <t>O Plano de Aquisições do Programa de Mobilidade Sustentável de Blumenau, que cobre o período de dezembro de 2011 a dezembro de 2016, foi acordado entre o Banco e o Município de Blumenau.</t>
  </si>
  <si>
    <t>ago/15</t>
  </si>
  <si>
    <t>mai/16</t>
  </si>
  <si>
    <t>Cancelado</t>
  </si>
  <si>
    <t>set/18</t>
  </si>
  <si>
    <t>jul/17</t>
  </si>
  <si>
    <t>mar/19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</si>
</sst>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6]mmm\-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40"/>
      <name val="Calibri"/>
      <family val="2"/>
    </font>
    <font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B0F0"/>
      <name val="Calibri"/>
      <family val="2"/>
    </font>
    <font>
      <sz val="10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64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5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 indent="9"/>
    </xf>
    <xf numFmtId="0" fontId="57" fillId="0" borderId="0" xfId="0" applyFont="1" applyAlignment="1">
      <alignment horizontal="justify" vertical="center"/>
    </xf>
    <xf numFmtId="0" fontId="59" fillId="0" borderId="0" xfId="0" applyFont="1" applyAlignment="1">
      <alignment horizontal="left" vertical="center" indent="9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3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55" fillId="0" borderId="15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49" fontId="55" fillId="0" borderId="12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49" fontId="55" fillId="0" borderId="26" xfId="0" applyNumberFormat="1" applyFont="1" applyBorder="1" applyAlignment="1">
      <alignment horizontal="center"/>
    </xf>
    <xf numFmtId="49" fontId="55" fillId="0" borderId="18" xfId="0" applyNumberFormat="1" applyFont="1" applyBorder="1" applyAlignment="1">
      <alignment horizontal="center"/>
    </xf>
    <xf numFmtId="49" fontId="55" fillId="0" borderId="27" xfId="0" applyNumberFormat="1" applyFont="1" applyBorder="1" applyAlignment="1">
      <alignment horizontal="center"/>
    </xf>
    <xf numFmtId="49" fontId="55" fillId="0" borderId="28" xfId="0" applyNumberFormat="1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vertical="center" wrapText="1"/>
    </xf>
    <xf numFmtId="3" fontId="60" fillId="0" borderId="15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" fontId="60" fillId="0" borderId="16" xfId="0" applyNumberFormat="1" applyFont="1" applyBorder="1" applyAlignment="1">
      <alignment horizontal="center" vertical="center"/>
    </xf>
    <xf numFmtId="1" fontId="60" fillId="0" borderId="15" xfId="0" applyNumberFormat="1" applyFont="1" applyBorder="1" applyAlignment="1">
      <alignment horizontal="center" vertical="center"/>
    </xf>
    <xf numFmtId="49" fontId="60" fillId="0" borderId="16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3" fontId="61" fillId="0" borderId="12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" fontId="61" fillId="0" borderId="14" xfId="0" applyNumberFormat="1" applyFont="1" applyBorder="1" applyAlignment="1">
      <alignment horizontal="center" vertical="center"/>
    </xf>
    <xf numFmtId="1" fontId="61" fillId="0" borderId="12" xfId="0" applyNumberFormat="1" applyFont="1" applyBorder="1" applyAlignment="1">
      <alignment horizontal="center" vertical="center"/>
    </xf>
    <xf numFmtId="49" fontId="61" fillId="0" borderId="14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164" fontId="12" fillId="2" borderId="23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110" workbookViewId="0" topLeftCell="A1">
      <selection activeCell="D31" sqref="D31"/>
    </sheetView>
  </sheetViews>
  <sheetFormatPr defaultColWidth="8.8515625" defaultRowHeight="15"/>
  <cols>
    <col min="1" max="1" width="4.00390625" style="25" customWidth="1"/>
    <col min="2" max="2" width="38.8515625" style="25" customWidth="1"/>
    <col min="3" max="3" width="9.8515625" style="25" bestFit="1" customWidth="1"/>
    <col min="4" max="4" width="14.8515625" style="25" customWidth="1"/>
    <col min="5" max="5" width="10.00390625" style="25" customWidth="1"/>
    <col min="6" max="7" width="8.00390625" style="25" customWidth="1"/>
    <col min="8" max="8" width="7.28125" style="25" customWidth="1"/>
    <col min="9" max="10" width="10.00390625" style="41" customWidth="1"/>
    <col min="11" max="11" width="5.8515625" style="25" customWidth="1"/>
    <col min="12" max="12" width="8.8515625" style="25" customWidth="1"/>
    <col min="13" max="13" width="28.57421875" style="25" customWidth="1"/>
    <col min="14" max="16384" width="8.8515625" style="25" customWidth="1"/>
  </cols>
  <sheetData>
    <row r="1" spans="1:13" ht="15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5">
      <c r="A2" s="172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">
      <c r="A3" s="172" t="s">
        <v>43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5">
      <c r="A4" s="172" t="s">
        <v>37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5">
      <c r="A5" s="43"/>
      <c r="B5" s="26" t="s">
        <v>201</v>
      </c>
      <c r="C5" s="26"/>
      <c r="D5" s="44"/>
      <c r="E5" s="44"/>
      <c r="F5" s="44"/>
      <c r="G5" s="44"/>
      <c r="H5" s="44"/>
      <c r="I5" s="44"/>
      <c r="J5" s="44"/>
      <c r="K5" s="44"/>
      <c r="L5" s="66"/>
      <c r="M5" s="44"/>
    </row>
    <row r="6" spans="1:13" ht="15">
      <c r="A6" s="43"/>
      <c r="B6" s="24" t="s">
        <v>199</v>
      </c>
      <c r="C6" s="24"/>
      <c r="D6" s="44"/>
      <c r="E6" s="44"/>
      <c r="F6" s="44"/>
      <c r="G6" s="44"/>
      <c r="H6" s="44"/>
      <c r="I6" s="44"/>
      <c r="J6" s="44"/>
      <c r="K6" s="44"/>
      <c r="L6" s="66"/>
      <c r="M6" s="44"/>
    </row>
    <row r="7" spans="1:13" ht="15">
      <c r="A7" s="43"/>
      <c r="B7" s="24" t="s">
        <v>98</v>
      </c>
      <c r="C7" s="24"/>
      <c r="D7" s="44"/>
      <c r="E7" s="44"/>
      <c r="F7" s="44"/>
      <c r="G7" s="44"/>
      <c r="H7" s="44"/>
      <c r="I7" s="44"/>
      <c r="J7" s="44"/>
      <c r="K7" s="44"/>
      <c r="L7" s="66"/>
      <c r="M7" s="44"/>
    </row>
    <row r="9" spans="1:13" ht="14.25" customHeight="1">
      <c r="A9" s="179" t="s">
        <v>0</v>
      </c>
      <c r="B9" s="179" t="s">
        <v>1</v>
      </c>
      <c r="C9" s="176" t="s">
        <v>38</v>
      </c>
      <c r="D9" s="176" t="s">
        <v>39</v>
      </c>
      <c r="E9" s="176" t="s">
        <v>40</v>
      </c>
      <c r="F9" s="179" t="s">
        <v>6</v>
      </c>
      <c r="G9" s="182" t="s">
        <v>2</v>
      </c>
      <c r="H9" s="183"/>
      <c r="I9" s="182" t="s">
        <v>5</v>
      </c>
      <c r="J9" s="184"/>
      <c r="K9" s="179" t="s">
        <v>11</v>
      </c>
      <c r="L9" s="179" t="s">
        <v>121</v>
      </c>
      <c r="M9" s="174" t="s">
        <v>23</v>
      </c>
    </row>
    <row r="10" spans="1:13" ht="15">
      <c r="A10" s="180"/>
      <c r="B10" s="180"/>
      <c r="C10" s="177"/>
      <c r="D10" s="177"/>
      <c r="E10" s="177"/>
      <c r="F10" s="180"/>
      <c r="G10" s="67" t="s">
        <v>3</v>
      </c>
      <c r="H10" s="67" t="s">
        <v>4</v>
      </c>
      <c r="I10" s="27" t="s">
        <v>9</v>
      </c>
      <c r="J10" s="27" t="s">
        <v>10</v>
      </c>
      <c r="K10" s="180"/>
      <c r="L10" s="185"/>
      <c r="M10" s="175"/>
    </row>
    <row r="11" spans="1:16" ht="15.75">
      <c r="A11" s="181"/>
      <c r="B11" s="181"/>
      <c r="C11" s="178"/>
      <c r="D11" s="178"/>
      <c r="E11" s="28" t="s">
        <v>7</v>
      </c>
      <c r="F11" s="28" t="s">
        <v>8</v>
      </c>
      <c r="G11" s="68" t="s">
        <v>15</v>
      </c>
      <c r="H11" s="68" t="s">
        <v>15</v>
      </c>
      <c r="I11" s="29" t="s">
        <v>19</v>
      </c>
      <c r="J11" s="29" t="s">
        <v>20</v>
      </c>
      <c r="K11" s="28" t="s">
        <v>12</v>
      </c>
      <c r="L11" s="186"/>
      <c r="M11" s="175"/>
      <c r="P11" s="30"/>
    </row>
    <row r="12" spans="1:19" s="32" customFormat="1" ht="9" customHeight="1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  <c r="N12" s="31"/>
      <c r="O12" s="31"/>
      <c r="P12" s="30"/>
      <c r="Q12" s="25"/>
      <c r="R12" s="25"/>
      <c r="S12" s="25"/>
    </row>
    <row r="13" spans="1:13" ht="15">
      <c r="A13" s="138" t="s">
        <v>21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  <c r="M13" s="141"/>
    </row>
    <row r="14" spans="1:13" ht="15">
      <c r="A14" s="4" t="s">
        <v>44</v>
      </c>
      <c r="B14" s="7" t="s">
        <v>45</v>
      </c>
      <c r="C14" s="4" t="s">
        <v>46</v>
      </c>
      <c r="D14" s="69">
        <v>4972</v>
      </c>
      <c r="E14" s="8" t="s">
        <v>48</v>
      </c>
      <c r="F14" s="4" t="s">
        <v>33</v>
      </c>
      <c r="G14" s="49">
        <v>100</v>
      </c>
      <c r="H14" s="50">
        <v>0</v>
      </c>
      <c r="I14" s="80" t="s">
        <v>137</v>
      </c>
      <c r="J14" s="81" t="s">
        <v>142</v>
      </c>
      <c r="K14" s="4" t="s">
        <v>89</v>
      </c>
      <c r="L14" s="8" t="s">
        <v>122</v>
      </c>
      <c r="M14" s="22"/>
    </row>
    <row r="15" spans="1:13" ht="15">
      <c r="A15" s="5" t="s">
        <v>46</v>
      </c>
      <c r="B15" s="51" t="s">
        <v>103</v>
      </c>
      <c r="C15" s="5" t="s">
        <v>95</v>
      </c>
      <c r="D15" s="70">
        <v>881</v>
      </c>
      <c r="E15" s="9" t="s">
        <v>13</v>
      </c>
      <c r="F15" s="5" t="s">
        <v>33</v>
      </c>
      <c r="G15" s="52">
        <v>100</v>
      </c>
      <c r="H15" s="53">
        <v>0</v>
      </c>
      <c r="I15" s="82" t="s">
        <v>138</v>
      </c>
      <c r="J15" s="83" t="s">
        <v>143</v>
      </c>
      <c r="K15" s="5" t="s">
        <v>89</v>
      </c>
      <c r="L15" s="9" t="s">
        <v>123</v>
      </c>
      <c r="M15" s="54"/>
    </row>
    <row r="16" spans="1:13" ht="15">
      <c r="A16" s="10" t="s">
        <v>49</v>
      </c>
      <c r="B16" s="11" t="s">
        <v>90</v>
      </c>
      <c r="C16" s="10" t="s">
        <v>44</v>
      </c>
      <c r="D16" s="71">
        <v>5433</v>
      </c>
      <c r="E16" s="12" t="s">
        <v>13</v>
      </c>
      <c r="F16" s="10" t="s">
        <v>33</v>
      </c>
      <c r="G16" s="55">
        <v>90</v>
      </c>
      <c r="H16" s="56">
        <v>10</v>
      </c>
      <c r="I16" s="84" t="s">
        <v>138</v>
      </c>
      <c r="J16" s="87" t="s">
        <v>144</v>
      </c>
      <c r="K16" s="10" t="s">
        <v>99</v>
      </c>
      <c r="L16" s="12"/>
      <c r="M16" s="54" t="s">
        <v>128</v>
      </c>
    </row>
    <row r="17" spans="1:13" ht="15">
      <c r="A17" s="10" t="s">
        <v>104</v>
      </c>
      <c r="B17" s="11" t="s">
        <v>105</v>
      </c>
      <c r="C17" s="10" t="s">
        <v>44</v>
      </c>
      <c r="D17" s="71">
        <v>791</v>
      </c>
      <c r="E17" s="12" t="s">
        <v>13</v>
      </c>
      <c r="F17" s="10" t="s">
        <v>33</v>
      </c>
      <c r="G17" s="55">
        <v>90</v>
      </c>
      <c r="H17" s="56">
        <v>10</v>
      </c>
      <c r="I17" s="84" t="s">
        <v>138</v>
      </c>
      <c r="J17" s="87" t="s">
        <v>145</v>
      </c>
      <c r="K17" s="10" t="s">
        <v>99</v>
      </c>
      <c r="L17" s="12"/>
      <c r="M17" s="54" t="s">
        <v>129</v>
      </c>
    </row>
    <row r="18" spans="1:13" ht="15">
      <c r="A18" s="10" t="s">
        <v>50</v>
      </c>
      <c r="B18" s="11" t="s">
        <v>51</v>
      </c>
      <c r="C18" s="10" t="s">
        <v>52</v>
      </c>
      <c r="D18" s="108">
        <v>2678.368435712913</v>
      </c>
      <c r="E18" s="12" t="s">
        <v>48</v>
      </c>
      <c r="F18" s="10" t="s">
        <v>33</v>
      </c>
      <c r="G18" s="55">
        <v>100</v>
      </c>
      <c r="H18" s="56">
        <v>0</v>
      </c>
      <c r="I18" s="84" t="s">
        <v>139</v>
      </c>
      <c r="J18" s="87" t="s">
        <v>146</v>
      </c>
      <c r="K18" s="10" t="s">
        <v>102</v>
      </c>
      <c r="L18" s="12"/>
      <c r="M18" s="54"/>
    </row>
    <row r="19" spans="1:13" ht="15">
      <c r="A19" s="10" t="s">
        <v>53</v>
      </c>
      <c r="B19" s="11" t="s">
        <v>54</v>
      </c>
      <c r="C19" s="10" t="s">
        <v>55</v>
      </c>
      <c r="D19" s="71">
        <v>921</v>
      </c>
      <c r="E19" s="12" t="s">
        <v>13</v>
      </c>
      <c r="F19" s="10" t="s">
        <v>33</v>
      </c>
      <c r="G19" s="55">
        <v>100</v>
      </c>
      <c r="H19" s="56">
        <v>0</v>
      </c>
      <c r="I19" s="86" t="s">
        <v>143</v>
      </c>
      <c r="J19" s="85" t="s">
        <v>207</v>
      </c>
      <c r="K19" s="10" t="s">
        <v>16</v>
      </c>
      <c r="L19" s="12"/>
      <c r="M19" s="54"/>
    </row>
    <row r="20" spans="1:13" ht="38.25">
      <c r="A20" s="118" t="s">
        <v>56</v>
      </c>
      <c r="B20" s="119" t="s">
        <v>196</v>
      </c>
      <c r="C20" s="118" t="s">
        <v>197</v>
      </c>
      <c r="D20" s="120">
        <v>850</v>
      </c>
      <c r="E20" s="121" t="s">
        <v>13</v>
      </c>
      <c r="F20" s="118" t="s">
        <v>33</v>
      </c>
      <c r="G20" s="122">
        <v>100</v>
      </c>
      <c r="H20" s="123">
        <v>0</v>
      </c>
      <c r="I20" s="124" t="s">
        <v>203</v>
      </c>
      <c r="J20" s="125" t="s">
        <v>198</v>
      </c>
      <c r="K20" s="118" t="s">
        <v>16</v>
      </c>
      <c r="L20" s="12"/>
      <c r="M20" s="54"/>
    </row>
    <row r="21" spans="1:13" ht="15">
      <c r="A21" s="10" t="s">
        <v>57</v>
      </c>
      <c r="B21" s="11" t="s">
        <v>58</v>
      </c>
      <c r="C21" s="10" t="s">
        <v>49</v>
      </c>
      <c r="D21" s="71">
        <v>300</v>
      </c>
      <c r="E21" s="12" t="s">
        <v>59</v>
      </c>
      <c r="F21" s="10" t="s">
        <v>33</v>
      </c>
      <c r="G21" s="55">
        <v>90</v>
      </c>
      <c r="H21" s="56">
        <v>10</v>
      </c>
      <c r="I21" s="84" t="s">
        <v>140</v>
      </c>
      <c r="J21" s="87" t="s">
        <v>147</v>
      </c>
      <c r="K21" s="10" t="s">
        <v>99</v>
      </c>
      <c r="L21" s="12"/>
      <c r="M21" s="54" t="s">
        <v>130</v>
      </c>
    </row>
    <row r="22" spans="1:13" ht="15">
      <c r="A22" s="10" t="s">
        <v>60</v>
      </c>
      <c r="B22" s="11" t="s">
        <v>91</v>
      </c>
      <c r="C22" s="10" t="s">
        <v>93</v>
      </c>
      <c r="D22" s="71">
        <v>1387</v>
      </c>
      <c r="E22" s="12" t="s">
        <v>13</v>
      </c>
      <c r="F22" s="10" t="s">
        <v>33</v>
      </c>
      <c r="G22" s="55">
        <v>100</v>
      </c>
      <c r="H22" s="56">
        <v>0</v>
      </c>
      <c r="I22" s="86" t="s">
        <v>141</v>
      </c>
      <c r="J22" s="85" t="s">
        <v>148</v>
      </c>
      <c r="K22" s="10" t="s">
        <v>16</v>
      </c>
      <c r="L22" s="12"/>
      <c r="M22" s="54"/>
    </row>
    <row r="23" spans="1:13" ht="15">
      <c r="A23" s="10" t="s">
        <v>92</v>
      </c>
      <c r="B23" s="11" t="s">
        <v>61</v>
      </c>
      <c r="C23" s="10" t="s">
        <v>94</v>
      </c>
      <c r="D23" s="71">
        <v>1236</v>
      </c>
      <c r="E23" s="12" t="s">
        <v>13</v>
      </c>
      <c r="F23" s="10" t="s">
        <v>33</v>
      </c>
      <c r="G23" s="55">
        <v>100</v>
      </c>
      <c r="H23" s="56">
        <v>0</v>
      </c>
      <c r="I23" s="86" t="s">
        <v>204</v>
      </c>
      <c r="J23" s="85" t="s">
        <v>208</v>
      </c>
      <c r="K23" s="10" t="s">
        <v>16</v>
      </c>
      <c r="L23" s="12"/>
      <c r="M23" s="57"/>
    </row>
    <row r="24" spans="1:13" ht="15">
      <c r="A24" s="10" t="s">
        <v>106</v>
      </c>
      <c r="B24" s="11" t="s">
        <v>110</v>
      </c>
      <c r="C24" s="10" t="s">
        <v>111</v>
      </c>
      <c r="D24" s="71">
        <v>554</v>
      </c>
      <c r="E24" s="12" t="s">
        <v>13</v>
      </c>
      <c r="F24" s="10" t="s">
        <v>33</v>
      </c>
      <c r="G24" s="55">
        <v>100</v>
      </c>
      <c r="H24" s="56">
        <v>0</v>
      </c>
      <c r="I24" s="84" t="s">
        <v>138</v>
      </c>
      <c r="J24" s="85" t="s">
        <v>141</v>
      </c>
      <c r="K24" s="10" t="s">
        <v>89</v>
      </c>
      <c r="L24" s="47" t="s">
        <v>194</v>
      </c>
      <c r="M24" s="48" t="s">
        <v>195</v>
      </c>
    </row>
    <row r="25" spans="1:13" ht="15">
      <c r="A25" s="10" t="s">
        <v>107</v>
      </c>
      <c r="B25" s="11" t="s">
        <v>112</v>
      </c>
      <c r="C25" s="10" t="s">
        <v>113</v>
      </c>
      <c r="D25" s="71">
        <v>163</v>
      </c>
      <c r="E25" s="12" t="s">
        <v>13</v>
      </c>
      <c r="F25" s="10" t="s">
        <v>33</v>
      </c>
      <c r="G25" s="55">
        <v>100</v>
      </c>
      <c r="H25" s="56">
        <v>0</v>
      </c>
      <c r="I25" s="84" t="s">
        <v>138</v>
      </c>
      <c r="J25" s="85" t="s">
        <v>141</v>
      </c>
      <c r="K25" s="10" t="s">
        <v>89</v>
      </c>
      <c r="L25" s="12" t="s">
        <v>124</v>
      </c>
      <c r="M25" s="57"/>
    </row>
    <row r="26" spans="1:13" ht="15">
      <c r="A26" s="10" t="s">
        <v>108</v>
      </c>
      <c r="B26" s="11" t="s">
        <v>114</v>
      </c>
      <c r="C26" s="10" t="s">
        <v>115</v>
      </c>
      <c r="D26" s="71">
        <v>837</v>
      </c>
      <c r="E26" s="12" t="s">
        <v>13</v>
      </c>
      <c r="F26" s="10" t="s">
        <v>33</v>
      </c>
      <c r="G26" s="55">
        <v>100</v>
      </c>
      <c r="H26" s="56">
        <v>0</v>
      </c>
      <c r="I26" s="84" t="s">
        <v>138</v>
      </c>
      <c r="J26" s="87" t="s">
        <v>141</v>
      </c>
      <c r="K26" s="10" t="s">
        <v>89</v>
      </c>
      <c r="L26" s="12" t="s">
        <v>125</v>
      </c>
      <c r="M26" s="57"/>
    </row>
    <row r="27" spans="1:13" ht="15">
      <c r="A27" s="58" t="s">
        <v>109</v>
      </c>
      <c r="B27" s="59" t="s">
        <v>116</v>
      </c>
      <c r="C27" s="58" t="s">
        <v>117</v>
      </c>
      <c r="D27" s="72">
        <v>498</v>
      </c>
      <c r="E27" s="60" t="s">
        <v>13</v>
      </c>
      <c r="F27" s="58" t="s">
        <v>33</v>
      </c>
      <c r="G27" s="61">
        <v>100</v>
      </c>
      <c r="H27" s="62">
        <v>0</v>
      </c>
      <c r="I27" s="88" t="s">
        <v>138</v>
      </c>
      <c r="J27" s="89" t="s">
        <v>141</v>
      </c>
      <c r="K27" s="58" t="s">
        <v>89</v>
      </c>
      <c r="L27" s="60" t="s">
        <v>126</v>
      </c>
      <c r="M27" s="63"/>
    </row>
    <row r="28" spans="1:13" ht="15">
      <c r="A28" s="135" t="s">
        <v>14</v>
      </c>
      <c r="B28" s="136"/>
      <c r="C28" s="137"/>
      <c r="D28" s="73">
        <f>SUM(D14:D27)-D16-D17-D21</f>
        <v>14977.368435712913</v>
      </c>
      <c r="E28" s="151"/>
      <c r="F28" s="152"/>
      <c r="G28" s="152"/>
      <c r="H28" s="152"/>
      <c r="I28" s="152"/>
      <c r="J28" s="152"/>
      <c r="K28" s="152"/>
      <c r="L28" s="152"/>
      <c r="M28" s="153"/>
    </row>
    <row r="29" spans="1:13" ht="9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3" ht="15">
      <c r="A30" s="157" t="s">
        <v>24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60"/>
      <c r="L30" s="160"/>
      <c r="M30" s="161"/>
    </row>
    <row r="31" spans="1:16" ht="15.75">
      <c r="A31" s="4" t="s">
        <v>62</v>
      </c>
      <c r="B31" s="7" t="s">
        <v>68</v>
      </c>
      <c r="C31" s="4" t="s">
        <v>81</v>
      </c>
      <c r="D31" s="69">
        <v>1998</v>
      </c>
      <c r="E31" s="8" t="s">
        <v>27</v>
      </c>
      <c r="F31" s="4" t="s">
        <v>33</v>
      </c>
      <c r="G31" s="49">
        <v>80</v>
      </c>
      <c r="H31" s="50">
        <v>20</v>
      </c>
      <c r="I31" s="111" t="s">
        <v>151</v>
      </c>
      <c r="J31" s="112" t="s">
        <v>150</v>
      </c>
      <c r="K31" s="4" t="s">
        <v>16</v>
      </c>
      <c r="L31" s="8"/>
      <c r="M31" s="100"/>
      <c r="P31" s="30"/>
    </row>
    <row r="32" spans="1:16" ht="15.75">
      <c r="A32" s="5" t="s">
        <v>64</v>
      </c>
      <c r="B32" s="51" t="s">
        <v>70</v>
      </c>
      <c r="C32" s="5" t="s">
        <v>83</v>
      </c>
      <c r="D32" s="70">
        <v>1569</v>
      </c>
      <c r="E32" s="9" t="s">
        <v>27</v>
      </c>
      <c r="F32" s="5" t="s">
        <v>33</v>
      </c>
      <c r="G32" s="52">
        <v>80</v>
      </c>
      <c r="H32" s="53">
        <v>20</v>
      </c>
      <c r="I32" s="113" t="s">
        <v>151</v>
      </c>
      <c r="J32" s="110" t="s">
        <v>150</v>
      </c>
      <c r="K32" s="5" t="s">
        <v>16</v>
      </c>
      <c r="L32" s="9"/>
      <c r="M32" s="54"/>
      <c r="P32" s="30"/>
    </row>
    <row r="33" spans="1:16" ht="15.75">
      <c r="A33" s="5" t="s">
        <v>47</v>
      </c>
      <c r="B33" s="51" t="s">
        <v>63</v>
      </c>
      <c r="C33" s="5" t="s">
        <v>80</v>
      </c>
      <c r="D33" s="70">
        <v>13127</v>
      </c>
      <c r="E33" s="9" t="s">
        <v>27</v>
      </c>
      <c r="F33" s="5" t="s">
        <v>33</v>
      </c>
      <c r="G33" s="52">
        <v>100</v>
      </c>
      <c r="H33" s="53">
        <v>0</v>
      </c>
      <c r="I33" s="82" t="s">
        <v>138</v>
      </c>
      <c r="J33" s="83" t="s">
        <v>151</v>
      </c>
      <c r="K33" s="5" t="s">
        <v>89</v>
      </c>
      <c r="L33" s="9" t="s">
        <v>127</v>
      </c>
      <c r="M33" s="54"/>
      <c r="P33" s="30"/>
    </row>
    <row r="34" spans="1:16" ht="15.75">
      <c r="A34" s="5" t="s">
        <v>67</v>
      </c>
      <c r="B34" s="51" t="s">
        <v>65</v>
      </c>
      <c r="C34" s="5" t="s">
        <v>82</v>
      </c>
      <c r="D34" s="70">
        <v>15278</v>
      </c>
      <c r="E34" s="9" t="s">
        <v>27</v>
      </c>
      <c r="F34" s="5" t="s">
        <v>33</v>
      </c>
      <c r="G34" s="52">
        <v>80</v>
      </c>
      <c r="H34" s="53">
        <v>20</v>
      </c>
      <c r="I34" s="82" t="s">
        <v>149</v>
      </c>
      <c r="J34" s="83" t="s">
        <v>152</v>
      </c>
      <c r="K34" s="5" t="s">
        <v>99</v>
      </c>
      <c r="L34" s="9"/>
      <c r="M34" s="54" t="s">
        <v>128</v>
      </c>
      <c r="P34" s="30"/>
    </row>
    <row r="35" spans="1:16" ht="15.75">
      <c r="A35" s="5" t="s">
        <v>69</v>
      </c>
      <c r="B35" s="51" t="s">
        <v>66</v>
      </c>
      <c r="C35" s="5" t="s">
        <v>84</v>
      </c>
      <c r="D35" s="70">
        <v>4278</v>
      </c>
      <c r="E35" s="9" t="s">
        <v>27</v>
      </c>
      <c r="F35" s="5" t="s">
        <v>33</v>
      </c>
      <c r="G35" s="52">
        <v>80</v>
      </c>
      <c r="H35" s="53">
        <v>20</v>
      </c>
      <c r="I35" s="82" t="s">
        <v>149</v>
      </c>
      <c r="J35" s="83" t="s">
        <v>152</v>
      </c>
      <c r="K35" s="5" t="s">
        <v>99</v>
      </c>
      <c r="L35" s="9"/>
      <c r="M35" s="54" t="s">
        <v>128</v>
      </c>
      <c r="P35" s="30"/>
    </row>
    <row r="36" spans="1:16" ht="15.75">
      <c r="A36" s="5" t="s">
        <v>71</v>
      </c>
      <c r="B36" s="51" t="s">
        <v>72</v>
      </c>
      <c r="C36" s="5" t="s">
        <v>86</v>
      </c>
      <c r="D36" s="70">
        <v>1094</v>
      </c>
      <c r="E36" s="9" t="s">
        <v>27</v>
      </c>
      <c r="F36" s="5" t="s">
        <v>33</v>
      </c>
      <c r="G36" s="52">
        <v>80</v>
      </c>
      <c r="H36" s="53">
        <v>20</v>
      </c>
      <c r="I36" s="113" t="s">
        <v>204</v>
      </c>
      <c r="J36" s="110" t="s">
        <v>206</v>
      </c>
      <c r="K36" s="5" t="s">
        <v>16</v>
      </c>
      <c r="L36" s="9"/>
      <c r="M36" s="54"/>
      <c r="P36" s="30"/>
    </row>
    <row r="37" spans="1:16" ht="15.75">
      <c r="A37" s="5" t="s">
        <v>73</v>
      </c>
      <c r="B37" s="51" t="s">
        <v>74</v>
      </c>
      <c r="C37" s="5" t="s">
        <v>87</v>
      </c>
      <c r="D37" s="70">
        <v>7406</v>
      </c>
      <c r="E37" s="9" t="s">
        <v>27</v>
      </c>
      <c r="F37" s="5" t="s">
        <v>33</v>
      </c>
      <c r="G37" s="52">
        <v>67</v>
      </c>
      <c r="H37" s="53">
        <v>33</v>
      </c>
      <c r="I37" s="82" t="s">
        <v>141</v>
      </c>
      <c r="J37" s="83" t="s">
        <v>148</v>
      </c>
      <c r="K37" s="5" t="s">
        <v>16</v>
      </c>
      <c r="L37" s="9"/>
      <c r="M37" s="54"/>
      <c r="P37" s="30"/>
    </row>
    <row r="38" spans="1:16" ht="15.75">
      <c r="A38" s="126" t="s">
        <v>75</v>
      </c>
      <c r="B38" s="127" t="s">
        <v>85</v>
      </c>
      <c r="C38" s="126" t="s">
        <v>88</v>
      </c>
      <c r="D38" s="128">
        <v>12106</v>
      </c>
      <c r="E38" s="129" t="s">
        <v>27</v>
      </c>
      <c r="F38" s="126" t="s">
        <v>33</v>
      </c>
      <c r="G38" s="130">
        <v>80</v>
      </c>
      <c r="H38" s="131">
        <v>20</v>
      </c>
      <c r="I38" s="132" t="s">
        <v>146</v>
      </c>
      <c r="J38" s="133" t="s">
        <v>153</v>
      </c>
      <c r="K38" s="126" t="s">
        <v>99</v>
      </c>
      <c r="L38" s="129"/>
      <c r="M38" s="134" t="s">
        <v>205</v>
      </c>
      <c r="P38" s="30"/>
    </row>
    <row r="39" spans="1:13" ht="15">
      <c r="A39" s="6" t="s">
        <v>118</v>
      </c>
      <c r="B39" s="101" t="s">
        <v>119</v>
      </c>
      <c r="C39" s="6" t="s">
        <v>120</v>
      </c>
      <c r="D39" s="76">
        <v>16820</v>
      </c>
      <c r="E39" s="102" t="s">
        <v>27</v>
      </c>
      <c r="F39" s="6" t="s">
        <v>33</v>
      </c>
      <c r="G39" s="103">
        <v>67</v>
      </c>
      <c r="H39" s="104">
        <v>33</v>
      </c>
      <c r="I39" s="105" t="s">
        <v>141</v>
      </c>
      <c r="J39" s="106" t="s">
        <v>148</v>
      </c>
      <c r="K39" s="6" t="s">
        <v>16</v>
      </c>
      <c r="L39" s="102"/>
      <c r="M39" s="107"/>
    </row>
    <row r="40" spans="1:13" ht="15">
      <c r="A40" s="135" t="s">
        <v>17</v>
      </c>
      <c r="B40" s="136"/>
      <c r="C40" s="137"/>
      <c r="D40" s="73">
        <f>SUM(D31:D39)-D34-D35-D38</f>
        <v>42014</v>
      </c>
      <c r="E40" s="151"/>
      <c r="F40" s="152"/>
      <c r="G40" s="152"/>
      <c r="H40" s="152"/>
      <c r="I40" s="152"/>
      <c r="J40" s="152"/>
      <c r="K40" s="152"/>
      <c r="L40" s="152"/>
      <c r="M40" s="153"/>
    </row>
    <row r="41" spans="1:13" ht="9" customHeight="1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</row>
    <row r="42" spans="1:18" ht="15">
      <c r="A42" s="157" t="s">
        <v>22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9"/>
      <c r="R42" s="109"/>
    </row>
    <row r="43" spans="1:13" ht="15">
      <c r="A43" s="16" t="s">
        <v>52</v>
      </c>
      <c r="B43" s="17" t="s">
        <v>76</v>
      </c>
      <c r="C43" s="18" t="s">
        <v>96</v>
      </c>
      <c r="D43" s="75">
        <v>972</v>
      </c>
      <c r="E43" s="19" t="s">
        <v>27</v>
      </c>
      <c r="F43" s="18" t="s">
        <v>33</v>
      </c>
      <c r="G43" s="20">
        <v>80</v>
      </c>
      <c r="H43" s="21">
        <v>20</v>
      </c>
      <c r="I43" s="114" t="s">
        <v>143</v>
      </c>
      <c r="J43" s="115" t="s">
        <v>152</v>
      </c>
      <c r="K43" s="18" t="s">
        <v>16</v>
      </c>
      <c r="L43" s="19"/>
      <c r="M43" s="64"/>
    </row>
    <row r="44" spans="1:13" ht="15">
      <c r="A44" s="6" t="s">
        <v>55</v>
      </c>
      <c r="B44" s="1" t="s">
        <v>77</v>
      </c>
      <c r="C44" s="6" t="s">
        <v>97</v>
      </c>
      <c r="D44" s="76">
        <v>494</v>
      </c>
      <c r="E44" s="14" t="s">
        <v>27</v>
      </c>
      <c r="F44" s="14" t="s">
        <v>33</v>
      </c>
      <c r="G44" s="15">
        <v>80</v>
      </c>
      <c r="H44" s="15">
        <v>20</v>
      </c>
      <c r="I44" s="116" t="s">
        <v>143</v>
      </c>
      <c r="J44" s="117" t="s">
        <v>152</v>
      </c>
      <c r="K44" s="2" t="s">
        <v>16</v>
      </c>
      <c r="L44" s="77"/>
      <c r="M44" s="23"/>
    </row>
    <row r="45" spans="1:13" ht="15">
      <c r="A45" s="135" t="s">
        <v>36</v>
      </c>
      <c r="B45" s="136"/>
      <c r="C45" s="137"/>
      <c r="D45" s="74">
        <f>SUM(D43:D44)</f>
        <v>1466</v>
      </c>
      <c r="E45" s="148"/>
      <c r="F45" s="149"/>
      <c r="G45" s="149"/>
      <c r="H45" s="149"/>
      <c r="I45" s="149"/>
      <c r="J45" s="149"/>
      <c r="K45" s="149"/>
      <c r="L45" s="149"/>
      <c r="M45" s="150"/>
    </row>
    <row r="46" spans="1:13" ht="9" customHeight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7"/>
    </row>
    <row r="47" spans="1:13" ht="15">
      <c r="A47" s="157" t="s">
        <v>25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</row>
    <row r="48" spans="1:13" ht="15">
      <c r="A48" s="6" t="s">
        <v>78</v>
      </c>
      <c r="B48" s="6" t="s">
        <v>78</v>
      </c>
      <c r="C48" s="6" t="s">
        <v>78</v>
      </c>
      <c r="D48" s="13" t="s">
        <v>78</v>
      </c>
      <c r="E48" s="6" t="s">
        <v>78</v>
      </c>
      <c r="F48" s="6" t="s">
        <v>78</v>
      </c>
      <c r="G48" s="6" t="s">
        <v>78</v>
      </c>
      <c r="H48" s="6" t="s">
        <v>78</v>
      </c>
      <c r="I48" s="6" t="s">
        <v>78</v>
      </c>
      <c r="J48" s="6" t="s">
        <v>78</v>
      </c>
      <c r="K48" s="6" t="s">
        <v>78</v>
      </c>
      <c r="L48" s="6"/>
      <c r="M48" s="23" t="s">
        <v>79</v>
      </c>
    </row>
    <row r="49" spans="1:13" ht="15">
      <c r="A49" s="135" t="s">
        <v>26</v>
      </c>
      <c r="B49" s="136"/>
      <c r="C49" s="137"/>
      <c r="D49" s="78" t="s">
        <v>78</v>
      </c>
      <c r="E49" s="169"/>
      <c r="F49" s="170"/>
      <c r="G49" s="170"/>
      <c r="H49" s="170"/>
      <c r="I49" s="170"/>
      <c r="J49" s="170"/>
      <c r="K49" s="170"/>
      <c r="L49" s="170"/>
      <c r="M49" s="171"/>
    </row>
    <row r="50" spans="1:13" s="3" customFormat="1" ht="14.2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8"/>
    </row>
    <row r="51" spans="1:13" ht="21" customHeight="1">
      <c r="A51" s="135" t="s">
        <v>32</v>
      </c>
      <c r="B51" s="136"/>
      <c r="C51" s="137"/>
      <c r="D51" s="79">
        <f>SUM(D28,D40,D45,D49)</f>
        <v>58457.36843571291</v>
      </c>
      <c r="E51" s="169"/>
      <c r="F51" s="170"/>
      <c r="G51" s="170"/>
      <c r="H51" s="170"/>
      <c r="I51" s="170"/>
      <c r="J51" s="170"/>
      <c r="K51" s="170"/>
      <c r="L51" s="170"/>
      <c r="M51" s="171"/>
    </row>
    <row r="52" spans="1:13" ht="21" customHeight="1">
      <c r="A52" s="135" t="s">
        <v>41</v>
      </c>
      <c r="B52" s="136"/>
      <c r="C52" s="137"/>
      <c r="D52" s="73">
        <v>100</v>
      </c>
      <c r="E52" s="164"/>
      <c r="F52" s="164"/>
      <c r="G52" s="73">
        <f>ROUND((SUMPRODUCT($D14:$D27,G14:G27)+SUMPRODUCT($D31:$D39,G31:G39)+SUMPRODUCT($D43:$D44,G43:G44)-D16*G16-D17*G17-D21*G21-D34*G34-D35*G35-D38*G38)/$D$51,0)</f>
        <v>84</v>
      </c>
      <c r="H52" s="73">
        <f>D52-G52</f>
        <v>16</v>
      </c>
      <c r="I52" s="165"/>
      <c r="J52" s="165"/>
      <c r="K52" s="165"/>
      <c r="L52" s="165"/>
      <c r="M52" s="165"/>
    </row>
    <row r="53" spans="1:13" ht="29.25" customHeight="1" thickBot="1">
      <c r="A53" s="33"/>
      <c r="B53" s="155" t="s">
        <v>28</v>
      </c>
      <c r="C53" s="155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ht="70.5" customHeight="1">
      <c r="A54" s="34" t="s">
        <v>7</v>
      </c>
      <c r="B54" s="162" t="s">
        <v>100</v>
      </c>
      <c r="C54" s="162"/>
      <c r="D54" s="163"/>
      <c r="E54" s="163"/>
      <c r="F54" s="163"/>
      <c r="G54" s="163"/>
      <c r="H54" s="163"/>
      <c r="I54" s="163"/>
      <c r="J54" s="163"/>
      <c r="K54" s="163"/>
      <c r="L54" s="163"/>
      <c r="M54" s="163"/>
    </row>
    <row r="55" spans="1:13" ht="12" customHeight="1">
      <c r="A55" s="34"/>
      <c r="B55" s="35"/>
      <c r="C55" s="35"/>
      <c r="D55" s="46"/>
      <c r="E55" s="46"/>
      <c r="F55" s="46"/>
      <c r="G55" s="46"/>
      <c r="H55" s="46"/>
      <c r="I55" s="46"/>
      <c r="J55" s="46"/>
      <c r="K55" s="46"/>
      <c r="L55" s="65"/>
      <c r="M55" s="46"/>
    </row>
    <row r="56" spans="1:13" ht="15.75">
      <c r="A56" s="36" t="s">
        <v>8</v>
      </c>
      <c r="B56" s="154" t="s">
        <v>131</v>
      </c>
      <c r="C56" s="154"/>
      <c r="D56" s="154"/>
      <c r="E56" s="37"/>
      <c r="F56" s="37"/>
      <c r="G56" s="38"/>
      <c r="H56" s="38"/>
      <c r="I56" s="39"/>
      <c r="J56" s="39"/>
      <c r="K56" s="38"/>
      <c r="L56" s="38"/>
      <c r="M56" s="38"/>
    </row>
    <row r="57" spans="1:13" ht="12" customHeight="1">
      <c r="A57" s="36"/>
      <c r="B57" s="45"/>
      <c r="C57" s="45"/>
      <c r="D57" s="45"/>
      <c r="E57" s="37"/>
      <c r="F57" s="37"/>
      <c r="G57" s="38"/>
      <c r="H57" s="38"/>
      <c r="I57" s="39"/>
      <c r="J57" s="39"/>
      <c r="K57" s="38"/>
      <c r="L57" s="38"/>
      <c r="M57" s="38"/>
    </row>
    <row r="58" spans="1:13" ht="12" customHeight="1">
      <c r="A58" s="36" t="s">
        <v>12</v>
      </c>
      <c r="B58" s="37" t="s">
        <v>132</v>
      </c>
      <c r="C58" s="37"/>
      <c r="D58" s="37"/>
      <c r="E58" s="37"/>
      <c r="F58" s="37"/>
      <c r="G58" s="38"/>
      <c r="H58" s="38"/>
      <c r="I58" s="39"/>
      <c r="J58" s="39"/>
      <c r="K58" s="38"/>
      <c r="L58" s="38"/>
      <c r="M58" s="38"/>
    </row>
    <row r="59" spans="1:13" ht="12" customHeight="1">
      <c r="A59" s="36"/>
      <c r="B59" s="37"/>
      <c r="C59" s="37"/>
      <c r="D59" s="37"/>
      <c r="E59" s="37"/>
      <c r="F59" s="37"/>
      <c r="G59" s="38"/>
      <c r="H59" s="38"/>
      <c r="I59" s="39"/>
      <c r="J59" s="39"/>
      <c r="K59" s="38"/>
      <c r="L59" s="38"/>
      <c r="M59" s="38"/>
    </row>
    <row r="60" spans="1:10" ht="15.75">
      <c r="A60" s="36" t="s">
        <v>29</v>
      </c>
      <c r="B60" s="40" t="s">
        <v>133</v>
      </c>
      <c r="C60" s="40"/>
      <c r="D60" s="40"/>
      <c r="E60" s="40"/>
      <c r="F60" s="39"/>
      <c r="G60" s="39"/>
      <c r="H60" s="38"/>
      <c r="I60" s="38"/>
      <c r="J60" s="25"/>
    </row>
    <row r="61" spans="1:10" ht="12" customHeight="1">
      <c r="A61" s="36"/>
      <c r="B61" s="40"/>
      <c r="C61" s="40"/>
      <c r="D61" s="40"/>
      <c r="E61" s="40"/>
      <c r="F61" s="39"/>
      <c r="G61" s="39"/>
      <c r="H61" s="38"/>
      <c r="I61" s="38"/>
      <c r="J61" s="25"/>
    </row>
    <row r="62" spans="1:9" ht="15.75">
      <c r="A62" s="36" t="s">
        <v>30</v>
      </c>
      <c r="B62" s="40" t="s">
        <v>134</v>
      </c>
      <c r="C62" s="40"/>
      <c r="D62" s="40"/>
      <c r="E62" s="40"/>
      <c r="F62" s="39"/>
      <c r="G62" s="39"/>
      <c r="H62" s="38"/>
      <c r="I62" s="38"/>
    </row>
    <row r="63" spans="1:8" ht="12" customHeight="1">
      <c r="A63" s="36"/>
      <c r="B63" s="40"/>
      <c r="C63" s="40"/>
      <c r="D63" s="40"/>
      <c r="E63" s="42"/>
      <c r="F63" s="42"/>
      <c r="G63" s="38"/>
      <c r="H63" s="38"/>
    </row>
    <row r="64" spans="1:8" ht="15.75">
      <c r="A64" s="36" t="s">
        <v>31</v>
      </c>
      <c r="B64" s="40" t="s">
        <v>135</v>
      </c>
      <c r="C64" s="40"/>
      <c r="D64" s="40"/>
      <c r="E64" s="42"/>
      <c r="F64" s="42"/>
      <c r="G64" s="37"/>
      <c r="H64" s="38"/>
    </row>
    <row r="65" spans="1:8" ht="12" customHeight="1">
      <c r="A65" s="36"/>
      <c r="B65" s="40"/>
      <c r="C65" s="40"/>
      <c r="D65" s="40"/>
      <c r="E65" s="42"/>
      <c r="F65" s="42"/>
      <c r="G65" s="38"/>
      <c r="H65" s="38"/>
    </row>
    <row r="66" spans="1:8" ht="15.75">
      <c r="A66" s="36" t="s">
        <v>34</v>
      </c>
      <c r="B66" s="37" t="s">
        <v>136</v>
      </c>
      <c r="C66" s="37"/>
      <c r="D66" s="37"/>
      <c r="E66" s="37"/>
      <c r="F66" s="37"/>
      <c r="G66" s="37"/>
      <c r="H66" s="37"/>
    </row>
    <row r="67" ht="12" customHeight="1"/>
    <row r="68" spans="1:6" ht="15.75">
      <c r="A68" s="36" t="s">
        <v>35</v>
      </c>
      <c r="B68" s="37" t="s">
        <v>101</v>
      </c>
      <c r="C68" s="37"/>
      <c r="D68" s="37"/>
      <c r="E68" s="37"/>
      <c r="F68" s="37"/>
    </row>
  </sheetData>
  <sheetProtection/>
  <mergeCells count="40">
    <mergeCell ref="F9:F10"/>
    <mergeCell ref="K9:K10"/>
    <mergeCell ref="D9:D11"/>
    <mergeCell ref="E9:E10"/>
    <mergeCell ref="L9:L11"/>
    <mergeCell ref="A1:M1"/>
    <mergeCell ref="A2:M2"/>
    <mergeCell ref="A3:M3"/>
    <mergeCell ref="A4:M4"/>
    <mergeCell ref="M9:M11"/>
    <mergeCell ref="C9:C11"/>
    <mergeCell ref="A9:A11"/>
    <mergeCell ref="B9:B11"/>
    <mergeCell ref="G9:H9"/>
    <mergeCell ref="I9:J9"/>
    <mergeCell ref="A51:C51"/>
    <mergeCell ref="E51:M51"/>
    <mergeCell ref="A52:C52"/>
    <mergeCell ref="A46:M46"/>
    <mergeCell ref="E49:M49"/>
    <mergeCell ref="A40:C40"/>
    <mergeCell ref="B56:D56"/>
    <mergeCell ref="B53:M53"/>
    <mergeCell ref="A42:M42"/>
    <mergeCell ref="A30:M30"/>
    <mergeCell ref="A47:M47"/>
    <mergeCell ref="B54:M54"/>
    <mergeCell ref="E40:M40"/>
    <mergeCell ref="E52:F52"/>
    <mergeCell ref="I52:M52"/>
    <mergeCell ref="A50:M50"/>
    <mergeCell ref="A45:C45"/>
    <mergeCell ref="A49:C49"/>
    <mergeCell ref="A13:M13"/>
    <mergeCell ref="A12:M12"/>
    <mergeCell ref="A29:M29"/>
    <mergeCell ref="A41:M41"/>
    <mergeCell ref="E45:M45"/>
    <mergeCell ref="A28:C28"/>
    <mergeCell ref="E28:M28"/>
  </mergeCells>
  <printOptions horizontalCentered="1"/>
  <pageMargins left="0.7874015748031497" right="0.7874015748031497" top="0.7874015748031497" bottom="0.5905511811023623" header="0.31496062992125984" footer="0.31496062992125984"/>
  <pageSetup fitToHeight="3" fitToWidth="1" orientation="landscape" scale="73" r:id="rId2"/>
  <headerFooter>
    <oddHeader>&amp;R&amp;"-,Bold"&amp;8
Página &amp;P</oddHeader>
  </headerFooter>
  <ignoredErrors>
    <ignoredError sqref="E11 K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3.8515625" style="0" customWidth="1"/>
  </cols>
  <sheetData>
    <row r="2" ht="15.75">
      <c r="A2" s="90" t="s">
        <v>154</v>
      </c>
    </row>
    <row r="3" ht="15.75">
      <c r="A3" s="90" t="s">
        <v>155</v>
      </c>
    </row>
    <row r="5" ht="15.75">
      <c r="A5" s="90" t="s">
        <v>156</v>
      </c>
    </row>
    <row r="6" ht="15.75">
      <c r="A6" s="90" t="s">
        <v>200</v>
      </c>
    </row>
    <row r="7" ht="15.75">
      <c r="A7" s="91"/>
    </row>
    <row r="8" ht="15.75">
      <c r="A8" s="92" t="s">
        <v>157</v>
      </c>
    </row>
    <row r="9" ht="15.75">
      <c r="A9" s="93"/>
    </row>
    <row r="10" ht="15.75">
      <c r="A10" s="93" t="s">
        <v>158</v>
      </c>
    </row>
    <row r="11" ht="15.75">
      <c r="A11" s="93" t="s">
        <v>159</v>
      </c>
    </row>
    <row r="12" ht="15.75">
      <c r="A12" s="93" t="s">
        <v>160</v>
      </c>
    </row>
    <row r="13" ht="15.75">
      <c r="A13" s="93" t="s">
        <v>161</v>
      </c>
    </row>
    <row r="14" ht="15.75">
      <c r="A14" s="93" t="s">
        <v>162</v>
      </c>
    </row>
    <row r="15" ht="15.75">
      <c r="A15" s="93" t="s">
        <v>163</v>
      </c>
    </row>
    <row r="16" ht="15.75">
      <c r="A16" s="93" t="s">
        <v>164</v>
      </c>
    </row>
    <row r="17" ht="15.75">
      <c r="A17" s="93" t="s">
        <v>165</v>
      </c>
    </row>
    <row r="18" ht="15.75">
      <c r="A18" s="93" t="s">
        <v>166</v>
      </c>
    </row>
    <row r="19" ht="15.75">
      <c r="A19" s="93" t="s">
        <v>167</v>
      </c>
    </row>
    <row r="20" spans="1:2" ht="15.75">
      <c r="A20" s="97" t="s">
        <v>181</v>
      </c>
      <c r="B20" s="94"/>
    </row>
    <row r="21" spans="1:2" ht="15.75">
      <c r="A21" s="97" t="s">
        <v>182</v>
      </c>
      <c r="B21" s="94"/>
    </row>
    <row r="22" spans="1:2" ht="15.75">
      <c r="A22" s="97" t="s">
        <v>183</v>
      </c>
      <c r="B22" s="94"/>
    </row>
    <row r="23" spans="1:2" ht="15.75">
      <c r="A23" s="97" t="s">
        <v>184</v>
      </c>
      <c r="B23" s="94"/>
    </row>
    <row r="24" spans="1:2" ht="15" customHeight="1">
      <c r="A24" s="97" t="s">
        <v>185</v>
      </c>
      <c r="B24" s="95"/>
    </row>
    <row r="25" ht="15.75">
      <c r="A25" s="95" t="s">
        <v>186</v>
      </c>
    </row>
    <row r="26" ht="15.75">
      <c r="A26" s="95" t="s">
        <v>187</v>
      </c>
    </row>
    <row r="27" ht="15.75">
      <c r="A27" s="97" t="s">
        <v>188</v>
      </c>
    </row>
    <row r="28" ht="15.75">
      <c r="A28" s="97" t="s">
        <v>189</v>
      </c>
    </row>
    <row r="29" ht="15">
      <c r="A29" s="96"/>
    </row>
    <row r="30" ht="15.75">
      <c r="A30" s="95" t="s">
        <v>168</v>
      </c>
    </row>
    <row r="31" ht="15.75">
      <c r="A31" s="95"/>
    </row>
    <row r="32" ht="94.5">
      <c r="A32" s="95" t="s">
        <v>169</v>
      </c>
    </row>
    <row r="33" ht="15.75">
      <c r="A33" s="95"/>
    </row>
    <row r="34" ht="15.75">
      <c r="A34" s="95" t="s">
        <v>170</v>
      </c>
    </row>
    <row r="35" ht="15.75">
      <c r="A35" s="95"/>
    </row>
    <row r="36" ht="47.25">
      <c r="A36" s="95" t="s">
        <v>202</v>
      </c>
    </row>
    <row r="37" ht="15.75">
      <c r="A37" s="95" t="s">
        <v>171</v>
      </c>
    </row>
    <row r="38" ht="15.75">
      <c r="A38" s="93"/>
    </row>
    <row r="39" ht="15.75">
      <c r="A39" s="93" t="s">
        <v>172</v>
      </c>
    </row>
    <row r="40" ht="15.75">
      <c r="A40" s="95"/>
    </row>
    <row r="41" ht="47.25">
      <c r="A41" s="95" t="s">
        <v>190</v>
      </c>
    </row>
    <row r="42" ht="15.75">
      <c r="A42" s="95"/>
    </row>
    <row r="43" ht="15.75">
      <c r="A43" s="95" t="s">
        <v>173</v>
      </c>
    </row>
    <row r="44" ht="15.75">
      <c r="A44" s="95"/>
    </row>
    <row r="45" ht="15.75">
      <c r="A45" s="95" t="s">
        <v>174</v>
      </c>
    </row>
    <row r="46" ht="15.75">
      <c r="A46" s="95"/>
    </row>
    <row r="47" ht="30" customHeight="1">
      <c r="A47" s="95" t="s">
        <v>175</v>
      </c>
    </row>
    <row r="48" ht="15.75">
      <c r="A48" s="95"/>
    </row>
    <row r="49" ht="15.75">
      <c r="A49" s="95" t="s">
        <v>176</v>
      </c>
    </row>
    <row r="50" ht="15.75">
      <c r="A50" s="95"/>
    </row>
    <row r="51" ht="31.5">
      <c r="A51" s="95" t="s">
        <v>177</v>
      </c>
    </row>
    <row r="52" ht="15.75">
      <c r="A52" s="95"/>
    </row>
    <row r="53" ht="15.75">
      <c r="A53" s="95" t="s">
        <v>178</v>
      </c>
    </row>
    <row r="54" ht="15.75">
      <c r="A54" s="95"/>
    </row>
    <row r="55" ht="31.5">
      <c r="A55" s="95" t="s">
        <v>179</v>
      </c>
    </row>
    <row r="56" ht="15.75">
      <c r="A56" s="95"/>
    </row>
    <row r="57" ht="15.75">
      <c r="A57" s="95" t="s">
        <v>180</v>
      </c>
    </row>
    <row r="58" ht="15.75">
      <c r="A58" s="95"/>
    </row>
    <row r="59" ht="31.5">
      <c r="A59" s="98" t="s">
        <v>193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140625" defaultRowHeight="15"/>
  <sheetData>
    <row r="2" ht="15">
      <c r="A2" s="99" t="s">
        <v>191</v>
      </c>
    </row>
    <row r="4" ht="15">
      <c r="A4" t="s">
        <v>192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</dc:title>
  <dc:subject/>
  <dc:creator>BID</dc:creator>
  <cp:keywords/>
  <dc:description/>
  <cp:lastModifiedBy>IADB</cp:lastModifiedBy>
  <cp:lastPrinted>2014-11-19T14:19:58Z</cp:lastPrinted>
  <dcterms:created xsi:type="dcterms:W3CDTF">2010-07-15T18:22:38Z</dcterms:created>
  <dcterms:modified xsi:type="dcterms:W3CDTF">2015-08-13T15:29:47Z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Goods and Services|5bfebf1b-9f1f-4411-b1dd-4c19b807b799</vt:lpwstr>
  </property>
  <property fmtid="{D5CDD505-2E9C-101B-9397-08002B2CF9AE}" pid="5" name="Series_x0020_Operations_x0020_I">
    <vt:lpwstr>7;#Procurement Administration|d8145667-6247-4db3-9e42-91a14331cc81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8;#Goods and Services|5bfebf1b-9f1f-4411-b1dd-4c19b807b799</vt:lpwstr>
  </property>
  <property fmtid="{D5CDD505-2E9C-101B-9397-08002B2CF9AE}" pid="12" name="o5138a91267540169645e33d09c9dd">
    <vt:lpwstr>Procurement Administration|d8145667-6247-4db3-9e42-91a14331cc81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8;#Goods and Services|5bfebf1b-9f1f-4411-b1dd-4c19b807b799;#7;#Procurement Administration|d8145667-6247-4db3-9e42-91a14331cc81</vt:lpwstr>
  </property>
  <property fmtid="{D5CDD505-2E9C-101B-9397-08002B2CF9AE}" pid="18" name="Project Numb">
    <vt:lpwstr>BR-L1272</vt:lpwstr>
  </property>
  <property fmtid="{D5CDD505-2E9C-101B-9397-08002B2CF9AE}" pid="19" name="Project Document Ty">
    <vt:lpwstr/>
  </property>
  <property fmtid="{D5CDD505-2E9C-101B-9397-08002B2CF9AE}" pid="20" name="Document Auth">
    <vt:lpwstr>de Campos Brasil, Miriam</vt:lpwstr>
  </property>
  <property fmtid="{D5CDD505-2E9C-101B-9397-08002B2CF9AE}" pid="21" name="Series Operations I">
    <vt:lpwstr>7</vt:lpwstr>
  </property>
  <property fmtid="{D5CDD505-2E9C-101B-9397-08002B2CF9AE}" pid="22" name="Migration In">
    <vt:lpwstr>&lt;Data&gt;&lt;APPLICATION&gt;MS EXCEL&lt;/APPLICATION&gt;&lt;USER_STAGE&gt;Procurement Plan&lt;/USER_STAGE&gt;&lt;PD_OBJ_TYPE&gt;0&lt;/PD_OBJ_TYPE&gt;&lt;MAKERECORD&gt;N&lt;/MAKERECORD&gt;&lt;PD_FILEPT_NO&gt;PO-BR-L1272-GS&lt;/PD_FILEPT_NO&gt;&lt;/Data&gt;</vt:lpwstr>
  </property>
  <property fmtid="{D5CDD505-2E9C-101B-9397-08002B2CF9AE}" pid="23" name="ContentType">
    <vt:lpwstr>0x01010046CF21643EE8D14686A648AA6DAD0892009CAC2CDF581AB041AFE13DB0E615CAAF</vt:lpwstr>
  </property>
  <property fmtid="{D5CDD505-2E9C-101B-9397-08002B2CF9AE}" pid="24" name="Approval Numb">
    <vt:lpwstr>2746/OC-BR</vt:lpwstr>
  </property>
  <property fmtid="{D5CDD505-2E9C-101B-9397-08002B2CF9AE}" pid="25" name="Disclosure Activi">
    <vt:lpwstr>Procurement Plan</vt:lpwstr>
  </property>
  <property fmtid="{D5CDD505-2E9C-101B-9397-08002B2CF9AE}" pid="26" name="Document Language I">
    <vt:lpwstr>Portuguese</vt:lpwstr>
  </property>
  <property fmtid="{D5CDD505-2E9C-101B-9397-08002B2CF9AE}" pid="27" name="Fiscal Year I">
    <vt:lpwstr>2015</vt:lpwstr>
  </property>
  <property fmtid="{D5CDD505-2E9C-101B-9397-08002B2CF9AE}" pid="28" name="Access to Information Poli">
    <vt:lpwstr>Public</vt:lpwstr>
  </property>
  <property fmtid="{D5CDD505-2E9C-101B-9397-08002B2CF9AE}" pid="29" name="Other Auth">
    <vt:lpwstr/>
  </property>
  <property fmtid="{D5CDD505-2E9C-101B-9397-08002B2CF9AE}" pid="30" name="Division or Un">
    <vt:lpwstr>CSC/CBR</vt:lpwstr>
  </property>
  <property fmtid="{D5CDD505-2E9C-101B-9397-08002B2CF9AE}" pid="31" name="Business Ar">
    <vt:lpwstr/>
  </property>
  <property fmtid="{D5CDD505-2E9C-101B-9397-08002B2CF9AE}" pid="32" name="Webtop">
    <vt:lpwstr>GENERIC</vt:lpwstr>
  </property>
  <property fmtid="{D5CDD505-2E9C-101B-9397-08002B2CF9AE}" pid="33" name="display_urn:schemas-microsoft-com:office:office#Auth">
    <vt:lpwstr>de Campos Brasil, Miriam</vt:lpwstr>
  </property>
  <property fmtid="{D5CDD505-2E9C-101B-9397-08002B2CF9AE}" pid="34" name="Fro">
    <vt:lpwstr/>
  </property>
  <property fmtid="{D5CDD505-2E9C-101B-9397-08002B2CF9AE}" pid="35" name="T">
    <vt:lpwstr/>
  </property>
  <property fmtid="{D5CDD505-2E9C-101B-9397-08002B2CF9AE}" pid="36" name="Identifi">
    <vt:lpwstr> </vt:lpwstr>
  </property>
  <property fmtid="{D5CDD505-2E9C-101B-9397-08002B2CF9AE}" pid="37" name="IDBDocs Numb">
    <vt:lpwstr>39790149</vt:lpwstr>
  </property>
  <property fmtid="{D5CDD505-2E9C-101B-9397-08002B2CF9AE}" pid="38" name="Publishing Hou">
    <vt:lpwstr/>
  </property>
  <property fmtid="{D5CDD505-2E9C-101B-9397-08002B2CF9AE}" pid="39" name="display_urn:schemas-microsoft-com:office:office#Edit">
    <vt:lpwstr>de Campos Brasil, Miriam</vt:lpwstr>
  </property>
</Properties>
</file>