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e\Documents\D Drive\DATA.IDB\Documents\RG-t2644\NEW TC\TC DOC\"/>
    </mc:Choice>
  </mc:AlternateContent>
  <xr:revisionPtr revIDLastSave="0" documentId="8_{106035DE-964C-4729-910E-CD5BF6C5BA21}" xr6:coauthVersionLast="36" xr6:coauthVersionMax="36" xr10:uidLastSave="{00000000-0000-0000-0000-000000000000}"/>
  <bookViews>
    <workbookView xWindow="0" yWindow="0" windowWidth="20628" windowHeight="8388" xr2:uid="{00000000-000D-0000-FFFF-FFFF00000000}"/>
  </bookViews>
  <sheets>
    <sheet name="Sheet1" sheetId="1" r:id="rId1"/>
  </sheets>
  <definedNames>
    <definedName name="_xlnm._FilterDatabase" localSheetId="0" hidden="1">Sheet1!$A$9:$O$14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K19" i="1"/>
  <c r="H26" i="1"/>
  <c r="K25" i="1"/>
  <c r="K24" i="1"/>
  <c r="K23" i="1"/>
  <c r="K22" i="1"/>
  <c r="K21" i="1"/>
  <c r="K18" i="1"/>
  <c r="K17" i="1"/>
  <c r="K16" i="1"/>
  <c r="K15" i="1"/>
  <c r="K14" i="1"/>
  <c r="J26" i="1" l="1"/>
  <c r="I26" i="1"/>
  <c r="E26" i="1"/>
  <c r="K13" i="1"/>
  <c r="K26" i="1" s="1"/>
</calcChain>
</file>

<file path=xl/sharedStrings.xml><?xml version="1.0" encoding="utf-8"?>
<sst xmlns="http://schemas.openxmlformats.org/spreadsheetml/2006/main" count="169" uniqueCount="99">
  <si>
    <t>Inter-American Development Bank</t>
  </si>
  <si>
    <t xml:space="preserve">PROCUREMENT PLAN FOR IDB-EXECUTED OPERATIONS </t>
  </si>
  <si>
    <t>Executing Agency:  IDB</t>
  </si>
  <si>
    <t>Total Project Amount:</t>
  </si>
  <si>
    <t>Component</t>
  </si>
  <si>
    <t>Procurement Type
(1) (2)</t>
  </si>
  <si>
    <t>Service type
(1) (2)</t>
  </si>
  <si>
    <t xml:space="preserve">Description 
</t>
  </si>
  <si>
    <t>Estimated contract
cost (US$)</t>
  </si>
  <si>
    <t>Selection
Method 
(2)</t>
  </si>
  <si>
    <t>Type of Contract</t>
  </si>
  <si>
    <t>Source of Financing
and Percentage</t>
  </si>
  <si>
    <t xml:space="preserve">Estimated date of the procurement
notice </t>
  </si>
  <si>
    <t>Estimated contract start date</t>
  </si>
  <si>
    <t>Estimated contract length</t>
  </si>
  <si>
    <t>Comments</t>
  </si>
  <si>
    <t>IDB/MIF</t>
  </si>
  <si>
    <t>Other External Donor</t>
  </si>
  <si>
    <t>Amount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</si>
  <si>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</si>
  <si>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</si>
  <si>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</si>
  <si>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</si>
  <si>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</si>
  <si>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</si>
  <si>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</si>
  <si>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</si>
  <si>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</si>
  <si>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Select Comp:</t>
  </si>
  <si>
    <t>Select Procurement Type:</t>
  </si>
  <si>
    <t>Select Service Type:</t>
  </si>
  <si>
    <t>Select Method:</t>
  </si>
  <si>
    <t>Select Cont. Type: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</si>
  <si>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</si>
  <si>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</si>
  <si>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</si>
  <si>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</si>
  <si>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</si>
  <si>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</si>
  <si>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</si>
  <si>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</si>
  <si>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Prepared by:</t>
  </si>
  <si>
    <t>TOTALS</t>
  </si>
  <si>
    <t>(1) Grouping together of similar procurement is recommended, such as publications, travel, etc. If there are a number of similar individual contracts to be executed at different times, they can be grouped together under a single heading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</si>
  <si>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Individual consultants: ICQ: Individual Consultant Selection Based on Qualifications; SSS: Single Source Selection. Selection process to be done in accordance with AM-650.</t>
    </r>
  </si>
  <si>
    <t>(2) (ii) Consulting firms: Per GN-2765-1, Consulting Firm selection methods for Bank-executed Operations are:  Single Source Selection (SSS); Simplified Competitive Selection (&lt;=250K) (SCS);  Fully Competitive (&gt;250K) (FCS); and Framework Agreement Task Order (TO). All Consulting Firm selection processes under this policy must use the electronic module in Convergence.</t>
  </si>
  <si>
    <t>(2) (iii) Goods:  Per GN-2765-1, par. A.2.2.c: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</si>
  <si>
    <t>Table for Data Validation</t>
  </si>
  <si>
    <t>description</t>
  </si>
  <si>
    <t>amount</t>
  </si>
  <si>
    <t>Component 1</t>
  </si>
  <si>
    <t>A. Consulting services</t>
  </si>
  <si>
    <t>Individual Consultant (AM-650)</t>
  </si>
  <si>
    <t>SSS</t>
  </si>
  <si>
    <t>Lump Sum</t>
  </si>
  <si>
    <t>Component 2</t>
  </si>
  <si>
    <t>B. Goods (2)(iii)</t>
  </si>
  <si>
    <t>Consulting Firm                (GN-2765)</t>
  </si>
  <si>
    <t>ICQ</t>
  </si>
  <si>
    <t>Framework Agreement</t>
  </si>
  <si>
    <t>Component 3</t>
  </si>
  <si>
    <t>C. Non consulting services</t>
  </si>
  <si>
    <t>Goods included in Cons. Firm RFP</t>
  </si>
  <si>
    <t>SCS</t>
  </si>
  <si>
    <t>Component 4</t>
  </si>
  <si>
    <t>Corporate Procurement (GN-2303)</t>
  </si>
  <si>
    <t>FCS</t>
  </si>
  <si>
    <t>Component 5</t>
  </si>
  <si>
    <t>TO</t>
  </si>
  <si>
    <t>Component 6</t>
  </si>
  <si>
    <t>Component 7</t>
  </si>
  <si>
    <t>Component 8</t>
  </si>
  <si>
    <t>Other</t>
  </si>
  <si>
    <t>Country: Regional</t>
  </si>
  <si>
    <t>Project number: RG-T3328</t>
  </si>
  <si>
    <t>UDR: CSD/CCS</t>
  </si>
  <si>
    <t>1 year</t>
  </si>
  <si>
    <t>3 months</t>
  </si>
  <si>
    <t>Consultant 9 - Financial system resilience to climate risks - methodology and application (physical risk prevalence)</t>
  </si>
  <si>
    <t>Consultant 10 - Financial system resilience to climate risks - methodology and application (transition risk prevalence)</t>
  </si>
  <si>
    <t>Logistics for capacity building workshops (transportation, venue, food service, workshop materials, others)</t>
  </si>
  <si>
    <t xml:space="preserve">Consultant 6: Design and Implementation of Core Curriculum to Build the Capacity of Internal and External Stakeholders </t>
  </si>
  <si>
    <t>Annex 4 – RG-T3328</t>
  </si>
  <si>
    <t>Consultant 5: Site Visit and Report on climate change and disaster risk for 2 projects (PEC)</t>
  </si>
  <si>
    <t>Monitoring Expenses to Supervise climate change and disaster risk Assessments</t>
  </si>
  <si>
    <t>Consultant 11 - climate change and disaster risk contractual support</t>
  </si>
  <si>
    <t xml:space="preserve">Consultant 1: Formulation of climate change and disaster risk assessment for 1 IDB project (Simple) </t>
  </si>
  <si>
    <t xml:space="preserve">Consultant 2: Formulation of climate change and disaster risk assessment for  1 IDB project (Simple) </t>
  </si>
  <si>
    <t>Consultant 3: Formulation of climate change and disaster risk assessment for  1 IDB project (Full)</t>
  </si>
  <si>
    <t>Consultant 4: Formulation of climate change and disaster risk assessment for  1 IDB project (Full)</t>
  </si>
  <si>
    <r>
      <t>Project name: Supporting climate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and disaster risk assessment processes to foster resilient and sustainable development</t>
    </r>
  </si>
  <si>
    <t>Period covered by the Plan:  36 months</t>
  </si>
  <si>
    <t>4 months</t>
  </si>
  <si>
    <t>8 months</t>
  </si>
  <si>
    <t>3 years</t>
  </si>
  <si>
    <t>ongoing activity (workshops)</t>
  </si>
  <si>
    <t>ongoing activity (paricipation in workshops and risk assessments)</t>
  </si>
  <si>
    <t>Consultant 7 - RDM study applied to a project to manage climate risks and capacity building</t>
  </si>
  <si>
    <t>Consultant 8 - RDM study applied to a project to manage climate risks and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</si>
</sst>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7" fillId="0" borderId="7" xfId="0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3" xfId="3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164" fontId="10" fillId="0" borderId="0" xfId="2" applyNumberFormat="1" applyFont="1" applyAlignment="1">
      <alignment horizontal="left"/>
    </xf>
    <xf numFmtId="9" fontId="10" fillId="0" borderId="0" xfId="2" applyFont="1" applyAlignment="1">
      <alignment horizontal="left"/>
    </xf>
    <xf numFmtId="0" fontId="1" fillId="0" borderId="0" xfId="0" applyFont="1"/>
    <xf numFmtId="164" fontId="1" fillId="0" borderId="0" xfId="2" applyNumberFormat="1"/>
    <xf numFmtId="9" fontId="1" fillId="0" borderId="0" xfId="2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164" fontId="1" fillId="0" borderId="5" xfId="2" applyNumberFormat="1" applyBorder="1"/>
    <xf numFmtId="9" fontId="1" fillId="0" borderId="5" xfId="2" applyBorder="1"/>
    <xf numFmtId="166" fontId="1" fillId="0" borderId="5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16" xfId="0" applyFill="1" applyBorder="1"/>
    <xf numFmtId="0" fontId="0" fillId="4" borderId="5" xfId="0" applyFill="1" applyBorder="1"/>
    <xf numFmtId="165" fontId="10" fillId="0" borderId="27" xfId="1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Continuous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/>
    </xf>
    <xf numFmtId="9" fontId="10" fillId="0" borderId="5" xfId="2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4" fillId="0" borderId="0" xfId="0" applyFont="1"/>
    <xf numFmtId="0" fontId="9" fillId="0" borderId="5" xfId="0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166" fontId="10" fillId="0" borderId="5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164" fontId="10" fillId="0" borderId="27" xfId="2" applyNumberFormat="1" applyFont="1" applyBorder="1" applyAlignment="1">
      <alignment horizontal="center"/>
    </xf>
    <xf numFmtId="164" fontId="10" fillId="0" borderId="29" xfId="2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zoomScale="75" zoomScaleNormal="75" workbookViewId="0">
      <selection activeCell="D22" sqref="D22"/>
    </sheetView>
  </sheetViews>
  <sheetFormatPr defaultColWidth="8.88671875" defaultRowHeight="14.4" outlineLevelRow="1" x14ac:dyDescent="0.3"/>
  <cols>
    <col min="1" max="1" width="14.109375" style="1" customWidth="1"/>
    <col min="2" max="2" width="23.5546875" style="1" customWidth="1"/>
    <col min="3" max="3" width="20.44140625" style="1" customWidth="1"/>
    <col min="4" max="4" width="45.88671875" style="1" customWidth="1"/>
    <col min="5" max="5" width="23.5546875" style="1" customWidth="1"/>
    <col min="6" max="6" width="13.33203125" style="1" customWidth="1"/>
    <col min="7" max="7" width="15.88671875" style="1" customWidth="1"/>
    <col min="8" max="8" width="15.109375" style="1" customWidth="1"/>
    <col min="9" max="9" width="10.88671875" style="2" customWidth="1"/>
    <col min="10" max="10" width="13.109375" style="1" customWidth="1"/>
    <col min="11" max="11" width="6" style="3" customWidth="1"/>
    <col min="12" max="14" width="13.6640625" style="1" customWidth="1"/>
    <col min="15" max="15" width="30.88671875" style="1" customWidth="1"/>
    <col min="16" max="17" width="8.88671875" style="1"/>
    <col min="18" max="18" width="9" style="1" customWidth="1"/>
    <col min="19" max="19" width="0.44140625" style="1" hidden="1" customWidth="1"/>
    <col min="20" max="16384" width="8.88671875" style="1"/>
  </cols>
  <sheetData>
    <row r="1" spans="1:21" ht="14.4" customHeight="1" x14ac:dyDescent="0.3">
      <c r="A1" s="60" t="s">
        <v>82</v>
      </c>
      <c r="B1" s="21"/>
      <c r="C1" s="21"/>
      <c r="D1" s="21"/>
      <c r="E1" s="21"/>
      <c r="F1" s="21"/>
      <c r="G1" s="21"/>
      <c r="H1" s="21"/>
      <c r="I1" s="22"/>
      <c r="J1" s="21"/>
      <c r="K1" s="23"/>
      <c r="L1" s="21"/>
      <c r="M1" s="21" t="s">
        <v>0</v>
      </c>
      <c r="N1" s="21"/>
      <c r="O1" s="21"/>
      <c r="P1" s="21"/>
      <c r="Q1" s="21"/>
      <c r="R1" s="21"/>
      <c r="S1" s="21"/>
      <c r="T1" s="21"/>
      <c r="U1" s="21"/>
    </row>
    <row r="2" spans="1:21" ht="14.4" customHeight="1" x14ac:dyDescent="0.3">
      <c r="A2" s="21"/>
      <c r="B2" s="21"/>
      <c r="C2" s="21"/>
      <c r="D2" s="21"/>
      <c r="E2" s="21"/>
      <c r="F2" s="21"/>
      <c r="G2" s="21"/>
      <c r="H2" s="21"/>
      <c r="I2" s="22"/>
      <c r="J2" s="21"/>
      <c r="K2" s="23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9" customHeight="1" thickBot="1" x14ac:dyDescent="0.35">
      <c r="A3" s="21"/>
      <c r="B3" s="21"/>
      <c r="C3" s="21"/>
      <c r="D3" s="21"/>
      <c r="E3" s="21"/>
      <c r="F3" s="21"/>
      <c r="G3" s="21"/>
      <c r="H3" s="21"/>
      <c r="I3" s="22"/>
      <c r="J3" s="21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customHeight="1" x14ac:dyDescent="0.3">
      <c r="A4" s="47" t="s">
        <v>1</v>
      </c>
      <c r="B4" s="4"/>
      <c r="C4" s="4"/>
      <c r="D4" s="4"/>
      <c r="E4" s="4"/>
      <c r="F4" s="4"/>
      <c r="G4" s="4"/>
      <c r="H4" s="4"/>
      <c r="I4" s="5"/>
      <c r="J4" s="4"/>
      <c r="K4" s="6"/>
      <c r="L4" s="4"/>
      <c r="M4" s="4"/>
      <c r="N4" s="4"/>
      <c r="O4" s="7"/>
      <c r="P4" s="24"/>
      <c r="Q4" s="24"/>
      <c r="R4" s="24"/>
      <c r="S4" s="24"/>
      <c r="T4" s="24"/>
      <c r="U4" s="24"/>
    </row>
    <row r="5" spans="1:21" ht="14.4" customHeight="1" x14ac:dyDescent="0.3">
      <c r="A5" s="84" t="s">
        <v>73</v>
      </c>
      <c r="B5" s="85"/>
      <c r="C5" s="85"/>
      <c r="D5" s="85"/>
      <c r="E5" s="85"/>
      <c r="F5" s="86"/>
      <c r="G5" s="85" t="s">
        <v>2</v>
      </c>
      <c r="H5" s="85"/>
      <c r="I5" s="85"/>
      <c r="J5" s="85"/>
      <c r="K5" s="85"/>
      <c r="L5" s="85"/>
      <c r="M5" s="85"/>
      <c r="N5" s="86"/>
      <c r="O5" s="8" t="s">
        <v>75</v>
      </c>
      <c r="P5" s="21"/>
      <c r="Q5" s="21"/>
      <c r="R5" s="21"/>
      <c r="S5" s="21"/>
      <c r="T5" s="21"/>
      <c r="U5" s="21"/>
    </row>
    <row r="6" spans="1:21" ht="15" customHeight="1" x14ac:dyDescent="0.3">
      <c r="A6" s="84" t="s">
        <v>74</v>
      </c>
      <c r="B6" s="85"/>
      <c r="C6" s="85"/>
      <c r="D6" s="85"/>
      <c r="E6" s="86"/>
      <c r="F6" s="87" t="s">
        <v>90</v>
      </c>
      <c r="G6" s="87"/>
      <c r="H6" s="87"/>
      <c r="I6" s="87"/>
      <c r="J6" s="87"/>
      <c r="K6" s="87"/>
      <c r="L6" s="87"/>
      <c r="M6" s="87"/>
      <c r="N6" s="87"/>
      <c r="O6" s="88"/>
      <c r="P6" s="21"/>
      <c r="Q6" s="21"/>
      <c r="R6" s="21"/>
      <c r="S6" s="21"/>
      <c r="T6" s="21"/>
      <c r="U6" s="21"/>
    </row>
    <row r="7" spans="1:21" ht="20.25" customHeight="1" thickBot="1" x14ac:dyDescent="0.35">
      <c r="A7" s="89" t="s">
        <v>91</v>
      </c>
      <c r="B7" s="90"/>
      <c r="C7" s="90"/>
      <c r="D7" s="90"/>
      <c r="E7" s="91"/>
      <c r="F7" s="70" t="s">
        <v>3</v>
      </c>
      <c r="G7" s="71"/>
      <c r="H7" s="46">
        <v>1500000</v>
      </c>
      <c r="I7" s="92"/>
      <c r="J7" s="92"/>
      <c r="K7" s="92"/>
      <c r="L7" s="92"/>
      <c r="M7" s="92"/>
      <c r="N7" s="92"/>
      <c r="O7" s="93"/>
      <c r="P7" s="21"/>
      <c r="Q7" s="21"/>
      <c r="R7" s="21"/>
      <c r="S7" s="21"/>
      <c r="T7" s="21"/>
      <c r="U7" s="21"/>
    </row>
    <row r="8" spans="1:21" ht="4.6500000000000004" customHeight="1" x14ac:dyDescent="0.3">
      <c r="A8" s="25"/>
      <c r="B8" s="21"/>
      <c r="C8" s="21"/>
      <c r="D8" s="21"/>
      <c r="E8" s="21"/>
      <c r="F8" s="21"/>
      <c r="G8" s="21"/>
      <c r="H8" s="21"/>
      <c r="I8" s="22"/>
      <c r="J8" s="21"/>
      <c r="K8" s="23"/>
      <c r="L8" s="21"/>
      <c r="M8" s="21"/>
      <c r="N8" s="21"/>
      <c r="O8" s="26"/>
      <c r="P8" s="21"/>
      <c r="Q8" s="21"/>
      <c r="R8" s="21"/>
      <c r="S8" s="21"/>
      <c r="T8" s="21"/>
      <c r="U8" s="21"/>
    </row>
    <row r="9" spans="1:21" ht="39" customHeight="1" x14ac:dyDescent="0.3">
      <c r="A9" s="72" t="s">
        <v>4</v>
      </c>
      <c r="B9" s="75" t="s">
        <v>5</v>
      </c>
      <c r="C9" s="75" t="s">
        <v>6</v>
      </c>
      <c r="D9" s="75" t="s">
        <v>7</v>
      </c>
      <c r="E9" s="75" t="s">
        <v>8</v>
      </c>
      <c r="F9" s="75" t="s">
        <v>9</v>
      </c>
      <c r="G9" s="75" t="s">
        <v>10</v>
      </c>
      <c r="H9" s="68" t="s">
        <v>11</v>
      </c>
      <c r="I9" s="94"/>
      <c r="J9" s="94"/>
      <c r="K9" s="69"/>
      <c r="L9" s="75" t="s">
        <v>12</v>
      </c>
      <c r="M9" s="75" t="s">
        <v>13</v>
      </c>
      <c r="N9" s="75" t="s">
        <v>14</v>
      </c>
      <c r="O9" s="96" t="s">
        <v>15</v>
      </c>
      <c r="P9" s="21"/>
      <c r="Q9" s="21"/>
      <c r="R9" s="21"/>
      <c r="S9" s="21"/>
      <c r="T9" s="21"/>
      <c r="U9" s="21"/>
    </row>
    <row r="10" spans="1:21" ht="28.5" customHeight="1" thickBot="1" x14ac:dyDescent="0.35">
      <c r="A10" s="73"/>
      <c r="B10" s="76"/>
      <c r="C10" s="76"/>
      <c r="D10" s="76"/>
      <c r="E10" s="76"/>
      <c r="F10" s="76"/>
      <c r="G10" s="76"/>
      <c r="H10" s="68" t="s">
        <v>16</v>
      </c>
      <c r="I10" s="69"/>
      <c r="J10" s="68" t="s">
        <v>17</v>
      </c>
      <c r="K10" s="69"/>
      <c r="L10" s="76"/>
      <c r="M10" s="76"/>
      <c r="N10" s="95"/>
      <c r="O10" s="97"/>
      <c r="P10" s="21"/>
      <c r="Q10" s="21"/>
      <c r="R10" s="21"/>
      <c r="S10" s="21"/>
      <c r="T10" s="21"/>
      <c r="U10" s="21"/>
    </row>
    <row r="11" spans="1:21" ht="28.5" customHeight="1" x14ac:dyDescent="0.3">
      <c r="A11" s="74"/>
      <c r="B11" s="77"/>
      <c r="C11" s="77"/>
      <c r="D11" s="77"/>
      <c r="E11" s="77"/>
      <c r="F11" s="77"/>
      <c r="G11" s="77"/>
      <c r="H11" s="9" t="s">
        <v>18</v>
      </c>
      <c r="I11" s="10" t="s">
        <v>19</v>
      </c>
      <c r="J11" s="9" t="s">
        <v>18</v>
      </c>
      <c r="K11" s="11" t="s">
        <v>19</v>
      </c>
      <c r="L11" s="76"/>
      <c r="M11" s="76"/>
      <c r="N11" s="95"/>
      <c r="O11" s="97"/>
      <c r="P11" s="21"/>
      <c r="Q11" s="21"/>
      <c r="R11" s="21"/>
      <c r="S11" s="12" t="s">
        <v>20</v>
      </c>
      <c r="T11" s="21"/>
      <c r="U11" s="21"/>
    </row>
    <row r="12" spans="1:21" ht="0.9" customHeight="1" thickBot="1" x14ac:dyDescent="0.35">
      <c r="A12" s="27" t="s">
        <v>21</v>
      </c>
      <c r="B12" s="27" t="s">
        <v>22</v>
      </c>
      <c r="C12" s="28" t="s">
        <v>23</v>
      </c>
      <c r="D12" s="29" t="s">
        <v>24</v>
      </c>
      <c r="E12" s="30"/>
      <c r="F12" s="30" t="s">
        <v>25</v>
      </c>
      <c r="G12" s="30" t="s">
        <v>26</v>
      </c>
      <c r="H12" s="30"/>
      <c r="I12" s="31"/>
      <c r="J12" s="30"/>
      <c r="K12" s="32"/>
      <c r="L12" s="33">
        <v>42430</v>
      </c>
      <c r="M12" s="33"/>
      <c r="N12" s="95"/>
      <c r="O12" s="34"/>
      <c r="P12" s="21"/>
      <c r="Q12" s="21"/>
      <c r="R12" s="21"/>
      <c r="S12" s="13" t="s">
        <v>27</v>
      </c>
      <c r="T12" s="21"/>
      <c r="U12" s="21"/>
    </row>
    <row r="13" spans="1:21" s="14" customFormat="1" ht="41.25" customHeight="1" x14ac:dyDescent="0.3">
      <c r="A13" s="48" t="s">
        <v>50</v>
      </c>
      <c r="B13" s="49" t="s">
        <v>51</v>
      </c>
      <c r="C13" s="50" t="s">
        <v>57</v>
      </c>
      <c r="D13" s="50" t="s">
        <v>86</v>
      </c>
      <c r="E13" s="51">
        <v>80000</v>
      </c>
      <c r="F13" s="49" t="s">
        <v>53</v>
      </c>
      <c r="G13" s="50" t="s">
        <v>54</v>
      </c>
      <c r="H13" s="51">
        <v>80000</v>
      </c>
      <c r="I13" s="52">
        <v>1</v>
      </c>
      <c r="J13" s="51">
        <v>0</v>
      </c>
      <c r="K13" s="52">
        <f>IF(I13&gt;0,1-I13,0)</f>
        <v>0</v>
      </c>
      <c r="L13" s="63">
        <v>43497</v>
      </c>
      <c r="M13" s="63">
        <v>43544</v>
      </c>
      <c r="N13" s="64" t="s">
        <v>92</v>
      </c>
      <c r="O13" s="35"/>
      <c r="P13" s="36"/>
      <c r="Q13" s="36"/>
      <c r="R13" s="36"/>
      <c r="S13" s="13" t="s">
        <v>33</v>
      </c>
      <c r="T13" s="36"/>
      <c r="U13" s="36"/>
    </row>
    <row r="14" spans="1:21" s="14" customFormat="1" ht="27.75" customHeight="1" thickBot="1" x14ac:dyDescent="0.35">
      <c r="A14" s="48" t="s">
        <v>50</v>
      </c>
      <c r="B14" s="49" t="s">
        <v>51</v>
      </c>
      <c r="C14" s="50" t="s">
        <v>57</v>
      </c>
      <c r="D14" s="50" t="s">
        <v>87</v>
      </c>
      <c r="E14" s="51">
        <v>80000</v>
      </c>
      <c r="F14" s="49" t="s">
        <v>53</v>
      </c>
      <c r="G14" s="50" t="s">
        <v>54</v>
      </c>
      <c r="H14" s="51">
        <v>80000</v>
      </c>
      <c r="I14" s="52">
        <v>1</v>
      </c>
      <c r="J14" s="51">
        <v>0</v>
      </c>
      <c r="K14" s="52">
        <f>IF(I14&gt;0,1-I14,0)</f>
        <v>0</v>
      </c>
      <c r="L14" s="63">
        <v>43862</v>
      </c>
      <c r="M14" s="63">
        <v>43910</v>
      </c>
      <c r="N14" s="65" t="s">
        <v>93</v>
      </c>
      <c r="O14" s="35"/>
      <c r="P14" s="36"/>
      <c r="Q14" s="36"/>
      <c r="R14" s="36"/>
      <c r="S14" s="13" t="s">
        <v>34</v>
      </c>
      <c r="T14" s="36"/>
      <c r="U14" s="36"/>
    </row>
    <row r="15" spans="1:21" s="14" customFormat="1" ht="30.75" customHeight="1" x14ac:dyDescent="0.3">
      <c r="A15" s="48" t="s">
        <v>50</v>
      </c>
      <c r="B15" s="49" t="s">
        <v>51</v>
      </c>
      <c r="C15" s="50" t="s">
        <v>57</v>
      </c>
      <c r="D15" s="50" t="s">
        <v>88</v>
      </c>
      <c r="E15" s="51">
        <v>170000</v>
      </c>
      <c r="F15" s="67" t="s">
        <v>53</v>
      </c>
      <c r="G15" s="50" t="s">
        <v>54</v>
      </c>
      <c r="H15" s="51">
        <v>170000</v>
      </c>
      <c r="I15" s="52">
        <v>1</v>
      </c>
      <c r="J15" s="51">
        <v>0</v>
      </c>
      <c r="K15" s="52">
        <f t="shared" ref="K15:K25" si="0">IF(I15&gt;0,1-I15,0)</f>
        <v>0</v>
      </c>
      <c r="L15" s="63">
        <v>43525</v>
      </c>
      <c r="M15" s="63">
        <v>43585</v>
      </c>
      <c r="N15" s="65" t="s">
        <v>76</v>
      </c>
      <c r="O15" s="35"/>
      <c r="P15" s="36"/>
      <c r="Q15" s="36"/>
      <c r="R15" s="36"/>
      <c r="S15" s="12" t="s">
        <v>35</v>
      </c>
      <c r="T15" s="36"/>
      <c r="U15" s="36"/>
    </row>
    <row r="16" spans="1:21" s="14" customFormat="1" ht="26.25" customHeight="1" x14ac:dyDescent="0.3">
      <c r="A16" s="48" t="s">
        <v>50</v>
      </c>
      <c r="B16" s="49" t="s">
        <v>51</v>
      </c>
      <c r="C16" s="50" t="s">
        <v>57</v>
      </c>
      <c r="D16" s="50" t="s">
        <v>89</v>
      </c>
      <c r="E16" s="51">
        <v>170000</v>
      </c>
      <c r="F16" s="67" t="s">
        <v>53</v>
      </c>
      <c r="G16" s="50" t="s">
        <v>54</v>
      </c>
      <c r="H16" s="51">
        <v>170000</v>
      </c>
      <c r="I16" s="52">
        <v>1</v>
      </c>
      <c r="J16" s="51">
        <v>0</v>
      </c>
      <c r="K16" s="52">
        <f t="shared" si="0"/>
        <v>0</v>
      </c>
      <c r="L16" s="63">
        <v>43891</v>
      </c>
      <c r="M16" s="63">
        <v>43951</v>
      </c>
      <c r="N16" s="65" t="s">
        <v>76</v>
      </c>
      <c r="O16" s="35"/>
      <c r="P16" s="36"/>
      <c r="Q16" s="36"/>
      <c r="R16" s="36"/>
      <c r="S16" s="13" t="s">
        <v>36</v>
      </c>
      <c r="T16" s="36"/>
      <c r="U16" s="36"/>
    </row>
    <row r="17" spans="1:19" s="14" customFormat="1" ht="46.5" customHeight="1" x14ac:dyDescent="0.3">
      <c r="A17" s="48" t="s">
        <v>50</v>
      </c>
      <c r="B17" s="49" t="s">
        <v>51</v>
      </c>
      <c r="C17" s="50" t="s">
        <v>52</v>
      </c>
      <c r="D17" s="50" t="s">
        <v>83</v>
      </c>
      <c r="E17" s="51">
        <v>80000</v>
      </c>
      <c r="F17" s="67" t="s">
        <v>53</v>
      </c>
      <c r="G17" s="50" t="s">
        <v>54</v>
      </c>
      <c r="H17" s="51">
        <v>80000</v>
      </c>
      <c r="I17" s="52">
        <v>1</v>
      </c>
      <c r="J17" s="51">
        <v>0</v>
      </c>
      <c r="K17" s="52">
        <f t="shared" si="0"/>
        <v>0</v>
      </c>
      <c r="L17" s="63">
        <v>43617</v>
      </c>
      <c r="M17" s="63">
        <v>43647</v>
      </c>
      <c r="N17" s="65" t="s">
        <v>77</v>
      </c>
      <c r="O17" s="58"/>
      <c r="P17" s="36"/>
      <c r="Q17" s="36"/>
      <c r="R17" s="36"/>
      <c r="S17" s="13" t="s">
        <v>37</v>
      </c>
    </row>
    <row r="18" spans="1:19" s="14" customFormat="1" ht="39" customHeight="1" x14ac:dyDescent="0.3">
      <c r="A18" s="48" t="s">
        <v>50</v>
      </c>
      <c r="B18" s="49" t="s">
        <v>51</v>
      </c>
      <c r="C18" s="50" t="s">
        <v>57</v>
      </c>
      <c r="D18" s="50" t="s">
        <v>81</v>
      </c>
      <c r="E18" s="51">
        <v>30000</v>
      </c>
      <c r="F18" s="49" t="s">
        <v>63</v>
      </c>
      <c r="G18" s="50" t="s">
        <v>54</v>
      </c>
      <c r="H18" s="51">
        <v>30000</v>
      </c>
      <c r="I18" s="52">
        <v>1</v>
      </c>
      <c r="J18" s="51">
        <v>0</v>
      </c>
      <c r="K18" s="52">
        <f t="shared" si="0"/>
        <v>0</v>
      </c>
      <c r="L18" s="63">
        <v>43525</v>
      </c>
      <c r="M18" s="63">
        <v>43617</v>
      </c>
      <c r="N18" s="65" t="s">
        <v>94</v>
      </c>
      <c r="O18" s="35"/>
      <c r="P18" s="36"/>
      <c r="Q18" s="36"/>
      <c r="R18" s="36"/>
      <c r="S18" s="13" t="s">
        <v>38</v>
      </c>
    </row>
    <row r="19" spans="1:19" s="14" customFormat="1" ht="60.75" customHeight="1" x14ac:dyDescent="0.3">
      <c r="A19" s="48" t="s">
        <v>50</v>
      </c>
      <c r="B19" s="49" t="s">
        <v>61</v>
      </c>
      <c r="C19" s="50" t="s">
        <v>65</v>
      </c>
      <c r="D19" s="50" t="s">
        <v>80</v>
      </c>
      <c r="E19" s="51">
        <v>10000</v>
      </c>
      <c r="F19" s="59"/>
      <c r="G19" s="50"/>
      <c r="H19" s="51">
        <v>10000</v>
      </c>
      <c r="I19" s="52">
        <v>1</v>
      </c>
      <c r="J19" s="51">
        <v>0</v>
      </c>
      <c r="K19" s="52">
        <f t="shared" si="0"/>
        <v>0</v>
      </c>
      <c r="L19" s="63">
        <v>43525</v>
      </c>
      <c r="M19" s="63">
        <v>43617</v>
      </c>
      <c r="N19" s="65" t="s">
        <v>94</v>
      </c>
      <c r="O19" s="62" t="s">
        <v>95</v>
      </c>
      <c r="P19" s="36"/>
      <c r="Q19" s="36"/>
      <c r="R19" s="36"/>
      <c r="S19" s="13"/>
    </row>
    <row r="20" spans="1:19" s="14" customFormat="1" ht="68.25" customHeight="1" x14ac:dyDescent="0.3">
      <c r="A20" s="48" t="s">
        <v>50</v>
      </c>
      <c r="B20" s="49" t="s">
        <v>61</v>
      </c>
      <c r="C20" s="50" t="s">
        <v>65</v>
      </c>
      <c r="D20" s="50" t="s">
        <v>84</v>
      </c>
      <c r="E20" s="51">
        <v>10000</v>
      </c>
      <c r="F20" s="59"/>
      <c r="G20" s="50"/>
      <c r="H20" s="51">
        <v>10000</v>
      </c>
      <c r="I20" s="52">
        <v>1</v>
      </c>
      <c r="J20" s="51">
        <v>0</v>
      </c>
      <c r="K20" s="52">
        <f t="shared" si="0"/>
        <v>0</v>
      </c>
      <c r="L20" s="63">
        <v>43525</v>
      </c>
      <c r="M20" s="63">
        <v>43617</v>
      </c>
      <c r="N20" s="65" t="s">
        <v>94</v>
      </c>
      <c r="O20" s="62" t="s">
        <v>96</v>
      </c>
      <c r="P20" s="36"/>
      <c r="Q20" s="36"/>
      <c r="R20" s="36"/>
      <c r="S20" s="13"/>
    </row>
    <row r="21" spans="1:19" s="14" customFormat="1" ht="35.25" customHeight="1" x14ac:dyDescent="0.3">
      <c r="A21" s="48" t="s">
        <v>55</v>
      </c>
      <c r="B21" s="49" t="s">
        <v>51</v>
      </c>
      <c r="C21" s="50" t="s">
        <v>57</v>
      </c>
      <c r="D21" s="50" t="s">
        <v>97</v>
      </c>
      <c r="E21" s="51">
        <v>200000</v>
      </c>
      <c r="F21" s="49" t="s">
        <v>63</v>
      </c>
      <c r="G21" s="50" t="s">
        <v>54</v>
      </c>
      <c r="H21" s="51">
        <v>200000</v>
      </c>
      <c r="I21" s="52">
        <v>1</v>
      </c>
      <c r="J21" s="51">
        <v>0</v>
      </c>
      <c r="K21" s="52">
        <f t="shared" si="0"/>
        <v>0</v>
      </c>
      <c r="L21" s="63">
        <v>43647</v>
      </c>
      <c r="M21" s="63">
        <v>43709</v>
      </c>
      <c r="N21" s="65" t="s">
        <v>76</v>
      </c>
      <c r="O21" s="35"/>
      <c r="P21" s="36"/>
      <c r="Q21" s="36"/>
      <c r="R21" s="36"/>
      <c r="S21" s="13" t="s">
        <v>39</v>
      </c>
    </row>
    <row r="22" spans="1:19" s="14" customFormat="1" ht="33.75" customHeight="1" x14ac:dyDescent="0.3">
      <c r="A22" s="48" t="s">
        <v>55</v>
      </c>
      <c r="B22" s="49" t="s">
        <v>51</v>
      </c>
      <c r="C22" s="50" t="s">
        <v>57</v>
      </c>
      <c r="D22" s="50" t="s">
        <v>98</v>
      </c>
      <c r="E22" s="51">
        <v>200000</v>
      </c>
      <c r="F22" s="49" t="s">
        <v>63</v>
      </c>
      <c r="G22" s="50" t="s">
        <v>54</v>
      </c>
      <c r="H22" s="51">
        <v>200000</v>
      </c>
      <c r="I22" s="52">
        <v>1</v>
      </c>
      <c r="J22" s="51">
        <v>0</v>
      </c>
      <c r="K22" s="52">
        <f t="shared" si="0"/>
        <v>0</v>
      </c>
      <c r="L22" s="66">
        <v>43891</v>
      </c>
      <c r="M22" s="63">
        <v>43983</v>
      </c>
      <c r="N22" s="65" t="s">
        <v>76</v>
      </c>
      <c r="O22" s="35"/>
      <c r="P22" s="36"/>
      <c r="Q22" s="36"/>
      <c r="R22" s="36"/>
      <c r="S22" s="13" t="s">
        <v>40</v>
      </c>
    </row>
    <row r="23" spans="1:19" s="14" customFormat="1" ht="45" customHeight="1" x14ac:dyDescent="0.3">
      <c r="A23" s="48" t="s">
        <v>60</v>
      </c>
      <c r="B23" s="49" t="s">
        <v>51</v>
      </c>
      <c r="C23" s="50" t="s">
        <v>57</v>
      </c>
      <c r="D23" s="50" t="s">
        <v>78</v>
      </c>
      <c r="E23" s="51">
        <v>200000</v>
      </c>
      <c r="F23" s="61" t="s">
        <v>63</v>
      </c>
      <c r="G23" s="50" t="s">
        <v>54</v>
      </c>
      <c r="H23" s="51">
        <v>200000</v>
      </c>
      <c r="I23" s="52">
        <v>1</v>
      </c>
      <c r="J23" s="51">
        <v>0</v>
      </c>
      <c r="K23" s="52">
        <f t="shared" si="0"/>
        <v>0</v>
      </c>
      <c r="L23" s="63">
        <v>43647</v>
      </c>
      <c r="M23" s="63">
        <v>43709</v>
      </c>
      <c r="N23" s="65" t="s">
        <v>76</v>
      </c>
      <c r="O23" s="58"/>
      <c r="P23" s="36"/>
      <c r="Q23" s="36"/>
      <c r="R23" s="36"/>
      <c r="S23" s="36"/>
    </row>
    <row r="24" spans="1:19" s="14" customFormat="1" ht="39" customHeight="1" x14ac:dyDescent="0.3">
      <c r="A24" s="48" t="s">
        <v>60</v>
      </c>
      <c r="B24" s="49" t="s">
        <v>51</v>
      </c>
      <c r="C24" s="50" t="s">
        <v>57</v>
      </c>
      <c r="D24" s="50" t="s">
        <v>79</v>
      </c>
      <c r="E24" s="51">
        <v>200000</v>
      </c>
      <c r="F24" s="61" t="s">
        <v>63</v>
      </c>
      <c r="G24" s="50" t="s">
        <v>54</v>
      </c>
      <c r="H24" s="51">
        <v>200000</v>
      </c>
      <c r="I24" s="52">
        <v>1</v>
      </c>
      <c r="J24" s="51">
        <v>0</v>
      </c>
      <c r="K24" s="52">
        <f t="shared" si="0"/>
        <v>0</v>
      </c>
      <c r="L24" s="66">
        <v>43891</v>
      </c>
      <c r="M24" s="63">
        <v>43983</v>
      </c>
      <c r="N24" s="65" t="s">
        <v>76</v>
      </c>
      <c r="O24" s="58"/>
      <c r="P24" s="36"/>
      <c r="Q24" s="36"/>
      <c r="R24" s="36"/>
      <c r="S24" s="36"/>
    </row>
    <row r="25" spans="1:19" s="14" customFormat="1" ht="84" customHeight="1" x14ac:dyDescent="0.3">
      <c r="A25" s="48" t="s">
        <v>64</v>
      </c>
      <c r="B25" s="49" t="s">
        <v>51</v>
      </c>
      <c r="C25" s="50" t="s">
        <v>52</v>
      </c>
      <c r="D25" s="50" t="s">
        <v>85</v>
      </c>
      <c r="E25" s="51">
        <v>70000</v>
      </c>
      <c r="F25" s="49" t="s">
        <v>63</v>
      </c>
      <c r="G25" s="50"/>
      <c r="H25" s="51">
        <v>70000</v>
      </c>
      <c r="I25" s="52"/>
      <c r="J25" s="51">
        <v>0</v>
      </c>
      <c r="K25" s="52">
        <f t="shared" si="0"/>
        <v>0</v>
      </c>
      <c r="L25" s="63">
        <v>43466</v>
      </c>
      <c r="M25" s="63">
        <v>43525</v>
      </c>
      <c r="N25" s="65" t="s">
        <v>94</v>
      </c>
      <c r="O25" s="58"/>
      <c r="P25" s="36"/>
      <c r="Q25" s="36"/>
      <c r="R25" s="36"/>
      <c r="S25" s="36"/>
    </row>
    <row r="26" spans="1:19" s="15" customFormat="1" ht="35.25" customHeight="1" thickBot="1" x14ac:dyDescent="0.35">
      <c r="A26" s="53" t="s">
        <v>41</v>
      </c>
      <c r="B26" s="98"/>
      <c r="C26" s="99"/>
      <c r="D26" s="54" t="s">
        <v>42</v>
      </c>
      <c r="E26" s="55">
        <f>SUM(E13:E25)</f>
        <v>1500000</v>
      </c>
      <c r="F26" s="56"/>
      <c r="G26" s="56"/>
      <c r="H26" s="55">
        <f>SUM(H13:H25)</f>
        <v>1500000</v>
      </c>
      <c r="I26" s="57">
        <f>AVERAGE(I13:I25)</f>
        <v>1</v>
      </c>
      <c r="J26" s="55">
        <f>SUM(J13:J25)</f>
        <v>0</v>
      </c>
      <c r="K26" s="57">
        <f>AVERAGE(K13:K25)</f>
        <v>0</v>
      </c>
      <c r="L26" s="56"/>
      <c r="M26" s="56"/>
      <c r="N26" s="56"/>
      <c r="O26" s="37"/>
      <c r="P26" s="38"/>
      <c r="Q26" s="38"/>
      <c r="R26" s="38"/>
      <c r="S26" s="16"/>
    </row>
    <row r="27" spans="1:19" ht="14.25" customHeight="1" x14ac:dyDescent="0.3">
      <c r="A27" s="100" t="s">
        <v>43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21"/>
      <c r="Q27" s="21"/>
      <c r="R27" s="21"/>
      <c r="S27" s="21"/>
    </row>
    <row r="28" spans="1:19" x14ac:dyDescent="0.3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21"/>
      <c r="Q28" s="21"/>
      <c r="R28" s="21"/>
      <c r="S28" s="21"/>
    </row>
    <row r="29" spans="1:19" ht="14.1" customHeight="1" thickBot="1" x14ac:dyDescent="0.3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21"/>
      <c r="Q29" s="21"/>
      <c r="R29" s="21"/>
      <c r="S29" s="21"/>
    </row>
    <row r="30" spans="1:19" s="14" customFormat="1" ht="21.75" customHeight="1" thickBot="1" x14ac:dyDescent="0.35">
      <c r="A30" s="78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36"/>
      <c r="Q30" s="36"/>
      <c r="R30" s="36"/>
      <c r="S30" s="36"/>
    </row>
    <row r="31" spans="1:19" ht="27.75" customHeight="1" thickBot="1" x14ac:dyDescent="0.35">
      <c r="A31" s="81" t="s">
        <v>45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21"/>
      <c r="Q31" s="21"/>
      <c r="R31" s="21"/>
      <c r="S31" s="21"/>
    </row>
    <row r="32" spans="1:19" s="17" customFormat="1" ht="29.1" customHeight="1" thickBot="1" x14ac:dyDescent="0.35">
      <c r="A32" s="81" t="s">
        <v>46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39"/>
      <c r="Q32" s="39"/>
      <c r="R32" s="39"/>
      <c r="S32" s="39"/>
    </row>
    <row r="33" spans="1:15" x14ac:dyDescent="0.3">
      <c r="A33" s="18"/>
      <c r="B33" s="18"/>
      <c r="C33" s="18"/>
      <c r="D33" s="18"/>
      <c r="E33" s="18"/>
      <c r="F33" s="18"/>
      <c r="G33" s="18"/>
      <c r="H33" s="18"/>
      <c r="I33" s="19"/>
      <c r="J33" s="18"/>
      <c r="K33" s="20"/>
      <c r="L33" s="18"/>
      <c r="M33" s="18"/>
      <c r="N33" s="18"/>
      <c r="O33" s="18"/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9"/>
      <c r="J34" s="18"/>
      <c r="K34" s="20"/>
      <c r="L34" s="18"/>
      <c r="M34" s="18"/>
      <c r="N34" s="18"/>
      <c r="O34" s="18"/>
    </row>
    <row r="35" spans="1:15" x14ac:dyDescent="0.3">
      <c r="A35" s="18"/>
      <c r="B35" s="18"/>
      <c r="C35" s="18"/>
      <c r="D35" s="18"/>
      <c r="E35" s="18"/>
      <c r="F35" s="18"/>
      <c r="G35" s="18"/>
      <c r="H35" s="18"/>
      <c r="I35" s="19"/>
      <c r="J35" s="18"/>
      <c r="K35" s="20"/>
      <c r="L35" s="18"/>
      <c r="M35" s="18"/>
      <c r="N35" s="18"/>
      <c r="O35" s="18"/>
    </row>
    <row r="36" spans="1:15" x14ac:dyDescent="0.3">
      <c r="A36" s="18"/>
      <c r="B36" s="18"/>
      <c r="C36" s="18"/>
      <c r="D36" s="18"/>
      <c r="E36" s="18"/>
      <c r="F36" s="18"/>
      <c r="G36" s="18"/>
      <c r="H36" s="18"/>
      <c r="I36" s="19"/>
      <c r="J36" s="18"/>
      <c r="K36" s="20"/>
      <c r="L36" s="18"/>
      <c r="M36" s="18"/>
      <c r="N36" s="18"/>
      <c r="O36" s="18"/>
    </row>
    <row r="37" spans="1:15" x14ac:dyDescent="0.3">
      <c r="A37" s="18"/>
      <c r="B37" s="18"/>
      <c r="C37" s="18"/>
      <c r="D37" s="18"/>
      <c r="E37" s="18"/>
      <c r="F37" s="18"/>
      <c r="G37" s="18"/>
      <c r="H37" s="18"/>
      <c r="I37" s="19"/>
      <c r="J37" s="18"/>
      <c r="K37" s="20"/>
      <c r="L37" s="18"/>
      <c r="M37" s="18"/>
      <c r="N37" s="18"/>
      <c r="O37" s="18"/>
    </row>
    <row r="38" spans="1:15" x14ac:dyDescent="0.3">
      <c r="A38" s="18"/>
      <c r="B38" s="18"/>
      <c r="C38" s="18"/>
      <c r="D38" s="18"/>
      <c r="E38" s="18"/>
      <c r="F38" s="18"/>
      <c r="G38" s="18"/>
      <c r="H38" s="18"/>
      <c r="I38" s="19"/>
      <c r="J38" s="18"/>
      <c r="K38" s="20"/>
      <c r="L38" s="18"/>
      <c r="M38" s="18"/>
      <c r="N38" s="18"/>
      <c r="O38" s="18"/>
    </row>
    <row r="39" spans="1:15" hidden="1" outlineLevel="1" x14ac:dyDescent="0.3">
      <c r="A39" s="40" t="s">
        <v>47</v>
      </c>
      <c r="B39" s="41"/>
      <c r="C39" s="21"/>
      <c r="D39" s="21"/>
      <c r="E39" s="21"/>
      <c r="F39" s="21"/>
      <c r="G39" s="21"/>
      <c r="H39" s="21"/>
      <c r="I39" s="22"/>
      <c r="J39" s="21"/>
      <c r="K39" s="23"/>
      <c r="L39" s="21"/>
      <c r="M39" s="21"/>
      <c r="N39" s="21"/>
      <c r="O39" s="21"/>
    </row>
    <row r="40" spans="1:15" ht="15" hidden="1" customHeight="1" outlineLevel="1" x14ac:dyDescent="0.3">
      <c r="A40" s="42" t="s">
        <v>28</v>
      </c>
      <c r="B40" s="42" t="s">
        <v>29</v>
      </c>
      <c r="C40" s="42" t="s">
        <v>30</v>
      </c>
      <c r="D40" s="42" t="s">
        <v>48</v>
      </c>
      <c r="E40" s="42" t="s">
        <v>49</v>
      </c>
      <c r="F40" s="42" t="s">
        <v>31</v>
      </c>
      <c r="G40" s="42" t="s">
        <v>32</v>
      </c>
      <c r="H40" s="42"/>
      <c r="I40" s="22"/>
      <c r="J40" s="21"/>
      <c r="K40" s="23"/>
      <c r="L40" s="21"/>
      <c r="M40" s="21"/>
      <c r="N40" s="21"/>
      <c r="O40" s="21"/>
    </row>
    <row r="41" spans="1:15" hidden="1" outlineLevel="1" x14ac:dyDescent="0.3">
      <c r="A41" s="42" t="s">
        <v>50</v>
      </c>
      <c r="B41" s="42" t="s">
        <v>51</v>
      </c>
      <c r="C41" s="42" t="s">
        <v>52</v>
      </c>
      <c r="D41" s="42"/>
      <c r="E41" s="42"/>
      <c r="F41" s="42" t="s">
        <v>53</v>
      </c>
      <c r="G41" s="42" t="s">
        <v>54</v>
      </c>
      <c r="H41" s="42"/>
      <c r="I41" s="22"/>
      <c r="J41" s="21"/>
      <c r="K41" s="23"/>
      <c r="L41" s="21"/>
      <c r="M41" s="21"/>
      <c r="N41" s="21"/>
      <c r="O41" s="21"/>
    </row>
    <row r="42" spans="1:15" hidden="1" outlineLevel="1" x14ac:dyDescent="0.3">
      <c r="A42" s="42" t="s">
        <v>55</v>
      </c>
      <c r="B42" s="42" t="s">
        <v>56</v>
      </c>
      <c r="C42" s="43" t="s">
        <v>57</v>
      </c>
      <c r="D42" s="42"/>
      <c r="E42" s="42"/>
      <c r="F42" s="44" t="s">
        <v>58</v>
      </c>
      <c r="G42" s="42" t="s">
        <v>59</v>
      </c>
      <c r="H42" s="42"/>
      <c r="I42" s="22"/>
      <c r="J42" s="21"/>
      <c r="K42" s="23"/>
      <c r="L42" s="21"/>
      <c r="M42" s="21"/>
      <c r="N42" s="21"/>
      <c r="O42" s="21"/>
    </row>
    <row r="43" spans="1:15" hidden="1" outlineLevel="1" x14ac:dyDescent="0.3">
      <c r="A43" s="42" t="s">
        <v>60</v>
      </c>
      <c r="B43" s="42" t="s">
        <v>61</v>
      </c>
      <c r="C43" s="42" t="s">
        <v>62</v>
      </c>
      <c r="D43" s="42"/>
      <c r="E43" s="42"/>
      <c r="F43" s="42" t="s">
        <v>63</v>
      </c>
      <c r="G43" s="42"/>
      <c r="H43" s="42"/>
      <c r="I43" s="22"/>
      <c r="J43" s="21"/>
      <c r="K43" s="23"/>
      <c r="L43" s="21"/>
      <c r="M43" s="21"/>
      <c r="N43" s="21"/>
      <c r="O43" s="21"/>
    </row>
    <row r="44" spans="1:15" hidden="1" outlineLevel="1" x14ac:dyDescent="0.3">
      <c r="A44" s="42" t="s">
        <v>64</v>
      </c>
      <c r="B44" s="42"/>
      <c r="C44" s="42" t="s">
        <v>65</v>
      </c>
      <c r="D44" s="42"/>
      <c r="E44" s="42"/>
      <c r="F44" s="42" t="s">
        <v>66</v>
      </c>
      <c r="G44" s="42"/>
      <c r="H44" s="42"/>
      <c r="I44" s="22"/>
      <c r="J44" s="21"/>
      <c r="K44" s="23"/>
      <c r="L44" s="21"/>
      <c r="M44" s="21"/>
      <c r="N44" s="21"/>
      <c r="O44" s="21"/>
    </row>
    <row r="45" spans="1:15" hidden="1" outlineLevel="1" x14ac:dyDescent="0.3">
      <c r="A45" s="42" t="s">
        <v>67</v>
      </c>
      <c r="B45" s="42"/>
      <c r="C45" s="42"/>
      <c r="D45" s="42"/>
      <c r="E45" s="42"/>
      <c r="F45" s="42" t="s">
        <v>68</v>
      </c>
      <c r="G45" s="42"/>
      <c r="H45" s="42"/>
      <c r="I45" s="22"/>
      <c r="J45" s="21"/>
      <c r="K45" s="23"/>
      <c r="L45" s="21"/>
      <c r="M45" s="21"/>
      <c r="N45" s="21"/>
      <c r="O45" s="21"/>
    </row>
    <row r="46" spans="1:15" hidden="1" outlineLevel="1" x14ac:dyDescent="0.3">
      <c r="A46" s="45" t="s">
        <v>69</v>
      </c>
      <c r="B46" s="41"/>
      <c r="C46" s="41"/>
      <c r="D46" s="41"/>
      <c r="E46" s="41"/>
      <c r="F46" s="42"/>
      <c r="G46" s="41"/>
      <c r="H46" s="41"/>
      <c r="I46" s="22"/>
      <c r="J46" s="21"/>
      <c r="K46" s="23"/>
      <c r="L46" s="21"/>
      <c r="M46" s="21"/>
      <c r="N46" s="21"/>
      <c r="O46" s="21"/>
    </row>
    <row r="47" spans="1:15" hidden="1" outlineLevel="1" x14ac:dyDescent="0.3">
      <c r="A47" s="45" t="s">
        <v>70</v>
      </c>
      <c r="B47" s="21"/>
      <c r="C47" s="21"/>
      <c r="D47" s="21"/>
      <c r="E47" s="21"/>
      <c r="F47" s="21"/>
      <c r="G47" s="21"/>
      <c r="H47" s="21"/>
      <c r="I47" s="22"/>
      <c r="J47" s="21"/>
      <c r="K47" s="23"/>
      <c r="L47" s="21"/>
      <c r="M47" s="21"/>
      <c r="N47" s="21"/>
      <c r="O47" s="21"/>
    </row>
    <row r="48" spans="1:15" hidden="1" outlineLevel="1" x14ac:dyDescent="0.3">
      <c r="A48" s="45" t="s">
        <v>71</v>
      </c>
      <c r="B48" s="21"/>
      <c r="C48" s="21"/>
      <c r="D48" s="21"/>
      <c r="E48" s="21"/>
      <c r="F48" s="21"/>
      <c r="G48" s="21"/>
      <c r="H48" s="21"/>
      <c r="I48" s="22"/>
      <c r="J48" s="21"/>
      <c r="K48" s="23"/>
      <c r="L48" s="21"/>
      <c r="M48" s="21"/>
      <c r="N48" s="21"/>
      <c r="O48" s="21"/>
    </row>
    <row r="49" spans="1:1" hidden="1" outlineLevel="1" x14ac:dyDescent="0.3">
      <c r="A49" s="45" t="s">
        <v>72</v>
      </c>
    </row>
    <row r="50" spans="1:1" collapsed="1" x14ac:dyDescent="0.3">
      <c r="A50" s="21"/>
    </row>
  </sheetData>
  <autoFilter ref="A9:O14" xr:uid="{CE71A667-36D5-4833-A4BE-9AF3F34D3259}">
    <filterColumn colId="7" showButton="0"/>
    <filterColumn colId="8" showButton="0"/>
    <filterColumn colId="9" showButton="0"/>
  </autoFilter>
  <mergeCells count="26">
    <mergeCell ref="A30:O30"/>
    <mergeCell ref="A31:O31"/>
    <mergeCell ref="A32:O32"/>
    <mergeCell ref="A5:F5"/>
    <mergeCell ref="A6:E6"/>
    <mergeCell ref="F6:O6"/>
    <mergeCell ref="A7:E7"/>
    <mergeCell ref="I7:O7"/>
    <mergeCell ref="G5:N5"/>
    <mergeCell ref="H9:K9"/>
    <mergeCell ref="L9:L11"/>
    <mergeCell ref="M9:M11"/>
    <mergeCell ref="N9:N12"/>
    <mergeCell ref="O9:O11"/>
    <mergeCell ref="B26:C26"/>
    <mergeCell ref="A27:O29"/>
    <mergeCell ref="H10:I10"/>
    <mergeCell ref="J10:K10"/>
    <mergeCell ref="F7:G7"/>
    <mergeCell ref="A9:A11"/>
    <mergeCell ref="B9:B11"/>
    <mergeCell ref="C9:C11"/>
    <mergeCell ref="D9:D11"/>
    <mergeCell ref="E9:E11"/>
    <mergeCell ref="F9:F11"/>
    <mergeCell ref="G9:G11"/>
  </mergeCells>
  <dataValidations count="6">
    <dataValidation type="list" allowBlank="1" showInputMessage="1" showErrorMessage="1" sqref="A12" xr:uid="{00000000-0002-0000-0000-000005000000}">
      <formula1>$A$40:$A$45</formula1>
    </dataValidation>
    <dataValidation type="list" allowBlank="1" showInputMessage="1" showErrorMessage="1" sqref="G12:G25" xr:uid="{00000000-0002-0000-0000-000002000000}">
      <formula1>$G$40:$G$42</formula1>
    </dataValidation>
    <dataValidation type="list" allowBlank="1" showInputMessage="1" showErrorMessage="1" sqref="C12:C25" xr:uid="{00000000-0002-0000-0000-000003000000}">
      <formula1>$C$40:$C$45</formula1>
    </dataValidation>
    <dataValidation type="list" allowBlank="1" showInputMessage="1" showErrorMessage="1" sqref="B12:B25" xr:uid="{00000000-0002-0000-0000-000004000000}">
      <formula1>$B$40:$B$45</formula1>
    </dataValidation>
    <dataValidation type="list" allowBlank="1" showInputMessage="1" showErrorMessage="1" sqref="A13:A25" xr:uid="{6CCD559A-F6FE-4D1F-AB36-5283DF18D0DC}">
      <formula1>$A$40:$A$49</formula1>
    </dataValidation>
    <dataValidation type="list" allowBlank="1" showInputMessage="1" showErrorMessage="1" sqref="F12:F25" xr:uid="{00000000-0002-0000-0000-000000000000}">
      <formula1>$F$40:$F$46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Urls xmlns="http://schemas.microsoft.com/sharepoint/v3/contenttype/forms/url">
  <Display>_catalogs/masterpage/ECMForms/StandardsPolicyCT/View.aspx</Display>
  <Edit>_catalogs/masterpage/ECMForms/StandardsPolicyCT/Edit.aspx</Edit>
</FormUrls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80B081E42FE1C42A12E31EE62AD2138" ma:contentTypeVersion="2656" ma:contentTypeDescription="A content type to manage public (operations) IDB documents" ma:contentTypeScope="" ma:versionID="ded8c20cea70ebb7ead17c1d7c13a06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510dee67019ec651b214774bfa3f4b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RG-T3328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CSD/CCS</Division_x0020_or_x0020_Unit>
    <Fiscal_x0020_Year_x0020_IDB xmlns="cdc7663a-08f0-4737-9e8c-148ce897a09c">2019</Fiscal_x0020_Year_x0020_IDB>
    <Other_x0020_Author xmlns="cdc7663a-08f0-4737-9e8c-148ce897a09c" xsi:nil="true"/>
    <Migration_x0020_Info xmlns="cdc7663a-08f0-4737-9e8c-148ce897a09c" xsi:nil="true"/>
    <Document_x0020_Author xmlns="cdc7663a-08f0-4737-9e8c-148ce897a09c">Esquivel Gallegos, Maricarmen</Document_x0020_Author>
    <Document_x0020_Language_x0020_IDB xmlns="cdc7663a-08f0-4737-9e8c-148ce897a09c">English</Document_x0020_Language_x0020_IDB>
    <TaxCatchAll xmlns="cdc7663a-08f0-4737-9e8c-148ce897a09c">
      <Value>102</Value>
      <Value>220</Value>
      <Value>51</Value>
      <Value>1</Value>
      <Value>44</Value>
    </TaxCatchAll>
    <Identifier xmlns="cdc7663a-08f0-4737-9e8c-148ce897a09c" xsi:nil="true"/>
    <_dlc_DocId xmlns="cdc7663a-08f0-4737-9e8c-148ce897a09c">EZSHARE-202119542-9</_dlc_DocId>
    <_dlc_DocIdUrl xmlns="cdc7663a-08f0-4737-9e8c-148ce897a09c">
      <Url>https://idbg.sharepoint.com/teams/EZ-RG-TCP/RG-T3328/_layouts/15/DocIdRedir.aspx?ID=EZSHARE-202119542-9</Url>
      <Description>EZSHARE-202119542-9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ATN/MC-17180-RG;ATN/OC-17181-RG;</Approval_x0020_Number>
    <Phase xmlns="cdc7663a-08f0-4737-9e8c-148ce897a09c">ACTIVE</Phase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INTEGRATED DISASTER RISK MANAGEMENT</TermName>
          <TermId xmlns="http://schemas.microsoft.com/office/infopath/2007/PartnerControls">afbb464c-1cb3-4d52-bca0-aab08a1cdcf2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MSC</TermName>
          <TermId xmlns="http://schemas.microsoft.com/office/infopath/2007/PartnerControls">9700b841-8aa1-441a-9953-599c50e3a118</TermId>
        </TermInfo>
      </Terms>
    </g511464f9e53401d84b16fa9b379a574>
    <Related_x0020_SisCor_x0020_Number xmlns="cdc7663a-08f0-4737-9e8c-148ce897a09c" xsi:nil="true"/>
    <Operation_x0020_Type xmlns="cdc7663a-08f0-4737-9e8c-148ce897a09c">TCP</Operation_x0020_Type>
    <Package_x0020_Code xmlns="cdc7663a-08f0-4737-9e8c-148ce897a09c" xsi:nil="true"/>
    <Project_x0020_Number xmlns="cdc7663a-08f0-4737-9e8c-148ce897a09c">RG-T3328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 xsi:nil="true"/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D48EA59E-7440-4B61-B1C5-21FF07C8ED39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1F65BB07-3A1B-4A6D-B735-6FD442026085}"/>
</file>

<file path=customXml/itemProps3.xml><?xml version="1.0" encoding="utf-8"?>
<ds:datastoreItem xmlns:ds="http://schemas.openxmlformats.org/officeDocument/2006/customXml" ds:itemID="{AD7863D9-E721-4660-83B8-35EEB5B00B0F}"/>
</file>

<file path=customXml/itemProps4.xml><?xml version="1.0" encoding="utf-8"?>
<ds:datastoreItem xmlns:ds="http://schemas.openxmlformats.org/officeDocument/2006/customXml" ds:itemID="{757F4FF8-A52E-4C2C-8FDD-1E776B2FB65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dc7663a-08f0-4737-9e8c-148ce897a09c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0ABCFBF-F1B0-42FA-A2C6-D039275FC1F8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757E15C-BC8B-4AEF-B3FB-C99EA18A581A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D1B4BD20-77E6-4AD8-870F-B834B13C6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Esquivel Gallegos, Maricarmen</cp:lastModifiedBy>
  <cp:revision/>
  <dcterms:created xsi:type="dcterms:W3CDTF">2017-06-07T20:53:19Z</dcterms:created>
  <dcterms:modified xsi:type="dcterms:W3CDTF">2018-10-22T19:13:47Z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44;#Regional|2537a5b7-6d8e-482c-94dc-32c3cc44ff65</vt:lpwstr>
  </property>
  <property fmtid="{D5CDD505-2E9C-101B-9397-08002B2CF9AE}" pid="7" name="_dlc_DocIdItemGuid">
    <vt:lpwstr>e0e9c284-edc3-4cb1-ad78-16031e47aff1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2277;#De Four, Takiyah;#2587;#Cubides Mateus, Deiby Mayaris</vt:lpwstr>
  </property>
  <property fmtid="{D5CDD505-2E9C-101B-9397-08002B2CF9AE}" pid="12" name="Series Operations IDB">
    <vt:lpwstr/>
  </property>
  <property fmtid="{D5CDD505-2E9C-101B-9397-08002B2CF9AE}" pid="13" name="Sub-Sector">
    <vt:lpwstr>102;#INTEGRATED DISASTER RISK MANAGEMENT|afbb464c-1cb3-4d52-bca0-aab08a1cdcf2</vt:lpwstr>
  </property>
  <property fmtid="{D5CDD505-2E9C-101B-9397-08002B2CF9AE}" pid="14" name="Fund IDB">
    <vt:lpwstr>220;#MSC|9700b841-8aa1-441a-9953-599c50e3a118</vt:lpwstr>
  </property>
  <property fmtid="{D5CDD505-2E9C-101B-9397-08002B2CF9AE}" pid="15" name="Sector IDB">
    <vt:lpwstr>51;#ENVIRONMENT AND NATURAL DISASTERS|261e2b33-090b-4ab0-8e06-3aa3e7f32d57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7" name="ContentTypeId">
    <vt:lpwstr>0x0101001A458A224826124E8B45B1D613300CFC00C80B081E42FE1C42A12E31EE62AD2138</vt:lpwstr>
  </property>
</Properties>
</file>