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255" windowWidth="28650" windowHeight="12990" activeTab="1"/>
  </bookViews>
  <sheets>
    <sheet name="Detalhes Plano de Aquisições" sheetId="1" r:id="rId1"/>
    <sheet name="Folha de Comentários" sheetId="2" r:id="rId2"/>
  </sheets>
  <externalReferences>
    <externalReference r:id="rId3"/>
    <externalReference r:id="rId4"/>
  </externalReferences>
  <definedNames>
    <definedName name="_xlnm.Print_Area" localSheetId="1">'Folha de Comentários'!$A$1:$B$54</definedName>
    <definedName name="capacitacao" localSheetId="0">'Detalhes Plano de Aquisições'!$E$114:$E$122</definedName>
    <definedName name="capacitacao" localSheetId="1">'[1]Detalhes Plano de Aquisições'!$E$100:$E$108</definedName>
    <definedName name="capacitacao">[2]ACOMP_AQUISICAO!#REF!</definedName>
    <definedName name="periodo_selecionado">[2]CRONOGRAMA!#REF!</definedName>
    <definedName name="PeriodoInPlanejado">[2]CRONOGRAMA!A$10=MEDIAN([2]CRONOGRAMA!A$10,[2]CRONOGRAMA!$H1,[2]CRONOGRAMA!$H1+[2]CRONOGRAMA!$I1-1)</definedName>
    <definedName name="PeriodoInReal">[2]CRONOGRAMA!A$10=MEDIAN([2]CRONOGRAMA!A$10,[2]CRONOGRAMA!$J1,[2]CRONOGRAMA!$J1+[2]CRONOGRAMA!$K1-1)</definedName>
    <definedName name="Plano">PeriodoInPlanejado*([2]CRONOGRAMA!$H1&gt;0)</definedName>
    <definedName name="PorcentagemConcluída">PorcentagemConcluídaPosterior*PeriodoInPlanejado</definedName>
    <definedName name="PorcentagemConcluídaPosterior">([2]CRONOGRAMA!A$10=MEDIAN([2]CRONOGRAMA!A$10,[2]CRONOGRAMA!$J1,[2]CRONOGRAMA!$J1+[2]CRONOGRAMA!$K1)*([2]CRONOGRAMA!$J1&gt;0))*(([2]CRONOGRAMA!A$10&lt;(INT([2]CRONOGRAMA!$J1+[2]CRONOGRAMA!$K1*[2]CRONOGRAMA!#REF!)))+([2]CRONOGRAMA!A$10=[2]CRONOGRAMA!$J1))*([2]CRONOGRAMA!#REF!&gt;0)</definedName>
    <definedName name="Real">(PeriodoInReal*([2]CRONOGRAMA!$J1&gt;0))*PeriodoInPlanejado</definedName>
    <definedName name="RealPosterior">PeriodoInReal*([2]CRONOGRAMA!$J1&gt;0)</definedName>
    <definedName name="_xlnm.Print_Titles" localSheetId="0">'Detalhes Plano de Aquisições'!$1:$14</definedName>
    <definedName name="_xlnm.Print_Titles" localSheetId="1">'Folha de Comentários'!$1:$18</definedName>
  </definedNames>
  <calcPr calcId="145621"/>
</workbook>
</file>

<file path=xl/calcChain.xml><?xml version="1.0" encoding="utf-8"?>
<calcChain xmlns="http://schemas.openxmlformats.org/spreadsheetml/2006/main">
  <c r="J38" i="1" l="1"/>
  <c r="H47" i="1" l="1"/>
  <c r="J93" i="1"/>
  <c r="J91" i="1"/>
  <c r="J90" i="1"/>
  <c r="I78" i="1"/>
  <c r="J72" i="1"/>
  <c r="J71" i="1"/>
  <c r="J69" i="1"/>
  <c r="J67" i="1"/>
  <c r="J65" i="1"/>
  <c r="J64" i="1"/>
  <c r="J62" i="1"/>
  <c r="J61" i="1"/>
  <c r="J60" i="1"/>
  <c r="J59" i="1"/>
  <c r="J58" i="1"/>
  <c r="J56" i="1"/>
  <c r="J55" i="1"/>
  <c r="J53" i="1"/>
  <c r="J52" i="1"/>
  <c r="J44" i="1"/>
  <c r="J46" i="1"/>
  <c r="J45" i="1"/>
  <c r="J42" i="1"/>
  <c r="J41" i="1"/>
  <c r="J40" i="1"/>
  <c r="J26" i="1"/>
  <c r="J25" i="1"/>
  <c r="J24" i="1"/>
  <c r="J23" i="1"/>
  <c r="J22" i="1"/>
  <c r="J21" i="1"/>
  <c r="J19" i="1"/>
  <c r="J18" i="1"/>
  <c r="A9" i="2" l="1"/>
  <c r="A8" i="2"/>
  <c r="H97" i="1"/>
  <c r="H73" i="1" l="1"/>
  <c r="H27" i="1" l="1"/>
  <c r="G79" i="1"/>
</calcChain>
</file>

<file path=xl/sharedStrings.xml><?xml version="1.0" encoding="utf-8"?>
<sst xmlns="http://schemas.openxmlformats.org/spreadsheetml/2006/main" count="661" uniqueCount="283">
  <si>
    <t>CONTRATO DE EMPRÉSTIMO: 2500/OC-BR (BR-L1216)</t>
  </si>
  <si>
    <t xml:space="preserve">PLANO DE AQUISIÇÕES (PA) - 18 MESES </t>
  </si>
  <si>
    <t>Programa:  Várzeas do Tietê</t>
  </si>
  <si>
    <t>Atualizado por: UGP-Várzeas</t>
  </si>
  <si>
    <t>PLANO DE AQUISIÇÕES (PA) - CONTRATO DE EMPRÉSTIMO: 2500/OC-BR (BR-L1216)</t>
  </si>
  <si>
    <t>OBRAS</t>
  </si>
  <si>
    <t>Unidade Executora*</t>
  </si>
  <si>
    <t>Objeto*</t>
  </si>
  <si>
    <t>Descrição Adicional</t>
  </si>
  <si>
    <r>
      <t xml:space="preserve">Método 
</t>
    </r>
    <r>
      <rPr>
        <b/>
        <i/>
        <sz val="12"/>
        <color indexed="9"/>
        <rFont val="Calibri"/>
        <family val="2"/>
        <scheme val="minor"/>
      </rPr>
      <t>(Selecionar uma das Opções)</t>
    </r>
    <r>
      <rPr>
        <b/>
        <sz val="12"/>
        <color indexed="9"/>
        <rFont val="Calibri"/>
        <family val="2"/>
        <scheme val="minor"/>
      </rPr>
      <t>*</t>
    </r>
  </si>
  <si>
    <t>Quantidade de Lotes</t>
  </si>
  <si>
    <t>Número do Processo</t>
  </si>
  <si>
    <t>Montante Estimado *</t>
  </si>
  <si>
    <t>Categoria de Investimento</t>
  </si>
  <si>
    <t>Método de Revisão (Selecionar uma das opções)*</t>
  </si>
  <si>
    <t>Datas Estimadas*</t>
  </si>
  <si>
    <t>Comentários - para Sistema Nacional incluir método de Seleção</t>
  </si>
  <si>
    <t>Número PRISM</t>
  </si>
  <si>
    <t>Status</t>
  </si>
  <si>
    <t>Montante Estimado em US$X 1000</t>
  </si>
  <si>
    <t>Montante Estimado % BID</t>
  </si>
  <si>
    <t>Montante Estimado % Contrapartida</t>
  </si>
  <si>
    <t>Publicação do Anúncio/ Convite</t>
  </si>
  <si>
    <t>Assinatura do Contrato</t>
  </si>
  <si>
    <t>1.1</t>
  </si>
  <si>
    <t>UGP</t>
  </si>
  <si>
    <t>-</t>
  </si>
  <si>
    <t>Licitação Pública Nacional (LPN)</t>
  </si>
  <si>
    <t>Único</t>
  </si>
  <si>
    <t>2.1.4.1</t>
  </si>
  <si>
    <t>Processo em Curso</t>
  </si>
  <si>
    <t>1.2</t>
  </si>
  <si>
    <t>Licitação Pública Internacional sem Pré-qualificação</t>
  </si>
  <si>
    <t>2.1.1.1</t>
  </si>
  <si>
    <t>1.3</t>
  </si>
  <si>
    <t>1.4</t>
  </si>
  <si>
    <t>2.1.2.2</t>
  </si>
  <si>
    <t>1.5</t>
  </si>
  <si>
    <t>2.1.2.3</t>
  </si>
  <si>
    <t>1.6</t>
  </si>
  <si>
    <t>2.1.3.1</t>
  </si>
  <si>
    <t>Contrato em Execução</t>
  </si>
  <si>
    <t>Total</t>
  </si>
  <si>
    <t>BENS</t>
  </si>
  <si>
    <t>2.1</t>
  </si>
  <si>
    <t>SERVIÇOS QUE NÃO SÃO DE CONSULTORIA</t>
  </si>
  <si>
    <t>3.1</t>
  </si>
  <si>
    <t>2.3.1.1</t>
  </si>
  <si>
    <t>Previsto</t>
  </si>
  <si>
    <t>3.2</t>
  </si>
  <si>
    <t>2.3.3.1</t>
  </si>
  <si>
    <t>3.3</t>
  </si>
  <si>
    <t>1.2.6</t>
  </si>
  <si>
    <t>Contrato Concluído</t>
  </si>
  <si>
    <t>3.4</t>
  </si>
  <si>
    <t>1.2.7</t>
  </si>
  <si>
    <t>3.5</t>
  </si>
  <si>
    <t>Comparação de Preços (CP)</t>
  </si>
  <si>
    <t>1.2.8</t>
  </si>
  <si>
    <t>3.6</t>
  </si>
  <si>
    <t>ver folha de comentários</t>
  </si>
  <si>
    <t>Processo Cancelado</t>
  </si>
  <si>
    <t>3.7</t>
  </si>
  <si>
    <t>2.3.2.1</t>
  </si>
  <si>
    <t>3.8</t>
  </si>
  <si>
    <t>2.1.4.2</t>
  </si>
  <si>
    <t>CONSULTORIAS FIRMAS</t>
  </si>
  <si>
    <t>4.1</t>
  </si>
  <si>
    <t>Seleção Baseada na Qualidade e Custo (SBQC)</t>
  </si>
  <si>
    <t>1.1.1</t>
  </si>
  <si>
    <t>4.2</t>
  </si>
  <si>
    <t>1.1.2</t>
  </si>
  <si>
    <t>4.3</t>
  </si>
  <si>
    <t>Seleção Baseada nas Qualificações do Consultor (SQC)</t>
  </si>
  <si>
    <t>4.4</t>
  </si>
  <si>
    <t>1.2.2</t>
  </si>
  <si>
    <t>4.5</t>
  </si>
  <si>
    <t>1.2.3</t>
  </si>
  <si>
    <t>4.6</t>
  </si>
  <si>
    <t>4.7</t>
  </si>
  <si>
    <t>1.2.5</t>
  </si>
  <si>
    <t>4.8</t>
  </si>
  <si>
    <t>3.1.1</t>
  </si>
  <si>
    <t>4.9</t>
  </si>
  <si>
    <t>4.10</t>
  </si>
  <si>
    <t>1.2.9</t>
  </si>
  <si>
    <t>4.11</t>
  </si>
  <si>
    <t>1.2.10</t>
  </si>
  <si>
    <t>4.12</t>
  </si>
  <si>
    <t>4.13</t>
  </si>
  <si>
    <t>3.1.4</t>
  </si>
  <si>
    <t>4.14</t>
  </si>
  <si>
    <t>3.1.2</t>
  </si>
  <si>
    <t>4.15</t>
  </si>
  <si>
    <t>4.16</t>
  </si>
  <si>
    <t>4.17</t>
  </si>
  <si>
    <t>4.18</t>
  </si>
  <si>
    <t>CONSULTORIAS INDIVIDUAIS</t>
  </si>
  <si>
    <t xml:space="preserve">Montante Estimado </t>
  </si>
  <si>
    <t>Quantidade Estimada de Consultores</t>
  </si>
  <si>
    <t>Método de Revisão (Selecionar uma das opções)</t>
  </si>
  <si>
    <t>Datas Estimadas</t>
  </si>
  <si>
    <t>Comentários - para Sistema Nacional incluir Método de Seleção</t>
  </si>
  <si>
    <t>Não Objeção aos  TDR da Atividade</t>
  </si>
  <si>
    <t>Assinatura Contrato</t>
  </si>
  <si>
    <t>5.1</t>
  </si>
  <si>
    <t>Avaliação Intermediária do Projeto</t>
  </si>
  <si>
    <t xml:space="preserve">Comparação de Qualificações (3 CV) </t>
  </si>
  <si>
    <t>3.1.3</t>
  </si>
  <si>
    <t>CAPACITAÇÃO</t>
  </si>
  <si>
    <t>Unidade Executora</t>
  </si>
  <si>
    <t xml:space="preserve"> Publicação  Manifestação de Interesse ou do Anúncio</t>
  </si>
  <si>
    <t>6.1</t>
  </si>
  <si>
    <t>SUBPROJETOS</t>
  </si>
  <si>
    <t>Objeto da Transferência</t>
  </si>
  <si>
    <t>Quantidade Estimada de Subprojetos</t>
  </si>
  <si>
    <t>Comentários</t>
  </si>
  <si>
    <t>Assinatura do Contrato/ Convênio por Adjudicação dos Subprojetos</t>
  </si>
  <si>
    <t>Data de 
Transferência</t>
  </si>
  <si>
    <t>7.1</t>
  </si>
  <si>
    <t>Convênio DAEE/SH</t>
  </si>
  <si>
    <t>Convênio para reassentamento populacional em Guarulhos - DAEE/SH</t>
  </si>
  <si>
    <t>2.2.1.1</t>
  </si>
  <si>
    <t>Método  de Revisão</t>
  </si>
  <si>
    <t>Sistema Nacional</t>
  </si>
  <si>
    <t>Ex-Post</t>
  </si>
  <si>
    <t>Ex-Ante</t>
  </si>
  <si>
    <t>Nova Licitação</t>
  </si>
  <si>
    <t>Declaração de Aquisição Deserta</t>
  </si>
  <si>
    <t>Recusa de Propostas</t>
  </si>
  <si>
    <t xml:space="preserve">Métodos </t>
  </si>
  <si>
    <t>Consultoria Firmas</t>
  </si>
  <si>
    <t>Seleção Baseada na Qualidade (SBQ)</t>
  </si>
  <si>
    <t>Contratação Direta (CD)</t>
  </si>
  <si>
    <t>Sistema Nacional (SN)</t>
  </si>
  <si>
    <t>Seleção Baseada no Menor Custo (SBMC) </t>
  </si>
  <si>
    <t>Seleção Baseada em Orçamento Fixo (SBOF)</t>
  </si>
  <si>
    <t>Bens, Obras e Serviços</t>
  </si>
  <si>
    <t>Licitação Pública Internacional (LPI)</t>
  </si>
  <si>
    <t>Licitação Limitada Internacional  (LLI)</t>
  </si>
  <si>
    <t>Licitação Pública Internacional com Pré-qualificação</t>
  </si>
  <si>
    <t>Licitação Pública Internacional em 2 Etapas </t>
  </si>
  <si>
    <t>Licitação Pública Internacional por Lotes </t>
  </si>
  <si>
    <t>Consultorias Individuais</t>
  </si>
  <si>
    <t>Remoção de material de demolição dos imóveis e aterros subjacentes</t>
  </si>
  <si>
    <t>Macrodrenagem (Canal de Circunvalação)</t>
  </si>
  <si>
    <t>Implantação de Via Parque e Ciclovia - Guarulhos</t>
  </si>
  <si>
    <t>BRB2311</t>
  </si>
  <si>
    <t>Topografia e geotecnia</t>
  </si>
  <si>
    <t>BR10359</t>
  </si>
  <si>
    <t>Cadastramento e avaliação de imóveis- SP</t>
  </si>
  <si>
    <t>BRB2356</t>
  </si>
  <si>
    <t>Levantamento de cobertura vegetal</t>
  </si>
  <si>
    <t>BR10357</t>
  </si>
  <si>
    <t>Apoio Jurídico às ações de desapropriação</t>
  </si>
  <si>
    <t>Recomposição de Matas Ciliares</t>
  </si>
  <si>
    <t>Apoio Técnico ao Gerenciamento do Projeto</t>
  </si>
  <si>
    <t>A-9781</t>
  </si>
  <si>
    <t>Supervisão de Obras</t>
  </si>
  <si>
    <t>BR10184</t>
  </si>
  <si>
    <t>Elaboração de Estudos Complementares para a Implantação do PER</t>
  </si>
  <si>
    <t>Elaboração da Estratégia de Comunicação do Programa</t>
  </si>
  <si>
    <t>BR10426</t>
  </si>
  <si>
    <t xml:space="preserve">Projeto Específico para Investigação de Áreas Contaminadas </t>
  </si>
  <si>
    <t>Detalhamento do Projeto de Recomposição de Matas Ciliares</t>
  </si>
  <si>
    <t>Elaboração de Estudos de Alternativas e de Concepção de Macro e Microdrenagem</t>
  </si>
  <si>
    <t>Auditoria Independente (ex. 2012 até 2014)</t>
  </si>
  <si>
    <t>BR10427</t>
  </si>
  <si>
    <t>Elaboração de projeto executivo - Núcleos de Lazer (ATO)</t>
  </si>
  <si>
    <t>BR10506</t>
  </si>
  <si>
    <t xml:space="preserve">Modelagem adicional de estudos hidrodinâmicos e hidrológicos </t>
  </si>
  <si>
    <t>BR11017</t>
  </si>
  <si>
    <t>Elaboração do Plano de Gestão do Parque</t>
  </si>
  <si>
    <t>Avaliação final do Projeto</t>
  </si>
  <si>
    <t>Elaboração de Projeto executivo de macro e microdrenagem</t>
  </si>
  <si>
    <t>Elaboração de Estudos para a Continuidade do Programa</t>
  </si>
  <si>
    <t>Elaboração de Projeto Específico para Restauração da Fazenda Biacica</t>
  </si>
  <si>
    <t>BR10864</t>
  </si>
  <si>
    <t>FOLHA DE COMENTÁRIOS: PLANO DE AQUISIÇÕES</t>
  </si>
  <si>
    <t>ATIVIDADE</t>
  </si>
  <si>
    <t>COMENTÁRIO</t>
  </si>
  <si>
    <t>1. Obras</t>
  </si>
  <si>
    <t>2. Bens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</si>
  <si>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</si>
  <si>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</si>
  <si>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</si>
  <si>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Em atenção às tratativas realizadas junto ao BID, a UGP propôs a inserção do item "Serviços de desassoreamento e recuperação de margens do rio Tietê", dado que os serviços em questão têm grande impacto nos principais indicadores do Programa, a saber: “Tempo de retenção das águas no trecho superior da Bacia do Rio Tietê” e “Capacidade de retenção de águas no trecho superior da Bacia do Rio Tietê”. Os serviços de desassoreamento são essenciais, uma vez que restituem a capacidade natural de descarga do rio, favorecem o escoamento das vazões de cheias do próprio Rio Tietê e de seus afluentes e drenagens, além de recuperar a capacidade de armazenamento e de retenção no lago da Barragem, com reflexos positivos no controle de cheias no trecho ampliado e rebaixado do Rio Tietê a jusante da Barragem da Penha.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</si>
  <si>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</si>
  <si>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</si>
  <si>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</si>
  <si>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</si>
  <si>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</si>
  <si>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Conforme acordado na Missão de Supervisão, realizada em maio/2015, a UGP estudará a contratação de Empresa para realização de análise sobre a implantação da 1ªEtapa do Programa, bem como elaboração de proposta para a continuidade.</t>
  </si>
  <si>
    <t>5. Consultorias Individuais</t>
  </si>
  <si>
    <t>6. Capacitação</t>
  </si>
  <si>
    <t>7. Subprojetos</t>
  </si>
  <si>
    <t xml:space="preserve">4.16 Elaboração de Estudos de Alternativas para Revisão da Implantação da 1ª Etapa </t>
  </si>
  <si>
    <t>4.12  Elaboração do Plano de Gestão do Parque</t>
  </si>
  <si>
    <t xml:space="preserve">Conforme tratativas realizadas junto ao BID, nas últimas missões,  acordou-se que o escopo apresentado nos Termos de Referência para a contratação de "Elaboração do Plano de Gestão do Parque" não refletia a atual realidade do Programa. Destaca-se que a Manifestação de Interesse foi publicada em out/2013, previamente à formalização do Instrumento de Alteração Contratual, que o escopo do Contrato de Empréstimo, objetivando a viabilização da implantação do Projeto, por meio da redução de dependência externa (basicamente composta pelas questões fundiária, habitacional e financeira). </t>
  </si>
  <si>
    <t>DAEE</t>
  </si>
  <si>
    <t>3.9</t>
  </si>
  <si>
    <t xml:space="preserve">Pregão Presencial </t>
  </si>
  <si>
    <t>2.1.4.3</t>
  </si>
  <si>
    <t xml:space="preserve">3.9 Serviços de desassoreamento do Rio Tietê entre a Barragem da Penha e o Córrego Três Pontes - Lote 3 </t>
  </si>
  <si>
    <t>3.8 Serviços de desassoreamento e recuperação de margens do Rio Tietê</t>
  </si>
  <si>
    <t>4.15 Elaboração de Projeto executivo de macro e microdrenagem</t>
  </si>
  <si>
    <t>BRB3083</t>
  </si>
  <si>
    <t xml:space="preserve">Conforme tratativas realizadas junto ao BID, devido aos extensos prazos previstos para contratação e execução dos projetos executivos, optou-se por contratar obras de drenagem que já contassem com projeto executivo concluído (exemplo: Canal de Circunvalação e  Desassoreamento). </t>
  </si>
  <si>
    <t>BR11340</t>
  </si>
  <si>
    <t>7.2</t>
  </si>
  <si>
    <t>7.3</t>
  </si>
  <si>
    <t>2.2.1.3</t>
  </si>
  <si>
    <t>2.1.1.2</t>
  </si>
  <si>
    <t>1.7</t>
  </si>
  <si>
    <t>Implantação do Núcleo Any Jaci - Guarulhos</t>
  </si>
  <si>
    <t>Implantação do Núcleo Jd. Helena - São Paulo</t>
  </si>
  <si>
    <t>Implantação do Núcleo Itaim Biacica - São Paulo</t>
  </si>
  <si>
    <t>1.2.4</t>
  </si>
  <si>
    <t>Serviços de desassoreamento e recuperação de margens do rio Tietê</t>
  </si>
  <si>
    <t>Serviços de desassoreamento do rio Tietê - Lote 3 (Reconhecimento de Contrapartida)</t>
  </si>
  <si>
    <t>4.20</t>
  </si>
  <si>
    <t>4.19</t>
  </si>
  <si>
    <t>1.2.1</t>
  </si>
  <si>
    <t>Trabalho Técnico Social - Monitoramento e Avaliação do PER</t>
  </si>
  <si>
    <t>Auditoria Independente (ex. 2015 até 2017)</t>
  </si>
  <si>
    <t>Apoio Técnico ao Gerenciamento do Projeto - Complemento</t>
  </si>
  <si>
    <t xml:space="preserve">Considerando que os serviços de desassoreamento do Rio Tietê entre a Barragem da Penha e o Córrego Três Pontes (Lote 3) têm grande impacto nos principais indicadores do Programa e que a Contrapartida a ser reconhecida pela aquisição de terrenos tende a ser inferior àquela prevista inicialmente, devido à variação cambial, propusemos em 12 de junho de 2015 o reconhecimento da contrapartida aportada nos serviços em questão. O BID manifestou-se favoravelmente mediante CBR 4158/2015 (para um montante de US$ 50 milhões). 
Destacamos que o serviço foi contratado pelo DAEE em 14/10/2010 e atualmente possui valor de R$ 223.723.083,15, referente a um período de 60 meses. </t>
  </si>
  <si>
    <t>Convênio DAEE/CDHU</t>
  </si>
  <si>
    <t>Indenizações</t>
  </si>
  <si>
    <t>Indenizações às benfeitorias em áreas de desapropriação</t>
  </si>
  <si>
    <t>Convênio para reassentamento populacional em Guarulhos - visando a execução de pós-ocupação</t>
  </si>
  <si>
    <t>Convênio para reassentamento populacional em Guarulhos - visando o gerenciamento pós-ocupação</t>
  </si>
  <si>
    <t>7.4</t>
  </si>
  <si>
    <t>7.5</t>
  </si>
  <si>
    <t>7.6</t>
  </si>
  <si>
    <t>7.7</t>
  </si>
  <si>
    <t>2.2.1.2</t>
  </si>
  <si>
    <t>4.17 Elaboração de Estudos para a Continuidade do Programa</t>
  </si>
  <si>
    <t xml:space="preserve">Devido aos extensos prazos previstos para contratação e execução dos estudos preliminares necessários para subsidiar os Estudos para a Continuidade do Programa, bem como à falta de tempo hábil, optou-se por cancelar o processo de aquisição. </t>
  </si>
  <si>
    <t>1.8</t>
  </si>
  <si>
    <t>1.9</t>
  </si>
  <si>
    <t>Obras para canalização do Rio Baquirivu-Guaçu no trecho de jusante</t>
  </si>
  <si>
    <t>Obras para canalização de córrego de drenagem localizado na área do Núcleo Itaim Biacica</t>
  </si>
  <si>
    <t>Obras para canalização de córrego de drenagem localizado na área do Núcleo  Jd. Helena</t>
  </si>
  <si>
    <t>Implementação de Campanhas de Empoderamento das obras do Parque para a População do Entorno</t>
  </si>
  <si>
    <t>2.1.1.3</t>
  </si>
  <si>
    <t>2.1.1.4</t>
  </si>
  <si>
    <t xml:space="preserve">Implantação do Plano de Gestão e Gestão Integrada do Departamento (Fortalecimento Institucional) </t>
  </si>
  <si>
    <t>4.21</t>
  </si>
  <si>
    <t xml:space="preserve">Elaboração de Estudos de Alternativas para Otimização da Implantação da 1ª Etapa </t>
  </si>
  <si>
    <t>Convênio para reassentamento populacional em Guarulhos - Atendimento provisório e Definitivo</t>
  </si>
  <si>
    <t>BRB3324</t>
  </si>
  <si>
    <t>BRB3362</t>
  </si>
  <si>
    <t>BRB3325</t>
  </si>
  <si>
    <t>BRB3417</t>
  </si>
  <si>
    <t>BRB3363</t>
  </si>
  <si>
    <t>BR11576</t>
  </si>
  <si>
    <t>1.3 Implantação do Núcleo Any Jaci - Guarulhos</t>
  </si>
  <si>
    <t>O cancelamento da ação é proposto em atenção às dificuldades em obter a titularidade da área. Os recursos financeiros serão utilizados em obras de drenagem para canalização de córregos localizados na área dos Núcleos Itaim Biacica e  Jardim Helena, ambos em São Paulo/SP.</t>
  </si>
  <si>
    <t>3.1 Implantação do Plano de Gestão do Parque</t>
  </si>
  <si>
    <t>3.2 Implementação de Campanhas de Empoderamento das obras do Parque para a População do Entorno</t>
  </si>
  <si>
    <r>
      <t xml:space="preserve">Ação substituída pelo item 4.21 do Plano de Aquisições, </t>
    </r>
    <r>
      <rPr>
        <sz val="12"/>
        <rFont val="Calibri"/>
        <family val="2"/>
        <scheme val="minor"/>
      </rPr>
      <t>pois</t>
    </r>
    <r>
      <rPr>
        <sz val="12"/>
        <color theme="1"/>
        <rFont val="Calibri"/>
        <family val="2"/>
        <scheme val="minor"/>
      </rPr>
      <t xml:space="preserve"> observou-se durante a elaboração das especificações para o trabalho que não tratava-se de Serviço Técnico, mas sim de Consultoria Especializada. </t>
    </r>
  </si>
  <si>
    <t>Convênio DAEE/CPOS para reassentamento populacional em Guarulhos</t>
  </si>
  <si>
    <t xml:space="preserve">Convênio para atendimento de remanescente do reassentamento populacional em Guarulhos </t>
  </si>
  <si>
    <t>7.3 Convênio DAEE/CPOS para reassentamento populacional em Guarulhos</t>
  </si>
  <si>
    <t xml:space="preserve">7.7 Convênio para atendimento de remanescente do reassentamento populacional em Guarulhos </t>
  </si>
  <si>
    <t>1.7 Obras para canalização do Rio Baquirivu-Guaçu no trecho de jusante</t>
  </si>
  <si>
    <t>Buscando atender ao acordo firmado na Revisão de Carteira de junho de 2017 e para dar celeridade ao processo de aquisição após os atrasos incorridos em atendimentos ao TCE, o método de revisão deste item passou de Ex-Ante para Ex-Post e as datas foram ajustadas às novas previsões.</t>
  </si>
  <si>
    <t>BRB3638</t>
  </si>
  <si>
    <t>BR11746</t>
  </si>
  <si>
    <t>BRB3677</t>
  </si>
  <si>
    <t>7.5 Convênio para reassentamento populacional em Guarulhos - visando a execução de pós-ocupação</t>
  </si>
  <si>
    <t>7.6 Convênio para reassentamento populacional em Guarulhos - visando o gerenciamento pós-ocupação</t>
  </si>
  <si>
    <t>O objeto do Convênio está sendo tratado no Convênio DAEE/CDHU (item 7.2 do Plano de Aquisições)</t>
  </si>
  <si>
    <t>4.19 Apoio Técnico ao Gerenciamento do Projeto - Complemento</t>
  </si>
  <si>
    <t>O objeto do Convênio está sendo tratado no âmbito do Contrato  de Apoio Técnico ao Gerenciamento do Projeto (item 4.1 do Plano de Aquisições)</t>
  </si>
  <si>
    <t>BRB3620</t>
  </si>
  <si>
    <t>Atualização Nº: 24</t>
  </si>
  <si>
    <t>UGP-19/03/2018</t>
  </si>
  <si>
    <t>2.3.1.2</t>
  </si>
  <si>
    <t xml:space="preserve">Implantação do Plano de Gestão para pré-operação dos Núcleos de Lazer </t>
  </si>
  <si>
    <t>BR11829</t>
  </si>
  <si>
    <t>Em 22 de fevereiro de 2018 solicitamos, por meio do OFÍCIO/PVT nº 029/2018, anuência para inserção no Plano de Aquisições do Programa, da ação de “Implantação dos Planos de Gestão”, para os Núcleos de Lazer, em São Paulo, na modalidade Licitação Pública Nacional – LPN. O BID manifestou sua não objeção à incorporação das ações necessárias para Implantação dos Planos de Gestão nos Núcleos de Lazer de Biacica e Jardim Helena, na modalidade LPN, por meio da CBR-673/2018, de 08 de março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</si>
</sst>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mmm\-yy;@"/>
    <numFmt numFmtId="165" formatCode="_(* #,##0.00_);_(* \(#,##0.00\);_(* &quot;-&quot;??_);_(@_)"/>
    <numFmt numFmtId="166" formatCode="_(&quot;$&quot;* #,##0.00_);_(&quot;$&quot;* \(#,##0.00\);_(&quot;$&quot;* &quot;-&quot;??_);_(@_)"/>
    <numFmt numFmtId="167" formatCode="_([$€]* #,##0.00_);_([$€]* \(#,##0.00\);_([$€]* &quot;-&quot;??_);_(@_)"/>
    <numFmt numFmtId="168" formatCode="_(&quot;R$&quot;* #,##0.00_);_(&quot;R$&quot;* \(#,##0.00\);_(&quot;R$&quot;* &quot;-&quot;??_);_(@_)"/>
    <numFmt numFmtId="169" formatCode="_(&quot;R$ &quot;* #,##0.00_);_(&quot;R$ &quot;* \(#,##0.00\);_(&quot;R$ &quot;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4229FF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3"/>
      <color theme="1" tint="0.24994659260841701"/>
      <name val="Cambria"/>
      <family val="2"/>
      <scheme val="major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theme="1" tint="0.24994659260841701"/>
      <name val="Calibri"/>
      <family val="2"/>
      <scheme val="minor"/>
    </font>
    <font>
      <sz val="11"/>
      <color indexed="60"/>
      <name val="Calibri"/>
      <family val="2"/>
    </font>
    <font>
      <sz val="8"/>
      <name val="Arial"/>
      <family val="2"/>
    </font>
    <font>
      <sz val="11"/>
      <color theme="1" tint="0.24994659260841701"/>
      <name val="Cambria"/>
      <family val="2"/>
      <scheme val="major"/>
    </font>
    <font>
      <b/>
      <sz val="11"/>
      <color indexed="63"/>
      <name val="Calibri"/>
      <family val="2"/>
    </font>
    <font>
      <b/>
      <sz val="13"/>
      <color theme="7"/>
      <name val="Cambria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6337778862885"/>
        <bgColor indexed="64"/>
      </patternFill>
    </fill>
    <fill>
      <patternFill patternType="darkUp">
        <fgColor theme="0"/>
        <bgColor theme="0" tint="-0.14996795556505021"/>
      </patternFill>
    </fill>
    <fill>
      <patternFill patternType="solid">
        <fgColor theme="8" tint="-0.249977111117893"/>
        <bgColor indexed="64"/>
      </patternFill>
    </fill>
  </fills>
  <borders count="5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ck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ck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ck">
        <color theme="0"/>
      </right>
      <top style="thin">
        <color theme="0"/>
      </top>
      <bottom/>
      <diagonal/>
    </border>
    <border>
      <left/>
      <right style="thin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27">
    <xf numFmtId="0" fontId="0" fillId="0" borderId="0"/>
    <xf numFmtId="0" fontId="8" fillId="0" borderId="0"/>
    <xf numFmtId="0" fontId="8" fillId="0" borderId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Fill="0" applyBorder="0" applyProtection="0">
      <alignment horizontal="left"/>
    </xf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4" fillId="23" borderId="35" applyNumberFormat="0" applyAlignment="0" applyProtection="0"/>
    <xf numFmtId="0" fontId="25" fillId="24" borderId="36" applyNumberFormat="0" applyAlignment="0" applyProtection="0"/>
    <xf numFmtId="0" fontId="26" fillId="0" borderId="37" applyNumberFormat="0" applyFill="0" applyAlignment="0" applyProtection="0"/>
    <xf numFmtId="0" fontId="25" fillId="24" borderId="36" applyNumberFormat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Protection="0">
      <alignment vertical="top"/>
    </xf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2" borderId="0" applyNumberFormat="0" applyBorder="0" applyAlignment="0" applyProtection="0"/>
    <xf numFmtId="0" fontId="27" fillId="10" borderId="35" applyNumberFormat="0" applyAlignment="0" applyProtection="0"/>
    <xf numFmtId="0" fontId="27" fillId="10" borderId="35" applyNumberFormat="0" applyAlignment="0" applyProtection="0"/>
    <xf numFmtId="167" fontId="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8" fillId="0" borderId="0" applyFont="0" applyFill="0" applyProtection="0">
      <alignment vertical="top"/>
    </xf>
    <xf numFmtId="0" fontId="23" fillId="7" borderId="0" applyNumberFormat="0" applyBorder="0" applyAlignment="0" applyProtection="0"/>
    <xf numFmtId="0" fontId="29" fillId="0" borderId="38" applyNumberFormat="0" applyFill="0" applyAlignment="0" applyProtection="0"/>
    <xf numFmtId="0" fontId="30" fillId="0" borderId="39" applyNumberFormat="0" applyFill="0" applyAlignment="0" applyProtection="0"/>
    <xf numFmtId="0" fontId="31" fillId="0" borderId="40" applyNumberFormat="0" applyFill="0" applyAlignment="0" applyProtection="0"/>
    <xf numFmtId="0" fontId="3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7" fillId="10" borderId="35" applyNumberFormat="0" applyAlignment="0" applyProtection="0"/>
    <xf numFmtId="0" fontId="32" fillId="0" borderId="0" applyNumberFormat="0" applyFill="0" applyBorder="0" applyProtection="0">
      <alignment horizontal="left" vertical="center"/>
    </xf>
    <xf numFmtId="0" fontId="26" fillId="0" borderId="37" applyNumberFormat="0" applyFill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8" fillId="0" borderId="0" applyBorder="0"/>
    <xf numFmtId="0" fontId="8" fillId="0" borderId="0" applyBorder="0"/>
    <xf numFmtId="0" fontId="8" fillId="0" borderId="0"/>
    <xf numFmtId="0" fontId="34" fillId="0" borderId="0"/>
    <xf numFmtId="0" fontId="34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/>
    <xf numFmtId="0" fontId="35" fillId="0" borderId="0" applyNumberFormat="0" applyFill="0" applyBorder="0" applyProtection="0">
      <alignment vertical="center"/>
    </xf>
    <xf numFmtId="0" fontId="8" fillId="26" borderId="41" applyNumberFormat="0" applyFont="0" applyAlignment="0" applyProtection="0"/>
    <xf numFmtId="0" fontId="8" fillId="26" borderId="41" applyNumberFormat="0" applyFont="0" applyAlignment="0" applyProtection="0"/>
    <xf numFmtId="0" fontId="8" fillId="26" borderId="41" applyNumberFormat="0" applyFont="0" applyAlignment="0" applyProtection="0"/>
    <xf numFmtId="0" fontId="36" fillId="23" borderId="42" applyNumberFormat="0" applyAlignment="0" applyProtection="0"/>
    <xf numFmtId="9" fontId="8" fillId="0" borderId="0" applyFont="0" applyFill="0" applyBorder="0" applyAlignment="0" applyProtection="0"/>
    <xf numFmtId="9" fontId="37" fillId="0" borderId="0" applyFill="0" applyBorder="0" applyProtection="0">
      <alignment horizontal="center" vertical="center"/>
    </xf>
    <xf numFmtId="3" fontId="38" fillId="0" borderId="43" applyFill="0" applyProtection="0">
      <alignment horizontal="center"/>
    </xf>
    <xf numFmtId="0" fontId="39" fillId="27" borderId="44" applyNumberFormat="0" applyProtection="0">
      <alignment horizontal="left" vertical="center"/>
    </xf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8" fillId="0" borderId="0" applyFill="0" applyBorder="0" applyProtection="0">
      <alignment horizontal="center"/>
    </xf>
    <xf numFmtId="0" fontId="36" fillId="23" borderId="42" applyNumberFormat="0" applyAlignment="0" applyProtection="0"/>
    <xf numFmtId="0" fontId="36" fillId="23" borderId="42" applyNumberFormat="0" applyAlignment="0" applyProtection="0"/>
    <xf numFmtId="165" fontId="1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38" applyNumberFormat="0" applyFill="0" applyAlignment="0" applyProtection="0"/>
    <xf numFmtId="0" fontId="30" fillId="0" borderId="39" applyNumberFormat="0" applyFill="0" applyAlignment="0" applyProtection="0"/>
    <xf numFmtId="0" fontId="31" fillId="0" borderId="40" applyNumberFormat="0" applyFill="0" applyAlignment="0" applyProtection="0"/>
    <xf numFmtId="0" fontId="3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5" applyNumberFormat="0" applyFill="0" applyAlignment="0" applyProtection="0"/>
    <xf numFmtId="0" fontId="42" fillId="0" borderId="45" applyNumberFormat="0" applyFill="0" applyAlignment="0" applyProtection="0"/>
    <xf numFmtId="16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4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justify" vertic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1" applyFont="1"/>
    <xf numFmtId="0" fontId="5" fillId="0" borderId="0" xfId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" fontId="13" fillId="2" borderId="13" xfId="1" applyNumberFormat="1" applyFont="1" applyFill="1" applyBorder="1" applyAlignment="1">
      <alignment horizontal="center" vertical="center" wrapText="1"/>
    </xf>
    <xf numFmtId="10" fontId="13" fillId="2" borderId="11" xfId="1" applyNumberFormat="1" applyFont="1" applyFill="1" applyBorder="1" applyAlignment="1">
      <alignment horizontal="center" vertical="center" wrapText="1"/>
    </xf>
    <xf numFmtId="10" fontId="13" fillId="2" borderId="14" xfId="1" applyNumberFormat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3" fillId="2" borderId="14" xfId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3" fontId="4" fillId="3" borderId="3" xfId="1" applyNumberFormat="1" applyFont="1" applyFill="1" applyBorder="1" applyAlignment="1">
      <alignment horizontal="left" vertical="center" wrapText="1"/>
    </xf>
    <xf numFmtId="3" fontId="4" fillId="3" borderId="16" xfId="0" applyNumberFormat="1" applyFont="1" applyFill="1" applyBorder="1" applyAlignment="1">
      <alignment horizontal="left" vertical="center" wrapText="1"/>
    </xf>
    <xf numFmtId="9" fontId="4" fillId="3" borderId="2" xfId="0" applyNumberFormat="1" applyFont="1" applyFill="1" applyBorder="1" applyAlignment="1">
      <alignment horizontal="left" vertical="center" wrapText="1"/>
    </xf>
    <xf numFmtId="9" fontId="4" fillId="3" borderId="17" xfId="0" applyNumberFormat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3" borderId="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16" fillId="3" borderId="5" xfId="1" applyFont="1" applyFill="1" applyBorder="1" applyAlignment="1">
      <alignment horizontal="left" vertical="center" wrapText="1"/>
    </xf>
    <xf numFmtId="3" fontId="4" fillId="3" borderId="7" xfId="0" applyNumberFormat="1" applyFont="1" applyFill="1" applyBorder="1" applyAlignment="1">
      <alignment horizontal="left" vertical="center" wrapText="1"/>
    </xf>
    <xf numFmtId="9" fontId="4" fillId="3" borderId="5" xfId="0" applyNumberFormat="1" applyFont="1" applyFill="1" applyBorder="1" applyAlignment="1">
      <alignment horizontal="left" vertical="center" wrapText="1"/>
    </xf>
    <xf numFmtId="0" fontId="4" fillId="3" borderId="6" xfId="1" applyFont="1" applyFill="1" applyBorder="1" applyAlignment="1">
      <alignment horizontal="left" vertical="center" wrapText="1"/>
    </xf>
    <xf numFmtId="0" fontId="4" fillId="3" borderId="9" xfId="1" quotePrefix="1" applyFont="1" applyFill="1" applyBorder="1" applyAlignment="1">
      <alignment horizontal="left" vertical="center" wrapText="1"/>
    </xf>
    <xf numFmtId="0" fontId="4" fillId="3" borderId="5" xfId="1" quotePrefix="1" applyFont="1" applyFill="1" applyBorder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5" fillId="4" borderId="0" xfId="1" applyFont="1" applyFill="1" applyBorder="1" applyAlignment="1">
      <alignment vertical="center" wrapText="1"/>
    </xf>
    <xf numFmtId="4" fontId="5" fillId="4" borderId="0" xfId="1" applyNumberFormat="1" applyFont="1" applyFill="1" applyBorder="1" applyAlignment="1">
      <alignment horizontal="left" vertical="center" wrapText="1"/>
    </xf>
    <xf numFmtId="10" fontId="5" fillId="4" borderId="0" xfId="1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10" fontId="2" fillId="0" borderId="0" xfId="0" applyNumberFormat="1" applyFont="1" applyAlignment="1">
      <alignment wrapText="1"/>
    </xf>
    <xf numFmtId="0" fontId="4" fillId="3" borderId="9" xfId="0" applyFont="1" applyFill="1" applyBorder="1" applyAlignment="1">
      <alignment horizontal="left" vertical="center" wrapText="1"/>
    </xf>
    <xf numFmtId="164" fontId="4" fillId="3" borderId="7" xfId="0" applyNumberFormat="1" applyFont="1" applyFill="1" applyBorder="1" applyAlignment="1">
      <alignment horizontal="left" vertical="center" wrapText="1"/>
    </xf>
    <xf numFmtId="164" fontId="4" fillId="3" borderId="8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6" fillId="3" borderId="18" xfId="1" applyFont="1" applyFill="1" applyBorder="1" applyAlignment="1">
      <alignment horizontal="left" vertical="center" wrapText="1"/>
    </xf>
    <xf numFmtId="0" fontId="2" fillId="3" borderId="5" xfId="1" quotePrefix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wrapText="1"/>
    </xf>
    <xf numFmtId="4" fontId="13" fillId="2" borderId="23" xfId="1" applyNumberFormat="1" applyFont="1" applyFill="1" applyBorder="1" applyAlignment="1">
      <alignment horizontal="center" vertical="center" wrapText="1"/>
    </xf>
    <xf numFmtId="10" fontId="13" fillId="2" borderId="19" xfId="1" applyNumberFormat="1" applyFont="1" applyFill="1" applyBorder="1" applyAlignment="1">
      <alignment horizontal="center" vertical="center" wrapText="1"/>
    </xf>
    <xf numFmtId="10" fontId="13" fillId="2" borderId="24" xfId="1" applyNumberFormat="1" applyFont="1" applyFill="1" applyBorder="1" applyAlignment="1">
      <alignment horizontal="center" vertical="center" wrapText="1"/>
    </xf>
    <xf numFmtId="0" fontId="13" fillId="2" borderId="23" xfId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164" fontId="4" fillId="3" borderId="28" xfId="0" applyNumberFormat="1" applyFont="1" applyFill="1" applyBorder="1" applyAlignment="1">
      <alignment horizontal="left" vertical="center" wrapText="1"/>
    </xf>
    <xf numFmtId="0" fontId="4" fillId="3" borderId="25" xfId="1" applyFont="1" applyFill="1" applyBorder="1" applyAlignment="1">
      <alignment horizontal="left" vertical="center" wrapText="1"/>
    </xf>
    <xf numFmtId="0" fontId="4" fillId="3" borderId="9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left" vertical="center" wrapText="1"/>
    </xf>
    <xf numFmtId="0" fontId="10" fillId="2" borderId="30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13" fillId="2" borderId="11" xfId="1" applyFont="1" applyFill="1" applyBorder="1" applyAlignment="1">
      <alignment horizontal="center" vertical="center" wrapText="1"/>
    </xf>
    <xf numFmtId="4" fontId="13" fillId="2" borderId="11" xfId="1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3" fontId="4" fillId="3" borderId="18" xfId="1" applyNumberFormat="1" applyFont="1" applyFill="1" applyBorder="1" applyAlignment="1">
      <alignment horizontal="left" vertical="center" wrapText="1"/>
    </xf>
    <xf numFmtId="0" fontId="4" fillId="3" borderId="26" xfId="1" applyFont="1" applyFill="1" applyBorder="1" applyAlignment="1">
      <alignment horizontal="left" vertical="center" wrapText="1"/>
    </xf>
    <xf numFmtId="164" fontId="4" fillId="3" borderId="18" xfId="0" applyNumberFormat="1" applyFont="1" applyFill="1" applyBorder="1" applyAlignment="1">
      <alignment horizontal="left" vertical="center" wrapText="1"/>
    </xf>
    <xf numFmtId="164" fontId="4" fillId="3" borderId="18" xfId="1" applyNumberFormat="1" applyFont="1" applyFill="1" applyBorder="1" applyAlignment="1">
      <alignment horizontal="left" vertical="center" wrapText="1"/>
    </xf>
    <xf numFmtId="0" fontId="4" fillId="3" borderId="18" xfId="1" quotePrefix="1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vertical="center" wrapText="1"/>
    </xf>
    <xf numFmtId="0" fontId="18" fillId="2" borderId="30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 wrapText="1"/>
    </xf>
    <xf numFmtId="4" fontId="4" fillId="0" borderId="0" xfId="1" applyNumberFormat="1" applyFont="1" applyFill="1" applyBorder="1" applyAlignment="1">
      <alignment vertical="center" wrapText="1"/>
    </xf>
    <xf numFmtId="10" fontId="4" fillId="0" borderId="0" xfId="1" applyNumberFormat="1" applyFont="1" applyFill="1" applyBorder="1" applyAlignment="1">
      <alignment vertical="center" wrapText="1"/>
    </xf>
    <xf numFmtId="4" fontId="13" fillId="2" borderId="14" xfId="1" applyNumberFormat="1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vertical="center" wrapText="1"/>
    </xf>
    <xf numFmtId="0" fontId="4" fillId="0" borderId="31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164" fontId="4" fillId="3" borderId="16" xfId="0" applyNumberFormat="1" applyFont="1" applyFill="1" applyBorder="1" applyAlignment="1">
      <alignment horizontal="left" vertical="center" wrapText="1"/>
    </xf>
    <xf numFmtId="164" fontId="4" fillId="3" borderId="17" xfId="1" applyNumberFormat="1" applyFont="1" applyFill="1" applyBorder="1" applyAlignment="1">
      <alignment horizontal="left" vertical="center" wrapText="1"/>
    </xf>
    <xf numFmtId="0" fontId="2" fillId="28" borderId="9" xfId="0" applyFont="1" applyFill="1" applyBorder="1" applyAlignment="1">
      <alignment horizontal="left" vertical="center" wrapText="1"/>
    </xf>
    <xf numFmtId="0" fontId="4" fillId="28" borderId="5" xfId="1" applyFont="1" applyFill="1" applyBorder="1" applyAlignment="1">
      <alignment horizontal="left" vertical="center" wrapText="1"/>
    </xf>
    <xf numFmtId="0" fontId="4" fillId="28" borderId="5" xfId="0" applyFont="1" applyFill="1" applyBorder="1" applyAlignment="1">
      <alignment horizontal="left" vertical="center" wrapText="1"/>
    </xf>
    <xf numFmtId="0" fontId="4" fillId="28" borderId="5" xfId="1" quotePrefix="1" applyFont="1" applyFill="1" applyBorder="1" applyAlignment="1">
      <alignment horizontal="left" vertical="center" wrapText="1"/>
    </xf>
    <xf numFmtId="3" fontId="4" fillId="28" borderId="6" xfId="1" applyNumberFormat="1" applyFont="1" applyFill="1" applyBorder="1" applyAlignment="1">
      <alignment horizontal="left" vertical="center" wrapText="1"/>
    </xf>
    <xf numFmtId="3" fontId="4" fillId="28" borderId="7" xfId="0" applyNumberFormat="1" applyFont="1" applyFill="1" applyBorder="1" applyAlignment="1">
      <alignment horizontal="left" vertical="center" wrapText="1"/>
    </xf>
    <xf numFmtId="9" fontId="4" fillId="28" borderId="5" xfId="0" applyNumberFormat="1" applyFont="1" applyFill="1" applyBorder="1" applyAlignment="1">
      <alignment horizontal="left" vertical="center" wrapText="1"/>
    </xf>
    <xf numFmtId="9" fontId="4" fillId="28" borderId="8" xfId="0" applyNumberFormat="1" applyFont="1" applyFill="1" applyBorder="1" applyAlignment="1">
      <alignment horizontal="left" vertical="center" wrapText="1"/>
    </xf>
    <xf numFmtId="0" fontId="4" fillId="28" borderId="9" xfId="0" applyFont="1" applyFill="1" applyBorder="1" applyAlignment="1">
      <alignment horizontal="left" vertical="center" wrapText="1"/>
    </xf>
    <xf numFmtId="0" fontId="4" fillId="28" borderId="6" xfId="1" applyFont="1" applyFill="1" applyBorder="1" applyAlignment="1">
      <alignment horizontal="left" vertical="center" wrapText="1"/>
    </xf>
    <xf numFmtId="164" fontId="4" fillId="28" borderId="7" xfId="0" applyNumberFormat="1" applyFont="1" applyFill="1" applyBorder="1" applyAlignment="1">
      <alignment horizontal="left" vertical="center" wrapText="1"/>
    </xf>
    <xf numFmtId="164" fontId="4" fillId="28" borderId="8" xfId="1" applyNumberFormat="1" applyFont="1" applyFill="1" applyBorder="1" applyAlignment="1">
      <alignment horizontal="left" vertical="center" wrapText="1"/>
    </xf>
    <xf numFmtId="0" fontId="4" fillId="28" borderId="9" xfId="1" quotePrefix="1" applyFont="1" applyFill="1" applyBorder="1" applyAlignment="1">
      <alignment horizontal="left" vertical="center" wrapText="1"/>
    </xf>
    <xf numFmtId="3" fontId="4" fillId="28" borderId="3" xfId="1" applyNumberFormat="1" applyFont="1" applyFill="1" applyBorder="1" applyAlignment="1">
      <alignment horizontal="left" vertical="center" wrapText="1"/>
    </xf>
    <xf numFmtId="3" fontId="4" fillId="28" borderId="16" xfId="0" applyNumberFormat="1" applyFont="1" applyFill="1" applyBorder="1" applyAlignment="1">
      <alignment horizontal="left" vertical="center" wrapText="1"/>
    </xf>
    <xf numFmtId="9" fontId="4" fillId="28" borderId="2" xfId="0" applyNumberFormat="1" applyFont="1" applyFill="1" applyBorder="1" applyAlignment="1">
      <alignment horizontal="left" vertical="center" wrapText="1"/>
    </xf>
    <xf numFmtId="9" fontId="4" fillId="28" borderId="17" xfId="0" applyNumberFormat="1" applyFont="1" applyFill="1" applyBorder="1" applyAlignment="1">
      <alignment horizontal="left" vertical="center" wrapText="1"/>
    </xf>
    <xf numFmtId="0" fontId="4" fillId="28" borderId="3" xfId="1" applyFont="1" applyFill="1" applyBorder="1" applyAlignment="1">
      <alignment horizontal="left" vertical="center" wrapText="1"/>
    </xf>
    <xf numFmtId="164" fontId="17" fillId="28" borderId="16" xfId="0" applyNumberFormat="1" applyFont="1" applyFill="1" applyBorder="1" applyAlignment="1">
      <alignment horizontal="left" vertical="center" wrapText="1"/>
    </xf>
    <xf numFmtId="164" fontId="17" fillId="28" borderId="17" xfId="1" applyNumberFormat="1" applyFont="1" applyFill="1" applyBorder="1" applyAlignment="1">
      <alignment horizontal="left" vertical="center" wrapText="1"/>
    </xf>
    <xf numFmtId="3" fontId="4" fillId="28" borderId="29" xfId="1" applyNumberFormat="1" applyFont="1" applyFill="1" applyBorder="1" applyAlignment="1">
      <alignment horizontal="left" vertical="center" wrapText="1"/>
    </xf>
    <xf numFmtId="164" fontId="4" fillId="28" borderId="7" xfId="0" quotePrefix="1" applyNumberFormat="1" applyFont="1" applyFill="1" applyBorder="1" applyAlignment="1">
      <alignment horizontal="left" vertical="center" wrapText="1"/>
    </xf>
    <xf numFmtId="164" fontId="4" fillId="28" borderId="8" xfId="1" quotePrefix="1" applyNumberFormat="1" applyFont="1" applyFill="1" applyBorder="1" applyAlignment="1">
      <alignment horizontal="left" vertical="center" wrapText="1"/>
    </xf>
    <xf numFmtId="0" fontId="4" fillId="28" borderId="9" xfId="1" applyFont="1" applyFill="1" applyBorder="1" applyAlignment="1">
      <alignment horizontal="left" vertical="center" wrapText="1"/>
    </xf>
    <xf numFmtId="0" fontId="4" fillId="3" borderId="6" xfId="1" quotePrefix="1" applyFont="1" applyFill="1" applyBorder="1" applyAlignment="1">
      <alignment horizontal="left" vertical="center" wrapText="1"/>
    </xf>
    <xf numFmtId="0" fontId="4" fillId="28" borderId="19" xfId="1" applyFont="1" applyFill="1" applyBorder="1" applyAlignment="1">
      <alignment horizontal="left" vertical="center" wrapText="1"/>
    </xf>
    <xf numFmtId="0" fontId="4" fillId="3" borderId="19" xfId="1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3" fillId="0" borderId="0" xfId="0" applyFont="1" applyAlignment="1">
      <alignment vertical="center"/>
    </xf>
    <xf numFmtId="4" fontId="2" fillId="0" borderId="0" xfId="0" applyNumberFormat="1" applyFont="1" applyAlignment="1"/>
    <xf numFmtId="10" fontId="2" fillId="0" borderId="0" xfId="0" applyNumberFormat="1" applyFont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2" fillId="0" borderId="46" xfId="0" applyFont="1" applyBorder="1"/>
    <xf numFmtId="0" fontId="3" fillId="3" borderId="48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3" fillId="0" borderId="0" xfId="0" applyFont="1" applyBorder="1"/>
    <xf numFmtId="0" fontId="2" fillId="0" borderId="0" xfId="0" applyFont="1" applyBorder="1"/>
    <xf numFmtId="0" fontId="3" fillId="0" borderId="0" xfId="0" applyFont="1"/>
    <xf numFmtId="0" fontId="44" fillId="3" borderId="5" xfId="1" quotePrefix="1" applyFont="1" applyFill="1" applyBorder="1" applyAlignment="1">
      <alignment horizontal="left" vertical="center" wrapText="1"/>
    </xf>
    <xf numFmtId="0" fontId="44" fillId="3" borderId="6" xfId="1" applyFont="1" applyFill="1" applyBorder="1" applyAlignment="1">
      <alignment horizontal="left" vertical="center" wrapText="1"/>
    </xf>
    <xf numFmtId="164" fontId="44" fillId="3" borderId="7" xfId="0" applyNumberFormat="1" applyFont="1" applyFill="1" applyBorder="1" applyAlignment="1">
      <alignment horizontal="left" vertical="center" wrapText="1"/>
    </xf>
    <xf numFmtId="164" fontId="44" fillId="3" borderId="8" xfId="1" applyNumberFormat="1" applyFont="1" applyFill="1" applyBorder="1" applyAlignment="1">
      <alignment horizontal="left" vertical="center" wrapText="1"/>
    </xf>
    <xf numFmtId="3" fontId="4" fillId="3" borderId="28" xfId="0" applyNumberFormat="1" applyFont="1" applyFill="1" applyBorder="1" applyAlignment="1">
      <alignment horizontal="left" vertical="center" wrapText="1"/>
    </xf>
    <xf numFmtId="9" fontId="4" fillId="3" borderId="18" xfId="0" applyNumberFormat="1" applyFont="1" applyFill="1" applyBorder="1" applyAlignment="1">
      <alignment horizontal="left" vertical="center" wrapText="1"/>
    </xf>
    <xf numFmtId="9" fontId="4" fillId="3" borderId="49" xfId="0" applyNumberFormat="1" applyFont="1" applyFill="1" applyBorder="1" applyAlignment="1">
      <alignment horizontal="left" vertical="center" wrapText="1"/>
    </xf>
    <xf numFmtId="0" fontId="4" fillId="3" borderId="25" xfId="1" quotePrefix="1" applyFont="1" applyFill="1" applyBorder="1" applyAlignment="1">
      <alignment horizontal="left" vertical="center" wrapText="1"/>
    </xf>
    <xf numFmtId="164" fontId="4" fillId="3" borderId="49" xfId="1" applyNumberFormat="1" applyFont="1" applyFill="1" applyBorder="1" applyAlignment="1">
      <alignment horizontal="left" vertical="center" wrapText="1"/>
    </xf>
    <xf numFmtId="0" fontId="44" fillId="3" borderId="5" xfId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9" xfId="0" applyNumberFormat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26" xfId="1" applyNumberFormat="1" applyFont="1" applyFill="1" applyBorder="1" applyAlignment="1">
      <alignment horizontal="left" vertical="center" wrapText="1"/>
    </xf>
    <xf numFmtId="3" fontId="4" fillId="3" borderId="27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left" vertical="center" wrapText="1"/>
    </xf>
    <xf numFmtId="3" fontId="44" fillId="3" borderId="7" xfId="0" applyNumberFormat="1" applyFont="1" applyFill="1" applyBorder="1" applyAlignment="1">
      <alignment horizontal="left" vertical="center" wrapText="1"/>
    </xf>
    <xf numFmtId="9" fontId="44" fillId="3" borderId="2" xfId="0" applyNumberFormat="1" applyFont="1" applyFill="1" applyBorder="1" applyAlignment="1">
      <alignment horizontal="left" vertical="center" wrapText="1"/>
    </xf>
    <xf numFmtId="9" fontId="44" fillId="3" borderId="17" xfId="0" applyNumberFormat="1" applyFont="1" applyFill="1" applyBorder="1" applyAlignment="1">
      <alignment horizontal="left" vertical="center" wrapText="1"/>
    </xf>
    <xf numFmtId="3" fontId="44" fillId="3" borderId="16" xfId="0" applyNumberFormat="1" applyFont="1" applyFill="1" applyBorder="1" applyAlignment="1">
      <alignment horizontal="left" vertical="center" wrapText="1"/>
    </xf>
    <xf numFmtId="0" fontId="4" fillId="3" borderId="50" xfId="1" applyFont="1" applyFill="1" applyBorder="1" applyAlignment="1">
      <alignment horizontal="left" vertical="center" wrapText="1"/>
    </xf>
    <xf numFmtId="164" fontId="4" fillId="28" borderId="16" xfId="0" applyNumberFormat="1" applyFont="1" applyFill="1" applyBorder="1" applyAlignment="1">
      <alignment horizontal="left" vertical="center" wrapText="1"/>
    </xf>
    <xf numFmtId="164" fontId="4" fillId="28" borderId="17" xfId="1" applyNumberFormat="1" applyFont="1" applyFill="1" applyBorder="1" applyAlignment="1">
      <alignment horizontal="left" vertical="center" wrapText="1"/>
    </xf>
    <xf numFmtId="0" fontId="2" fillId="28" borderId="25" xfId="0" applyFont="1" applyFill="1" applyBorder="1" applyAlignment="1">
      <alignment horizontal="left" vertical="center" wrapText="1"/>
    </xf>
    <xf numFmtId="0" fontId="4" fillId="28" borderId="18" xfId="1" applyFont="1" applyFill="1" applyBorder="1" applyAlignment="1">
      <alignment horizontal="left" vertical="center" wrapText="1"/>
    </xf>
    <xf numFmtId="0" fontId="4" fillId="28" borderId="18" xfId="0" applyFont="1" applyFill="1" applyBorder="1" applyAlignment="1">
      <alignment horizontal="left" vertical="center" wrapText="1"/>
    </xf>
    <xf numFmtId="0" fontId="4" fillId="28" borderId="18" xfId="1" quotePrefix="1" applyFont="1" applyFill="1" applyBorder="1" applyAlignment="1">
      <alignment horizontal="left" vertical="center" wrapText="1"/>
    </xf>
    <xf numFmtId="3" fontId="4" fillId="28" borderId="26" xfId="1" applyNumberFormat="1" applyFont="1" applyFill="1" applyBorder="1" applyAlignment="1">
      <alignment horizontal="left" vertical="center" wrapText="1"/>
    </xf>
    <xf numFmtId="3" fontId="4" fillId="28" borderId="28" xfId="0" applyNumberFormat="1" applyFont="1" applyFill="1" applyBorder="1" applyAlignment="1">
      <alignment horizontal="left" vertical="center" wrapText="1"/>
    </xf>
    <xf numFmtId="9" fontId="4" fillId="28" borderId="18" xfId="0" applyNumberFormat="1" applyFont="1" applyFill="1" applyBorder="1" applyAlignment="1">
      <alignment horizontal="left" vertical="center" wrapText="1"/>
    </xf>
    <xf numFmtId="9" fontId="4" fillId="28" borderId="49" xfId="0" applyNumberFormat="1" applyFont="1" applyFill="1" applyBorder="1" applyAlignment="1">
      <alignment horizontal="left" vertical="center" wrapText="1"/>
    </xf>
    <xf numFmtId="0" fontId="4" fillId="28" borderId="25" xfId="0" applyFont="1" applyFill="1" applyBorder="1" applyAlignment="1">
      <alignment horizontal="left" vertical="center" wrapText="1"/>
    </xf>
    <xf numFmtId="0" fontId="4" fillId="28" borderId="26" xfId="1" applyFont="1" applyFill="1" applyBorder="1" applyAlignment="1">
      <alignment horizontal="left" vertical="center" wrapText="1"/>
    </xf>
    <xf numFmtId="164" fontId="4" fillId="28" borderId="28" xfId="0" applyNumberFormat="1" applyFont="1" applyFill="1" applyBorder="1" applyAlignment="1">
      <alignment horizontal="left" vertical="center" wrapText="1"/>
    </xf>
    <xf numFmtId="164" fontId="4" fillId="28" borderId="49" xfId="1" applyNumberFormat="1" applyFont="1" applyFill="1" applyBorder="1" applyAlignment="1">
      <alignment horizontal="left" vertical="center" wrapText="1"/>
    </xf>
    <xf numFmtId="0" fontId="4" fillId="28" borderId="25" xfId="1" quotePrefix="1" applyFont="1" applyFill="1" applyBorder="1" applyAlignment="1">
      <alignment horizontal="left" vertical="center" wrapText="1"/>
    </xf>
    <xf numFmtId="0" fontId="13" fillId="2" borderId="24" xfId="1" applyFont="1" applyFill="1" applyBorder="1" applyAlignment="1">
      <alignment horizontal="center" vertical="center" wrapText="1"/>
    </xf>
    <xf numFmtId="14" fontId="46" fillId="0" borderId="0" xfId="0" applyNumberFormat="1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3" fontId="2" fillId="3" borderId="7" xfId="0" applyNumberFormat="1" applyFont="1" applyFill="1" applyBorder="1" applyAlignment="1">
      <alignment horizontal="left" vertical="center" wrapText="1"/>
    </xf>
    <xf numFmtId="0" fontId="44" fillId="3" borderId="9" xfId="0" applyFont="1" applyFill="1" applyBorder="1" applyAlignment="1">
      <alignment horizontal="left" vertical="center" wrapText="1"/>
    </xf>
    <xf numFmtId="3" fontId="44" fillId="3" borderId="3" xfId="1" applyNumberFormat="1" applyFont="1" applyFill="1" applyBorder="1" applyAlignment="1">
      <alignment horizontal="left" vertical="center" wrapText="1"/>
    </xf>
    <xf numFmtId="0" fontId="44" fillId="3" borderId="3" xfId="1" applyFont="1" applyFill="1" applyBorder="1" applyAlignment="1">
      <alignment horizontal="left" vertical="center" wrapText="1"/>
    </xf>
    <xf numFmtId="164" fontId="44" fillId="3" borderId="16" xfId="0" applyNumberFormat="1" applyFont="1" applyFill="1" applyBorder="1" applyAlignment="1">
      <alignment horizontal="left" vertical="center" wrapText="1"/>
    </xf>
    <xf numFmtId="164" fontId="44" fillId="3" borderId="17" xfId="1" applyNumberFormat="1" applyFont="1" applyFill="1" applyBorder="1" applyAlignment="1">
      <alignment horizontal="left" vertical="center" wrapText="1"/>
    </xf>
    <xf numFmtId="0" fontId="44" fillId="3" borderId="9" xfId="1" quotePrefix="1" applyFont="1" applyFill="1" applyBorder="1" applyAlignment="1">
      <alignment horizontal="left" vertical="center" wrapText="1"/>
    </xf>
    <xf numFmtId="9" fontId="44" fillId="3" borderId="18" xfId="0" applyNumberFormat="1" applyFont="1" applyFill="1" applyBorder="1" applyAlignment="1">
      <alignment horizontal="left" vertical="center" wrapText="1"/>
    </xf>
    <xf numFmtId="9" fontId="44" fillId="3" borderId="5" xfId="0" applyNumberFormat="1" applyFont="1" applyFill="1" applyBorder="1" applyAlignment="1">
      <alignment horizontal="left" vertical="center" wrapText="1"/>
    </xf>
    <xf numFmtId="9" fontId="44" fillId="3" borderId="49" xfId="0" applyNumberFormat="1" applyFont="1" applyFill="1" applyBorder="1" applyAlignment="1">
      <alignment horizontal="left" vertical="center" wrapText="1"/>
    </xf>
    <xf numFmtId="0" fontId="44" fillId="3" borderId="18" xfId="0" applyFont="1" applyFill="1" applyBorder="1" applyAlignment="1">
      <alignment horizontal="left" vertical="center" wrapText="1"/>
    </xf>
    <xf numFmtId="0" fontId="44" fillId="3" borderId="26" xfId="1" quotePrefix="1" applyFont="1" applyFill="1" applyBorder="1" applyAlignment="1">
      <alignment horizontal="left" vertical="center" wrapText="1"/>
    </xf>
    <xf numFmtId="3" fontId="44" fillId="3" borderId="28" xfId="0" applyNumberFormat="1" applyFont="1" applyFill="1" applyBorder="1" applyAlignment="1">
      <alignment horizontal="left" vertical="center" wrapText="1"/>
    </xf>
    <xf numFmtId="14" fontId="46" fillId="0" borderId="0" xfId="0" applyNumberFormat="1" applyFont="1" applyBorder="1" applyAlignment="1">
      <alignment vertical="center"/>
    </xf>
    <xf numFmtId="0" fontId="44" fillId="3" borderId="6" xfId="0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11" fillId="2" borderId="3" xfId="1" applyFont="1" applyFill="1" applyBorder="1" applyAlignment="1">
      <alignment horizontal="left" vertical="center" wrapText="1"/>
    </xf>
    <xf numFmtId="0" fontId="13" fillId="2" borderId="5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6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13" fillId="2" borderId="9" xfId="1" applyFont="1" applyFill="1" applyBorder="1" applyAlignment="1">
      <alignment horizontal="center" vertical="center" wrapText="1"/>
    </xf>
    <xf numFmtId="0" fontId="13" fillId="2" borderId="15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1" fillId="2" borderId="30" xfId="1" applyFont="1" applyFill="1" applyBorder="1" applyAlignment="1">
      <alignment horizontal="left" vertical="center" wrapText="1"/>
    </xf>
    <xf numFmtId="0" fontId="13" fillId="2" borderId="51" xfId="1" applyFont="1" applyFill="1" applyBorder="1" applyAlignment="1">
      <alignment horizontal="center" vertical="center" wrapText="1"/>
    </xf>
    <xf numFmtId="0" fontId="13" fillId="2" borderId="21" xfId="1" applyFont="1" applyFill="1" applyBorder="1" applyAlignment="1">
      <alignment horizontal="center" vertical="center" wrapText="1"/>
    </xf>
    <xf numFmtId="0" fontId="13" fillId="2" borderId="52" xfId="1" applyFont="1" applyFill="1" applyBorder="1" applyAlignment="1">
      <alignment horizontal="center" vertical="center" wrapText="1"/>
    </xf>
    <xf numFmtId="0" fontId="13" fillId="2" borderId="5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10" fontId="13" fillId="2" borderId="5" xfId="1" applyNumberFormat="1" applyFont="1" applyFill="1" applyBorder="1" applyAlignment="1">
      <alignment horizontal="center" vertical="center" wrapText="1"/>
    </xf>
    <xf numFmtId="10" fontId="13" fillId="2" borderId="11" xfId="1" applyNumberFormat="1" applyFont="1" applyFill="1" applyBorder="1" applyAlignment="1">
      <alignment horizontal="center" vertical="center" wrapText="1"/>
    </xf>
    <xf numFmtId="0" fontId="45" fillId="3" borderId="5" xfId="1" applyFont="1" applyFill="1" applyBorder="1" applyAlignment="1">
      <alignment horizontal="left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2" borderId="34" xfId="0" applyFont="1" applyFill="1" applyBorder="1" applyAlignment="1">
      <alignment horizontal="center" vertical="center" wrapText="1"/>
    </xf>
    <xf numFmtId="0" fontId="4" fillId="0" borderId="31" xfId="2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0" fontId="13" fillId="2" borderId="6" xfId="1" applyNumberFormat="1" applyFont="1" applyFill="1" applyBorder="1" applyAlignment="1">
      <alignment horizontal="center" vertical="center" wrapText="1"/>
    </xf>
    <xf numFmtId="10" fontId="13" fillId="2" borderId="12" xfId="1" applyNumberFormat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left" vertical="center" wrapText="1"/>
    </xf>
    <xf numFmtId="3" fontId="4" fillId="3" borderId="26" xfId="1" applyNumberFormat="1" applyFont="1" applyFill="1" applyBorder="1" applyAlignment="1">
      <alignment horizontal="left" vertical="center" wrapText="1"/>
    </xf>
    <xf numFmtId="3" fontId="4" fillId="3" borderId="27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3" fontId="4" fillId="3" borderId="6" xfId="1" quotePrefix="1" applyNumberFormat="1" applyFont="1" applyFill="1" applyBorder="1" applyAlignment="1">
      <alignment horizontal="left" vertical="center" wrapText="1"/>
    </xf>
    <xf numFmtId="3" fontId="4" fillId="3" borderId="29" xfId="1" applyNumberFormat="1" applyFont="1" applyFill="1" applyBorder="1" applyAlignment="1">
      <alignment horizontal="left" vertical="center" wrapText="1"/>
    </xf>
    <xf numFmtId="0" fontId="15" fillId="29" borderId="48" xfId="0" applyFont="1" applyFill="1" applyBorder="1" applyAlignment="1">
      <alignment horizontal="justify" vertical="center" wrapText="1"/>
    </xf>
    <xf numFmtId="0" fontId="15" fillId="29" borderId="6" xfId="0" applyFont="1" applyFill="1" applyBorder="1" applyAlignment="1">
      <alignment horizontal="justify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5" fillId="29" borderId="30" xfId="0" applyFont="1" applyFill="1" applyBorder="1" applyAlignment="1">
      <alignment horizontal="justify" vertical="center" wrapText="1"/>
    </xf>
    <xf numFmtId="0" fontId="43" fillId="29" borderId="3" xfId="0" applyFont="1" applyFill="1" applyBorder="1" applyAlignment="1">
      <alignment horizontal="justify" vertical="center" wrapText="1"/>
    </xf>
    <xf numFmtId="0" fontId="43" fillId="29" borderId="6" xfId="0" applyFont="1" applyFill="1" applyBorder="1" applyAlignment="1">
      <alignment horizontal="justify" vertical="center" wrapText="1"/>
    </xf>
  </cellXfs>
  <cellStyles count="127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20% - Ênfase1 2" xfId="9"/>
    <cellStyle name="20% - Ênfase2 2" xfId="10"/>
    <cellStyle name="20% - Ênfase3 2" xfId="11"/>
    <cellStyle name="20% - Ênfase4 2" xfId="12"/>
    <cellStyle name="20% - Ênfase5 2" xfId="13"/>
    <cellStyle name="20% - Ênfase6 2" xfId="14"/>
    <cellStyle name="40% - Accent1 2" xfId="15"/>
    <cellStyle name="40% - Accent2 2" xfId="16"/>
    <cellStyle name="40% - Accent3 2" xfId="17"/>
    <cellStyle name="40% - Accent4 2" xfId="18"/>
    <cellStyle name="40% - Accent5 2" xfId="19"/>
    <cellStyle name="40% - Accent6 2" xfId="20"/>
    <cellStyle name="40% - Ênfase1 2" xfId="21"/>
    <cellStyle name="40% - Ênfase2 2" xfId="22"/>
    <cellStyle name="40% - Ênfase3 2" xfId="23"/>
    <cellStyle name="40% - Ênfase4 2" xfId="24"/>
    <cellStyle name="40% - Ênfase5 2" xfId="25"/>
    <cellStyle name="40% - Ênfase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60% - Ênfase1 2" xfId="33"/>
    <cellStyle name="60% - Ênfase2 2" xfId="34"/>
    <cellStyle name="60% - Ênfase3 2" xfId="35"/>
    <cellStyle name="60% - Ênfase4 2" xfId="36"/>
    <cellStyle name="60% - Ênfase5 2" xfId="37"/>
    <cellStyle name="60% - Ênfase6 2" xfId="38"/>
    <cellStyle name="Accent1 2" xfId="39"/>
    <cellStyle name="Accent2 2" xfId="40"/>
    <cellStyle name="Accent3 2" xfId="41"/>
    <cellStyle name="Accent4 2" xfId="42"/>
    <cellStyle name="Accent5 2" xfId="43"/>
    <cellStyle name="Accent6 2" xfId="44"/>
    <cellStyle name="Activity" xfId="45"/>
    <cellStyle name="Bad 2" xfId="46"/>
    <cellStyle name="Bom 2" xfId="47"/>
    <cellStyle name="Calculation 2" xfId="48"/>
    <cellStyle name="Cálculo 2" xfId="49"/>
    <cellStyle name="Cálculo 3" xfId="50"/>
    <cellStyle name="Célula de Verificação 2" xfId="51"/>
    <cellStyle name="Célula Vinculada 2" xfId="52"/>
    <cellStyle name="Check Cell 2" xfId="53"/>
    <cellStyle name="Comma 2" xfId="54"/>
    <cellStyle name="Currency 2" xfId="55"/>
    <cellStyle name="Data" xfId="56"/>
    <cellStyle name="Ênfase1 2" xfId="57"/>
    <cellStyle name="Ênfase2 2" xfId="58"/>
    <cellStyle name="Ênfase3 2" xfId="59"/>
    <cellStyle name="Ênfase4 2" xfId="60"/>
    <cellStyle name="Ênfase5 2" xfId="61"/>
    <cellStyle name="Ênfase6 2" xfId="62"/>
    <cellStyle name="Entrada 2" xfId="63"/>
    <cellStyle name="Entrada 3" xfId="64"/>
    <cellStyle name="Euro" xfId="65"/>
    <cellStyle name="Explanatory Text 2" xfId="66"/>
    <cellStyle name="Fixo" xfId="67"/>
    <cellStyle name="Good 2" xfId="68"/>
    <cellStyle name="Heading 1 2" xfId="69"/>
    <cellStyle name="Heading 2 2" xfId="70"/>
    <cellStyle name="Heading 3 2" xfId="71"/>
    <cellStyle name="Heading 4 2" xfId="72"/>
    <cellStyle name="Incorreto 2" xfId="73"/>
    <cellStyle name="Input 2" xfId="74"/>
    <cellStyle name="Label" xfId="75"/>
    <cellStyle name="Linked Cell 2" xfId="76"/>
    <cellStyle name="Moeda 2" xfId="77"/>
    <cellStyle name="Moeda 2 2" xfId="78"/>
    <cellStyle name="Moeda 3" xfId="79"/>
    <cellStyle name="Moeda0" xfId="80"/>
    <cellStyle name="Neutra 2" xfId="81"/>
    <cellStyle name="Neutral 2" xfId="82"/>
    <cellStyle name="Normal" xfId="0" builtinId="0"/>
    <cellStyle name="Normal 2" xfId="83"/>
    <cellStyle name="Normal 2 2" xfId="84"/>
    <cellStyle name="Normal 2 2 2" xfId="1"/>
    <cellStyle name="Normal 2 3" xfId="85"/>
    <cellStyle name="Normal 3" xfId="86"/>
    <cellStyle name="Normal 3 2" xfId="2"/>
    <cellStyle name="Normal 3 2 2" xfId="87"/>
    <cellStyle name="Normal 3 3" xfId="88"/>
    <cellStyle name="Normal 4" xfId="89"/>
    <cellStyle name="Normal 4 2" xfId="90"/>
    <cellStyle name="Normal 5" xfId="91"/>
    <cellStyle name="Normal 6" xfId="92"/>
    <cellStyle name="Nota 2" xfId="93"/>
    <cellStyle name="Nota 3" xfId="94"/>
    <cellStyle name="Note 2" xfId="95"/>
    <cellStyle name="Output 2" xfId="96"/>
    <cellStyle name="Percent 2" xfId="97"/>
    <cellStyle name="Percent Complete" xfId="98"/>
    <cellStyle name="Period Headers" xfId="99"/>
    <cellStyle name="Period Highlight Control" xfId="100"/>
    <cellStyle name="Porcentagem 2" xfId="101"/>
    <cellStyle name="Porcentagem 2 2" xfId="102"/>
    <cellStyle name="Porcentagem 2 3" xfId="103"/>
    <cellStyle name="Porcentagem 3" xfId="104"/>
    <cellStyle name="Project Headers" xfId="105"/>
    <cellStyle name="Saída 2" xfId="106"/>
    <cellStyle name="Saída 3" xfId="107"/>
    <cellStyle name="Separador de milhares 2" xfId="108"/>
    <cellStyle name="Separador de milhares 2 2" xfId="109"/>
    <cellStyle name="Separador de milhares 2 3" xfId="110"/>
    <cellStyle name="Texto de Aviso 2" xfId="111"/>
    <cellStyle name="Texto Explicativo 2" xfId="112"/>
    <cellStyle name="Title 2" xfId="113"/>
    <cellStyle name="Título 1 2" xfId="114"/>
    <cellStyle name="Título 2 2" xfId="115"/>
    <cellStyle name="Título 3 2" xfId="116"/>
    <cellStyle name="Título 4 2" xfId="117"/>
    <cellStyle name="Título 5" xfId="118"/>
    <cellStyle name="Total 2" xfId="119"/>
    <cellStyle name="Total 3" xfId="120"/>
    <cellStyle name="Vírgula 2" xfId="121"/>
    <cellStyle name="Vírgula 2 2" xfId="122"/>
    <cellStyle name="Vírgula 3" xfId="123"/>
    <cellStyle name="Vírgula 4" xfId="124"/>
    <cellStyle name="Vírgula0" xfId="125"/>
    <cellStyle name="Warning Text 2" xfId="12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14" Type="http://schemas.openxmlformats.org/officeDocument/2006/relationships/customXml" Target="../customXml/item6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984484</xdr:colOff>
      <xdr:row>0</xdr:row>
      <xdr:rowOff>86006</xdr:rowOff>
    </xdr:from>
    <xdr:to>
      <xdr:col>16</xdr:col>
      <xdr:colOff>1365793</xdr:colOff>
      <xdr:row>4</xdr:row>
      <xdr:rowOff>163286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034484" y="86006"/>
          <a:ext cx="1429059" cy="567137"/>
        </a:xfrm>
        <a:prstGeom prst="rect">
          <a:avLst/>
        </a:prstGeom>
      </xdr:spPr>
    </xdr:pic>
    <xdr:clientData/>
  </xdr:twoCellAnchor>
  <xdr:twoCellAnchor editAs="oneCell">
    <xdr:from>
      <xdr:col>0</xdr:col>
      <xdr:colOff>68035</xdr:colOff>
      <xdr:row>0</xdr:row>
      <xdr:rowOff>1601</xdr:rowOff>
    </xdr:from>
    <xdr:to>
      <xdr:col>2</xdr:col>
      <xdr:colOff>305759</xdr:colOff>
      <xdr:row>4</xdr:row>
      <xdr:rowOff>54429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19795"/>
        <a:stretch/>
      </xdr:blipFill>
      <xdr:spPr>
        <a:xfrm>
          <a:off x="68035" y="1601"/>
          <a:ext cx="1409299" cy="534521"/>
        </a:xfrm>
        <a:prstGeom prst="rect">
          <a:avLst/>
        </a:prstGeom>
      </xdr:spPr>
    </xdr:pic>
    <xdr:clientData/>
  </xdr:twoCellAnchor>
  <xdr:twoCellAnchor editAs="oneCell">
    <xdr:from>
      <xdr:col>16</xdr:col>
      <xdr:colOff>1490831</xdr:colOff>
      <xdr:row>0</xdr:row>
      <xdr:rowOff>76068</xdr:rowOff>
    </xdr:from>
    <xdr:to>
      <xdr:col>16</xdr:col>
      <xdr:colOff>1983333</xdr:colOff>
      <xdr:row>4</xdr:row>
      <xdr:rowOff>173202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4558" y="76068"/>
          <a:ext cx="492502" cy="59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3795720</xdr:colOff>
      <xdr:row>0</xdr:row>
      <xdr:rowOff>43583</xdr:rowOff>
    </xdr:from>
    <xdr:to>
      <xdr:col>1</xdr:col>
      <xdr:colOff>5224779</xdr:colOff>
      <xdr:row>3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653220" y="43583"/>
          <a:ext cx="1429059" cy="5564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1407938</xdr:colOff>
      <xdr:row>2</xdr:row>
      <xdr:rowOff>142635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 b="19795"/>
        <a:stretch/>
      </xdr:blipFill>
      <xdr:spPr>
        <a:xfrm>
          <a:off x="0" y="0"/>
          <a:ext cx="1407938" cy="542685"/>
        </a:xfrm>
        <a:prstGeom prst="rect">
          <a:avLst/>
        </a:prstGeom>
      </xdr:spPr>
    </xdr:pic>
    <xdr:clientData/>
  </xdr:twoCellAnchor>
  <xdr:twoCellAnchor editAs="oneCell">
    <xdr:from>
      <xdr:col>1</xdr:col>
      <xdr:colOff>5380743</xdr:colOff>
      <xdr:row>0</xdr:row>
      <xdr:rowOff>57149</xdr:rowOff>
    </xdr:from>
    <xdr:to>
      <xdr:col>1</xdr:col>
      <xdr:colOff>5873245</xdr:colOff>
      <xdr:row>4</xdr:row>
      <xdr:rowOff>44065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38243" y="57149"/>
          <a:ext cx="492502" cy="5869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%20DE%20AGOSTO%202015/1.%20ENVIADOS/PVT_Plano_de_Aquisi&#231;&#245;es_-_2500-OC-BR_BR-L1297_1008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0.45.3\pvt-servidor\REDE%20PVT\ETAPA%20I\5%20-%20PLANEJAMENTO\4.%20FINANCEIRO\5.%20ANALISE\2015\14.%20REV%2025.11%202015\PVT_Planejamento%20Financeiro-r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 del Proyecto"/>
      <sheetName val="Plan de Adquisiciones"/>
      <sheetName val="Instruções"/>
      <sheetName val="Detalhes Plano de Aquisições"/>
      <sheetName val="Folha de Comentários"/>
    </sheetNames>
    <sheetDataSet>
      <sheetData sheetId="0"/>
      <sheetData sheetId="1"/>
      <sheetData sheetId="2"/>
      <sheetData sheetId="3">
        <row r="100">
          <cell r="E100" t="str">
            <v>Seleção Baseada na Qualidade e Custo (SBQC)</v>
          </cell>
        </row>
        <row r="101">
          <cell r="E101" t="str">
            <v>Seleção Baseada na Qualidade (SBQ)</v>
          </cell>
        </row>
        <row r="102">
          <cell r="E102" t="str">
            <v>Seleção Baseada nas Qualificações do Consultor (SQC)</v>
          </cell>
        </row>
        <row r="103">
          <cell r="E103" t="str">
            <v>Contratação Direta (CD)</v>
          </cell>
        </row>
        <row r="104">
          <cell r="E104" t="str">
            <v>Sistema Nacional (SN)</v>
          </cell>
        </row>
        <row r="105">
          <cell r="E105" t="str">
            <v>Seleção Baseada no Menor Custo (SBMC) </v>
          </cell>
        </row>
        <row r="106">
          <cell r="E106" t="str">
            <v>Seleção Baseada em Orçamento Fixo (SBOF)</v>
          </cell>
        </row>
        <row r="107">
          <cell r="E107" t="str">
            <v>Licitação Pública Nacional (LPN)</v>
          </cell>
        </row>
        <row r="108">
          <cell r="E108" t="str">
            <v>Comparação de Preços (CP)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INÍCIO"/>
      <sheetName val="A-BASES"/>
      <sheetName val="A-PRODUTOS"/>
      <sheetName val="TAXA_CAMBIAL"/>
      <sheetName val="ACOMP_AQUISICAO"/>
      <sheetName val="ORÇ_CATEGORIA_US$"/>
      <sheetName val="ORÇ_CATEGORIA_R$"/>
      <sheetName val="GERENCIAMENTO"/>
      <sheetName val="SUPERVISÃO"/>
      <sheetName val="VIA_PARQUE_GRU"/>
      <sheetName val="COBER_VEGETAL"/>
      <sheetName val="TOPOGRAFIA"/>
      <sheetName val="COMUNICAÇÃO"/>
      <sheetName val="CADASTROS"/>
      <sheetName val="AUDITORIA2012"/>
      <sheetName val="PROJ_NUCLEOS"/>
      <sheetName val="CONVENIO_SH"/>
      <sheetName val="AVALIACAO_INTER"/>
      <sheetName val="MODELAGEM"/>
      <sheetName val="ITAIMBIACICA"/>
      <sheetName val="AUDITORIA2015"/>
      <sheetName val="INVESTIGACAO"/>
      <sheetName val="CONCEPCAO-DRENAGEM"/>
      <sheetName val="PLANO-GESTAO"/>
      <sheetName val="IMPLAN-GESTAO"/>
      <sheetName val="PROJ-EXEC-DRENAGEM"/>
      <sheetName val="REV-1ETAPA"/>
      <sheetName val="IMPLAN-COMUNICACAO"/>
      <sheetName val="CONTINUIDADE"/>
      <sheetName val="MONIT_PER"/>
      <sheetName val="APOIO-TTS"/>
      <sheetName val="RESTAURO"/>
      <sheetName val="AVALIACAO-FINAL"/>
      <sheetName val="DESAP-GRU"/>
      <sheetName val="DESAP-SP"/>
      <sheetName val="DESASSOREAMENTO"/>
      <sheetName val="REFLORESTAMENTO"/>
      <sheetName val="REMOCAO-ATERROS"/>
      <sheetName val="CANAL-CIRCUNVALACAO"/>
      <sheetName val="ANYJACI"/>
      <sheetName val="JDHELENA"/>
      <sheetName val="ACOMPANHAMENTO DE MEDIÇÕES"/>
      <sheetName val="SÍNTESE MEDIÇÕES"/>
      <sheetName val="CRONOGRAMA"/>
      <sheetName val="Detalhes Plano de Aquisições"/>
      <sheetName val="POA_US$"/>
      <sheetName val="POA_R$"/>
      <sheetName val="FISICO FINANCEIRO"/>
      <sheetName val="SITUAÇÃO_FISICA_FINANCEIRA"/>
      <sheetName val="CONTROLE AQUISIÇÕES"/>
      <sheetName val="TRIMESTRAL_CATEGORIA_US$"/>
      <sheetName val="PREVISAO_DESEMB_BID"/>
      <sheetName val="ACOMP_OBRAS"/>
      <sheetName val="INVESTIMENTOS_US$"/>
      <sheetName val="DESEMBOLSO_SINTESE"/>
      <sheetName val="ACOMPANHAMENTO SALDOS"/>
      <sheetName val="ACOMP_FINANCEIRO"/>
      <sheetName val="DESEMBOLSO_MENSAL_US$"/>
      <sheetName val="DESEMBOLSO_MENSAL_R$"/>
      <sheetName val="ANUAL_CATEGORIA_US$"/>
      <sheetName val="ANUAL_CATEGORIA_R$"/>
      <sheetName val="FINANCEIRO_US$"/>
      <sheetName val="FINANCEIRO_R$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Q140"/>
  <sheetViews>
    <sheetView view="pageBreakPreview" zoomScale="85" zoomScaleNormal="55" zoomScaleSheetLayoutView="85" workbookViewId="0">
      <selection activeCell="A16" sqref="A16"/>
    </sheetView>
  </sheetViews>
  <sheetFormatPr defaultColWidth="8.7109375" defaultRowHeight="15" outlineLevelRow="1" x14ac:dyDescent="0.25"/>
  <cols>
    <col min="1" max="1" width="5.5703125" customWidth="1"/>
    <col min="2" max="2" width="12" customWidth="1"/>
    <col min="3" max="3" width="47.7109375" customWidth="1"/>
    <col min="4" max="4" width="25.140625" customWidth="1"/>
    <col min="5" max="5" width="36.7109375" customWidth="1"/>
    <col min="6" max="7" width="12.85546875" customWidth="1"/>
    <col min="8" max="9" width="15.7109375" customWidth="1"/>
    <col min="10" max="10" width="18" customWidth="1"/>
    <col min="11" max="11" width="13.7109375" customWidth="1"/>
    <col min="12" max="12" width="19.5703125" customWidth="1"/>
    <col min="13" max="13" width="15.5703125" customWidth="1"/>
    <col min="14" max="14" width="15" customWidth="1"/>
    <col min="15" max="15" width="19.5703125" customWidth="1"/>
    <col min="16" max="16" width="15.7109375" bestFit="1" customWidth="1"/>
    <col min="17" max="17" width="31.7109375" customWidth="1"/>
  </cols>
  <sheetData>
    <row r="1" spans="1:17" ht="15.75" x14ac:dyDescent="0.25">
      <c r="A1" s="1"/>
      <c r="B1" s="2"/>
      <c r="C1" s="1"/>
      <c r="D1" s="1"/>
      <c r="E1" s="1"/>
      <c r="F1" s="1"/>
      <c r="G1" s="1"/>
      <c r="H1" s="3"/>
      <c r="I1" s="4"/>
      <c r="J1" s="4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5"/>
      <c r="C2" s="1"/>
      <c r="D2" s="1"/>
      <c r="E2" s="1"/>
      <c r="F2" s="1"/>
      <c r="G2" s="1"/>
      <c r="H2" s="3"/>
      <c r="I2" s="4"/>
      <c r="J2" s="4"/>
      <c r="K2" s="1"/>
      <c r="L2" s="1"/>
      <c r="M2" s="1"/>
      <c r="N2" s="1"/>
      <c r="O2" s="1"/>
      <c r="P2" s="1"/>
      <c r="Q2" s="1"/>
    </row>
    <row r="3" spans="1:17" ht="6" customHeight="1" x14ac:dyDescent="0.25">
      <c r="A3" s="1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"/>
      <c r="O3" s="1"/>
      <c r="P3" s="1"/>
      <c r="Q3" s="1"/>
    </row>
    <row r="4" spans="1:17" ht="15.75" hidden="1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"/>
      <c r="O4" s="1"/>
      <c r="P4" s="1"/>
      <c r="Q4" s="1"/>
    </row>
    <row r="5" spans="1:17" ht="15.75" x14ac:dyDescent="0.25">
      <c r="A5" s="1"/>
      <c r="B5" s="7" t="s">
        <v>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"/>
      <c r="O5" s="1"/>
      <c r="P5" s="1"/>
      <c r="Q5" s="1"/>
    </row>
    <row r="6" spans="1:17" ht="15.75" x14ac:dyDescent="0.25">
      <c r="A6" s="1"/>
      <c r="B6" s="8" t="s">
        <v>1</v>
      </c>
      <c r="C6" s="1"/>
      <c r="D6" s="1"/>
      <c r="E6" s="1"/>
      <c r="F6" s="1"/>
      <c r="G6" s="1"/>
      <c r="H6" s="3"/>
      <c r="I6" s="4"/>
      <c r="J6" s="4"/>
      <c r="K6" s="1"/>
      <c r="L6" s="1"/>
      <c r="M6" s="1"/>
      <c r="N6" s="1"/>
      <c r="O6" s="1"/>
      <c r="P6" s="1"/>
      <c r="Q6" s="1"/>
    </row>
    <row r="7" spans="1:17" ht="15.75" x14ac:dyDescent="0.25">
      <c r="A7" s="1"/>
      <c r="B7" s="9" t="s">
        <v>2</v>
      </c>
      <c r="C7" s="1"/>
      <c r="D7" s="1"/>
      <c r="E7" s="1"/>
      <c r="F7" s="1"/>
      <c r="G7" s="1"/>
      <c r="H7" s="3"/>
      <c r="I7" s="4"/>
      <c r="J7" s="4"/>
      <c r="K7" s="1"/>
      <c r="L7" s="1"/>
      <c r="M7" s="1"/>
      <c r="N7" s="1"/>
      <c r="O7" s="1"/>
      <c r="P7" s="1"/>
      <c r="Q7" s="1"/>
    </row>
    <row r="8" spans="1:17" ht="15.75" x14ac:dyDescent="0.25">
      <c r="A8" s="1"/>
      <c r="B8" s="173" t="s">
        <v>278</v>
      </c>
      <c r="C8" s="10"/>
      <c r="D8" s="1"/>
      <c r="E8" s="1"/>
      <c r="F8" s="1"/>
      <c r="G8" s="1"/>
      <c r="H8" s="3"/>
      <c r="I8" s="4"/>
      <c r="J8" s="4"/>
      <c r="K8" s="1"/>
      <c r="L8" s="1"/>
      <c r="M8" s="1"/>
      <c r="N8" s="1"/>
      <c r="O8" s="1"/>
      <c r="P8" s="1"/>
      <c r="Q8" s="1"/>
    </row>
    <row r="9" spans="1:17" ht="15.75" x14ac:dyDescent="0.25">
      <c r="A9" s="1"/>
      <c r="B9" s="174" t="s">
        <v>277</v>
      </c>
      <c r="C9" s="7"/>
      <c r="D9" s="1"/>
      <c r="E9" s="1"/>
      <c r="F9" s="1"/>
      <c r="G9" s="1"/>
      <c r="H9" s="3"/>
      <c r="I9" s="4"/>
      <c r="J9" s="4"/>
      <c r="K9" s="1"/>
      <c r="L9" s="1"/>
      <c r="M9" s="1"/>
      <c r="N9" s="1"/>
      <c r="O9" s="1"/>
      <c r="P9" s="1"/>
      <c r="Q9" s="1"/>
    </row>
    <row r="10" spans="1:17" ht="15.75" x14ac:dyDescent="0.25">
      <c r="A10" s="1"/>
      <c r="B10" s="7" t="s">
        <v>3</v>
      </c>
      <c r="C10" s="7"/>
      <c r="D10" s="1"/>
      <c r="E10" s="1"/>
      <c r="F10" s="1"/>
      <c r="G10" s="1"/>
      <c r="H10" s="3"/>
      <c r="I10" s="4"/>
      <c r="J10" s="4"/>
      <c r="K10" s="1"/>
      <c r="L10" s="1"/>
      <c r="M10" s="1"/>
      <c r="N10" s="1"/>
      <c r="O10" s="1"/>
      <c r="P10" s="1"/>
      <c r="Q10" s="1"/>
    </row>
    <row r="11" spans="1:17" ht="15.75" hidden="1" x14ac:dyDescent="0.25">
      <c r="A11" s="1"/>
      <c r="B11" s="11"/>
      <c r="C11" s="1"/>
      <c r="D11" s="1"/>
      <c r="E11" s="1"/>
      <c r="F11" s="1"/>
      <c r="G11" s="1"/>
      <c r="H11" s="3"/>
      <c r="I11" s="4"/>
      <c r="J11" s="4"/>
      <c r="K11" s="1"/>
      <c r="L11" s="1"/>
      <c r="M11" s="1"/>
      <c r="N11" s="1"/>
      <c r="O11" s="1"/>
      <c r="P11" s="1"/>
      <c r="Q11" s="1"/>
    </row>
    <row r="12" spans="1:17" ht="15.75" hidden="1" x14ac:dyDescent="0.25">
      <c r="A12" s="1"/>
      <c r="B12" s="11"/>
      <c r="C12" s="1"/>
      <c r="D12" s="1"/>
      <c r="E12" s="1"/>
      <c r="F12" s="1"/>
      <c r="G12" s="1"/>
      <c r="H12" s="3"/>
      <c r="I12" s="4"/>
      <c r="J12" s="4"/>
      <c r="K12" s="1"/>
      <c r="L12" s="1"/>
      <c r="M12" s="1"/>
      <c r="N12" s="1"/>
      <c r="O12" s="1"/>
      <c r="P12" s="1"/>
      <c r="Q12" s="1"/>
    </row>
    <row r="13" spans="1:17" ht="20.25" customHeight="1" x14ac:dyDescent="0.25">
      <c r="A13" s="1"/>
      <c r="B13" s="191" t="s">
        <v>4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</row>
    <row r="14" spans="1:17" ht="10.5" customHeight="1" x14ac:dyDescent="0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s="15" customFormat="1" ht="18.75" x14ac:dyDescent="0.25">
      <c r="A15" s="14">
        <v>1</v>
      </c>
      <c r="B15" s="192" t="s">
        <v>5</v>
      </c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3"/>
    </row>
    <row r="16" spans="1:17" ht="14.45" customHeight="1" x14ac:dyDescent="0.25">
      <c r="A16" s="16"/>
      <c r="B16" s="194" t="s">
        <v>6</v>
      </c>
      <c r="C16" s="194" t="s">
        <v>7</v>
      </c>
      <c r="D16" s="194" t="s">
        <v>8</v>
      </c>
      <c r="E16" s="194" t="s">
        <v>9</v>
      </c>
      <c r="F16" s="194" t="s">
        <v>10</v>
      </c>
      <c r="G16" s="196" t="s">
        <v>11</v>
      </c>
      <c r="H16" s="198" t="s">
        <v>12</v>
      </c>
      <c r="I16" s="194"/>
      <c r="J16" s="199"/>
      <c r="K16" s="200" t="s">
        <v>13</v>
      </c>
      <c r="L16" s="196" t="s">
        <v>14</v>
      </c>
      <c r="M16" s="198" t="s">
        <v>15</v>
      </c>
      <c r="N16" s="199"/>
      <c r="O16" s="202" t="s">
        <v>16</v>
      </c>
      <c r="P16" s="194" t="s">
        <v>17</v>
      </c>
      <c r="Q16" s="196" t="s">
        <v>18</v>
      </c>
    </row>
    <row r="17" spans="1:17" ht="79.5" customHeight="1" thickBot="1" x14ac:dyDescent="0.3">
      <c r="A17" s="17"/>
      <c r="B17" s="195"/>
      <c r="C17" s="195"/>
      <c r="D17" s="195"/>
      <c r="E17" s="195"/>
      <c r="F17" s="195"/>
      <c r="G17" s="197"/>
      <c r="H17" s="18" t="s">
        <v>19</v>
      </c>
      <c r="I17" s="19" t="s">
        <v>20</v>
      </c>
      <c r="J17" s="20" t="s">
        <v>21</v>
      </c>
      <c r="K17" s="201"/>
      <c r="L17" s="197"/>
      <c r="M17" s="21" t="s">
        <v>22</v>
      </c>
      <c r="N17" s="22" t="s">
        <v>23</v>
      </c>
      <c r="O17" s="203"/>
      <c r="P17" s="195"/>
      <c r="Q17" s="197"/>
    </row>
    <row r="18" spans="1:17" s="29" customFormat="1" ht="33" customHeight="1" thickTop="1" x14ac:dyDescent="0.25">
      <c r="A18" s="118" t="s">
        <v>24</v>
      </c>
      <c r="B18" s="147" t="s">
        <v>25</v>
      </c>
      <c r="C18" s="69" t="s">
        <v>144</v>
      </c>
      <c r="D18" s="74" t="s">
        <v>26</v>
      </c>
      <c r="E18" s="147" t="s">
        <v>27</v>
      </c>
      <c r="F18" s="147" t="s">
        <v>28</v>
      </c>
      <c r="G18" s="148">
        <v>53341</v>
      </c>
      <c r="H18" s="137">
        <v>3186.2763100000002</v>
      </c>
      <c r="I18" s="182">
        <v>1</v>
      </c>
      <c r="J18" s="184">
        <f>1-I18</f>
        <v>0</v>
      </c>
      <c r="K18" s="118" t="s">
        <v>29</v>
      </c>
      <c r="L18" s="71" t="s">
        <v>125</v>
      </c>
      <c r="M18" s="60">
        <v>42292</v>
      </c>
      <c r="N18" s="141">
        <v>42529</v>
      </c>
      <c r="O18" s="140" t="s">
        <v>26</v>
      </c>
      <c r="P18" s="74" t="s">
        <v>251</v>
      </c>
      <c r="Q18" s="71" t="s">
        <v>41</v>
      </c>
    </row>
    <row r="19" spans="1:17" s="29" customFormat="1" ht="33" customHeight="1" x14ac:dyDescent="0.25">
      <c r="A19" s="47" t="s">
        <v>31</v>
      </c>
      <c r="B19" s="150" t="s">
        <v>25</v>
      </c>
      <c r="C19" s="31" t="s">
        <v>145</v>
      </c>
      <c r="D19" s="37" t="s">
        <v>26</v>
      </c>
      <c r="E19" s="150" t="s">
        <v>32</v>
      </c>
      <c r="F19" s="150" t="s">
        <v>28</v>
      </c>
      <c r="G19" s="145">
        <v>53555</v>
      </c>
      <c r="H19" s="152">
        <v>26232</v>
      </c>
      <c r="I19" s="34">
        <v>1</v>
      </c>
      <c r="J19" s="27">
        <f>1-I19</f>
        <v>0</v>
      </c>
      <c r="K19" s="47" t="s">
        <v>33</v>
      </c>
      <c r="L19" s="35" t="s">
        <v>126</v>
      </c>
      <c r="M19" s="48">
        <v>42398</v>
      </c>
      <c r="N19" s="90">
        <v>42571</v>
      </c>
      <c r="O19" s="36" t="s">
        <v>26</v>
      </c>
      <c r="P19" s="37" t="s">
        <v>252</v>
      </c>
      <c r="Q19" s="28" t="s">
        <v>41</v>
      </c>
    </row>
    <row r="20" spans="1:17" s="29" customFormat="1" ht="33" customHeight="1" x14ac:dyDescent="0.25">
      <c r="A20" s="47" t="s">
        <v>34</v>
      </c>
      <c r="B20" s="150" t="s">
        <v>25</v>
      </c>
      <c r="C20" s="31" t="s">
        <v>214</v>
      </c>
      <c r="D20" s="115" t="s">
        <v>60</v>
      </c>
      <c r="E20" s="116"/>
      <c r="F20" s="92"/>
      <c r="G20" s="104"/>
      <c r="H20" s="105"/>
      <c r="I20" s="106"/>
      <c r="J20" s="107"/>
      <c r="K20" s="99"/>
      <c r="L20" s="108"/>
      <c r="M20" s="157"/>
      <c r="N20" s="158"/>
      <c r="O20" s="103"/>
      <c r="P20" s="94"/>
      <c r="Q20" s="35" t="s">
        <v>61</v>
      </c>
    </row>
    <row r="21" spans="1:17" s="29" customFormat="1" ht="33" customHeight="1" x14ac:dyDescent="0.25">
      <c r="A21" s="47" t="s">
        <v>35</v>
      </c>
      <c r="B21" s="150" t="s">
        <v>25</v>
      </c>
      <c r="C21" s="31" t="s">
        <v>215</v>
      </c>
      <c r="D21" s="37" t="s">
        <v>26</v>
      </c>
      <c r="E21" s="150" t="s">
        <v>27</v>
      </c>
      <c r="F21" s="150" t="s">
        <v>28</v>
      </c>
      <c r="G21" s="145">
        <v>53553</v>
      </c>
      <c r="H21" s="152">
        <v>10880</v>
      </c>
      <c r="I21" s="34">
        <v>1</v>
      </c>
      <c r="J21" s="27">
        <f t="shared" ref="J21:J26" si="0">1-I21</f>
        <v>0</v>
      </c>
      <c r="K21" s="47" t="s">
        <v>36</v>
      </c>
      <c r="L21" s="35" t="s">
        <v>126</v>
      </c>
      <c r="M21" s="48">
        <v>42349</v>
      </c>
      <c r="N21" s="90">
        <v>42549</v>
      </c>
      <c r="O21" s="36" t="s">
        <v>26</v>
      </c>
      <c r="P21" s="37" t="s">
        <v>253</v>
      </c>
      <c r="Q21" s="35" t="s">
        <v>41</v>
      </c>
    </row>
    <row r="22" spans="1:17" s="29" customFormat="1" ht="33" customHeight="1" x14ac:dyDescent="0.25">
      <c r="A22" s="47" t="s">
        <v>37</v>
      </c>
      <c r="B22" s="150" t="s">
        <v>25</v>
      </c>
      <c r="C22" s="31" t="s">
        <v>216</v>
      </c>
      <c r="D22" s="37" t="s">
        <v>26</v>
      </c>
      <c r="E22" s="150" t="s">
        <v>27</v>
      </c>
      <c r="F22" s="150" t="s">
        <v>28</v>
      </c>
      <c r="G22" s="145">
        <v>53340</v>
      </c>
      <c r="H22" s="33">
        <v>2899.4441400000001</v>
      </c>
      <c r="I22" s="34">
        <v>1</v>
      </c>
      <c r="J22" s="27">
        <f t="shared" si="0"/>
        <v>0</v>
      </c>
      <c r="K22" s="47" t="s">
        <v>38</v>
      </c>
      <c r="L22" s="35" t="s">
        <v>126</v>
      </c>
      <c r="M22" s="48">
        <v>42223</v>
      </c>
      <c r="N22" s="49">
        <v>42339</v>
      </c>
      <c r="O22" s="36" t="s">
        <v>26</v>
      </c>
      <c r="P22" s="37" t="s">
        <v>206</v>
      </c>
      <c r="Q22" s="134" t="s">
        <v>53</v>
      </c>
    </row>
    <row r="23" spans="1:17" s="29" customFormat="1" ht="33" customHeight="1" x14ac:dyDescent="0.25">
      <c r="A23" s="47" t="s">
        <v>39</v>
      </c>
      <c r="B23" s="150" t="s">
        <v>25</v>
      </c>
      <c r="C23" s="31" t="s">
        <v>146</v>
      </c>
      <c r="D23" s="37" t="s">
        <v>26</v>
      </c>
      <c r="E23" s="150" t="s">
        <v>27</v>
      </c>
      <c r="F23" s="150" t="s">
        <v>28</v>
      </c>
      <c r="G23" s="145">
        <v>52594</v>
      </c>
      <c r="H23" s="33">
        <v>12707.568380000001</v>
      </c>
      <c r="I23" s="34">
        <v>1</v>
      </c>
      <c r="J23" s="27">
        <f t="shared" si="0"/>
        <v>0</v>
      </c>
      <c r="K23" s="47" t="s">
        <v>40</v>
      </c>
      <c r="L23" s="35" t="s">
        <v>126</v>
      </c>
      <c r="M23" s="48">
        <v>41335</v>
      </c>
      <c r="N23" s="49">
        <v>41508</v>
      </c>
      <c r="O23" s="36" t="s">
        <v>26</v>
      </c>
      <c r="P23" s="37" t="s">
        <v>147</v>
      </c>
      <c r="Q23" s="35" t="s">
        <v>53</v>
      </c>
    </row>
    <row r="24" spans="1:17" s="29" customFormat="1" ht="33" customHeight="1" x14ac:dyDescent="0.25">
      <c r="A24" s="47" t="s">
        <v>213</v>
      </c>
      <c r="B24" s="150" t="s">
        <v>25</v>
      </c>
      <c r="C24" s="31" t="s">
        <v>241</v>
      </c>
      <c r="D24" s="115" t="s">
        <v>60</v>
      </c>
      <c r="E24" s="150" t="s">
        <v>27</v>
      </c>
      <c r="F24" s="150" t="s">
        <v>28</v>
      </c>
      <c r="G24" s="145">
        <v>56213</v>
      </c>
      <c r="H24" s="152">
        <v>16106.823399999977</v>
      </c>
      <c r="I24" s="183">
        <v>0.99</v>
      </c>
      <c r="J24" s="154">
        <f t="shared" si="0"/>
        <v>1.0000000000000009E-2</v>
      </c>
      <c r="K24" s="47" t="s">
        <v>212</v>
      </c>
      <c r="L24" s="28" t="s">
        <v>125</v>
      </c>
      <c r="M24" s="48">
        <v>42962</v>
      </c>
      <c r="N24" s="49">
        <v>43063</v>
      </c>
      <c r="O24" s="36" t="s">
        <v>26</v>
      </c>
      <c r="P24" s="37" t="s">
        <v>26</v>
      </c>
      <c r="Q24" s="134" t="s">
        <v>41</v>
      </c>
    </row>
    <row r="25" spans="1:17" s="29" customFormat="1" ht="35.25" customHeight="1" x14ac:dyDescent="0.25">
      <c r="A25" s="47" t="s">
        <v>239</v>
      </c>
      <c r="B25" s="150" t="s">
        <v>25</v>
      </c>
      <c r="C25" s="31" t="s">
        <v>242</v>
      </c>
      <c r="D25" s="37" t="s">
        <v>26</v>
      </c>
      <c r="E25" s="150" t="s">
        <v>57</v>
      </c>
      <c r="F25" s="150" t="s">
        <v>28</v>
      </c>
      <c r="G25" s="145">
        <v>55963</v>
      </c>
      <c r="H25" s="33">
        <v>480.92334999999997</v>
      </c>
      <c r="I25" s="34">
        <v>1</v>
      </c>
      <c r="J25" s="27">
        <f t="shared" si="0"/>
        <v>0</v>
      </c>
      <c r="K25" s="47" t="s">
        <v>245</v>
      </c>
      <c r="L25" s="28" t="s">
        <v>125</v>
      </c>
      <c r="M25" s="48">
        <v>43039</v>
      </c>
      <c r="N25" s="136">
        <v>43074</v>
      </c>
      <c r="O25" s="36" t="s">
        <v>26</v>
      </c>
      <c r="P25" s="37" t="s">
        <v>26</v>
      </c>
      <c r="Q25" s="134" t="s">
        <v>41</v>
      </c>
    </row>
    <row r="26" spans="1:17" s="29" customFormat="1" ht="35.25" customHeight="1" x14ac:dyDescent="0.25">
      <c r="A26" s="47" t="s">
        <v>240</v>
      </c>
      <c r="B26" s="150" t="s">
        <v>25</v>
      </c>
      <c r="C26" s="31" t="s">
        <v>243</v>
      </c>
      <c r="D26" s="37" t="s">
        <v>26</v>
      </c>
      <c r="E26" s="150" t="s">
        <v>57</v>
      </c>
      <c r="F26" s="150" t="s">
        <v>28</v>
      </c>
      <c r="G26" s="145">
        <v>56005</v>
      </c>
      <c r="H26" s="33">
        <v>380</v>
      </c>
      <c r="I26" s="34">
        <v>1</v>
      </c>
      <c r="J26" s="27">
        <f t="shared" si="0"/>
        <v>0</v>
      </c>
      <c r="K26" s="47" t="s">
        <v>246</v>
      </c>
      <c r="L26" s="28" t="s">
        <v>125</v>
      </c>
      <c r="M26" s="48">
        <v>43069</v>
      </c>
      <c r="N26" s="136">
        <v>43168</v>
      </c>
      <c r="O26" s="36" t="s">
        <v>26</v>
      </c>
      <c r="P26" s="37" t="s">
        <v>26</v>
      </c>
      <c r="Q26" s="134" t="s">
        <v>41</v>
      </c>
    </row>
    <row r="27" spans="1:17" s="42" customFormat="1" ht="18.75" customHeight="1" x14ac:dyDescent="0.25">
      <c r="A27" s="38"/>
      <c r="B27" s="39"/>
      <c r="C27" s="39"/>
      <c r="D27" s="39"/>
      <c r="E27" s="39"/>
      <c r="F27" s="39"/>
      <c r="G27" s="39" t="s">
        <v>42</v>
      </c>
      <c r="H27" s="40">
        <f>SUM(H18:H26)</f>
        <v>72873.035579999982</v>
      </c>
      <c r="I27" s="41"/>
      <c r="J27" s="41"/>
      <c r="K27" s="39"/>
      <c r="L27" s="39"/>
      <c r="M27" s="39"/>
      <c r="N27" s="39"/>
      <c r="O27" s="39"/>
      <c r="P27" s="39"/>
      <c r="Q27" s="39"/>
    </row>
    <row r="28" spans="1:17" ht="10.5" customHeight="1" x14ac:dyDescent="0.25">
      <c r="A28" s="43"/>
      <c r="B28" s="44"/>
      <c r="C28" s="43"/>
      <c r="D28" s="44"/>
      <c r="E28" s="44"/>
      <c r="F28" s="44"/>
      <c r="G28" s="44"/>
      <c r="H28" s="45"/>
      <c r="I28" s="46"/>
      <c r="J28" s="46"/>
      <c r="K28" s="44"/>
      <c r="L28" s="44"/>
      <c r="M28" s="44"/>
      <c r="N28" s="44"/>
      <c r="O28" s="44"/>
      <c r="P28" s="44"/>
      <c r="Q28" s="44"/>
    </row>
    <row r="29" spans="1:17" s="15" customFormat="1" ht="18.75" x14ac:dyDescent="0.25">
      <c r="A29" s="14">
        <v>2</v>
      </c>
      <c r="B29" s="192" t="s">
        <v>43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3"/>
    </row>
    <row r="30" spans="1:17" ht="14.45" customHeight="1" x14ac:dyDescent="0.25">
      <c r="A30" s="16"/>
      <c r="B30" s="194" t="s">
        <v>6</v>
      </c>
      <c r="C30" s="194" t="s">
        <v>7</v>
      </c>
      <c r="D30" s="194" t="s">
        <v>8</v>
      </c>
      <c r="E30" s="194" t="s">
        <v>9</v>
      </c>
      <c r="F30" s="194" t="s">
        <v>10</v>
      </c>
      <c r="G30" s="196" t="s">
        <v>11</v>
      </c>
      <c r="H30" s="198" t="s">
        <v>12</v>
      </c>
      <c r="I30" s="194"/>
      <c r="J30" s="199"/>
      <c r="K30" s="200" t="s">
        <v>13</v>
      </c>
      <c r="L30" s="196" t="s">
        <v>14</v>
      </c>
      <c r="M30" s="198" t="s">
        <v>15</v>
      </c>
      <c r="N30" s="199"/>
      <c r="O30" s="202" t="s">
        <v>16</v>
      </c>
      <c r="P30" s="194" t="s">
        <v>17</v>
      </c>
      <c r="Q30" s="196" t="s">
        <v>18</v>
      </c>
    </row>
    <row r="31" spans="1:17" ht="79.5" customHeight="1" thickBot="1" x14ac:dyDescent="0.3">
      <c r="A31" s="17"/>
      <c r="B31" s="195"/>
      <c r="C31" s="195"/>
      <c r="D31" s="195"/>
      <c r="E31" s="195"/>
      <c r="F31" s="195"/>
      <c r="G31" s="197"/>
      <c r="H31" s="18" t="s">
        <v>19</v>
      </c>
      <c r="I31" s="19" t="s">
        <v>20</v>
      </c>
      <c r="J31" s="20" t="s">
        <v>21</v>
      </c>
      <c r="K31" s="201"/>
      <c r="L31" s="197"/>
      <c r="M31" s="21" t="s">
        <v>22</v>
      </c>
      <c r="N31" s="22" t="s">
        <v>23</v>
      </c>
      <c r="O31" s="203"/>
      <c r="P31" s="195"/>
      <c r="Q31" s="197"/>
    </row>
    <row r="32" spans="1:17" s="50" customFormat="1" ht="33" hidden="1" customHeight="1" thickTop="1" x14ac:dyDescent="0.25">
      <c r="A32" s="159" t="s">
        <v>44</v>
      </c>
      <c r="B32" s="160"/>
      <c r="C32" s="161"/>
      <c r="D32" s="162"/>
      <c r="E32" s="160"/>
      <c r="F32" s="160"/>
      <c r="G32" s="163"/>
      <c r="H32" s="164"/>
      <c r="I32" s="165"/>
      <c r="J32" s="166"/>
      <c r="K32" s="167"/>
      <c r="L32" s="168"/>
      <c r="M32" s="169"/>
      <c r="N32" s="170"/>
      <c r="O32" s="171"/>
      <c r="P32" s="162"/>
      <c r="Q32" s="168"/>
    </row>
    <row r="33" spans="1:17" s="42" customFormat="1" ht="18.75" customHeight="1" thickTop="1" x14ac:dyDescent="0.25">
      <c r="A33" s="38"/>
      <c r="B33" s="39"/>
      <c r="C33" s="39"/>
      <c r="D33" s="39"/>
      <c r="E33" s="39"/>
      <c r="F33" s="39"/>
      <c r="G33" s="39" t="s">
        <v>42</v>
      </c>
      <c r="H33" s="40">
        <v>0</v>
      </c>
      <c r="I33" s="41"/>
      <c r="J33" s="41"/>
      <c r="K33" s="39"/>
      <c r="L33" s="39"/>
      <c r="M33" s="39"/>
      <c r="N33" s="39"/>
      <c r="O33" s="39"/>
      <c r="P33" s="39"/>
      <c r="Q33" s="39"/>
    </row>
    <row r="34" spans="1:17" ht="10.5" customHeight="1" x14ac:dyDescent="0.25">
      <c r="A34" s="43"/>
      <c r="B34" s="44"/>
      <c r="C34" s="44"/>
      <c r="D34" s="44"/>
      <c r="E34" s="44"/>
      <c r="F34" s="44"/>
      <c r="G34" s="44"/>
      <c r="H34" s="45"/>
      <c r="I34" s="46"/>
      <c r="J34" s="46"/>
      <c r="K34" s="44"/>
      <c r="L34" s="44"/>
      <c r="M34" s="44"/>
      <c r="N34" s="44"/>
      <c r="O34" s="44"/>
      <c r="P34" s="44"/>
      <c r="Q34" s="44"/>
    </row>
    <row r="35" spans="1:17" s="15" customFormat="1" ht="19.5" customHeight="1" x14ac:dyDescent="0.25">
      <c r="A35" s="14">
        <v>3</v>
      </c>
      <c r="B35" s="192" t="s">
        <v>45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3"/>
    </row>
    <row r="36" spans="1:17" ht="14.45" customHeight="1" x14ac:dyDescent="0.25">
      <c r="A36" s="16"/>
      <c r="B36" s="194" t="s">
        <v>6</v>
      </c>
      <c r="C36" s="194" t="s">
        <v>7</v>
      </c>
      <c r="D36" s="194" t="s">
        <v>8</v>
      </c>
      <c r="E36" s="194" t="s">
        <v>9</v>
      </c>
      <c r="F36" s="194" t="s">
        <v>10</v>
      </c>
      <c r="G36" s="196" t="s">
        <v>11</v>
      </c>
      <c r="H36" s="198" t="s">
        <v>12</v>
      </c>
      <c r="I36" s="194"/>
      <c r="J36" s="199"/>
      <c r="K36" s="200" t="s">
        <v>13</v>
      </c>
      <c r="L36" s="196" t="s">
        <v>14</v>
      </c>
      <c r="M36" s="198" t="s">
        <v>15</v>
      </c>
      <c r="N36" s="199"/>
      <c r="O36" s="202" t="s">
        <v>16</v>
      </c>
      <c r="P36" s="194" t="s">
        <v>17</v>
      </c>
      <c r="Q36" s="196" t="s">
        <v>18</v>
      </c>
    </row>
    <row r="37" spans="1:17" ht="72" customHeight="1" thickBot="1" x14ac:dyDescent="0.3">
      <c r="A37" s="17"/>
      <c r="B37" s="195"/>
      <c r="C37" s="195"/>
      <c r="D37" s="195"/>
      <c r="E37" s="195"/>
      <c r="F37" s="195"/>
      <c r="G37" s="197"/>
      <c r="H37" s="18" t="s">
        <v>19</v>
      </c>
      <c r="I37" s="19" t="s">
        <v>20</v>
      </c>
      <c r="J37" s="20" t="s">
        <v>21</v>
      </c>
      <c r="K37" s="201"/>
      <c r="L37" s="197"/>
      <c r="M37" s="21" t="s">
        <v>22</v>
      </c>
      <c r="N37" s="22" t="s">
        <v>23</v>
      </c>
      <c r="O37" s="203"/>
      <c r="P37" s="195"/>
      <c r="Q37" s="197"/>
    </row>
    <row r="38" spans="1:17" s="42" customFormat="1" ht="33" customHeight="1" thickTop="1" x14ac:dyDescent="0.25">
      <c r="A38" s="58" t="s">
        <v>46</v>
      </c>
      <c r="B38" s="147" t="s">
        <v>25</v>
      </c>
      <c r="C38" s="185" t="s">
        <v>280</v>
      </c>
      <c r="D38" s="186" t="s">
        <v>60</v>
      </c>
      <c r="E38" s="142" t="s">
        <v>27</v>
      </c>
      <c r="F38" s="177" t="s">
        <v>26</v>
      </c>
      <c r="G38" s="155" t="s">
        <v>26</v>
      </c>
      <c r="H38" s="155">
        <v>2500</v>
      </c>
      <c r="I38" s="153">
        <v>0.01</v>
      </c>
      <c r="J38" s="154">
        <f t="shared" ref="J38:J42" si="1">1-I38</f>
        <v>0.99</v>
      </c>
      <c r="K38" s="176" t="s">
        <v>279</v>
      </c>
      <c r="L38" s="178" t="s">
        <v>126</v>
      </c>
      <c r="M38" s="179">
        <v>43266</v>
      </c>
      <c r="N38" s="180">
        <v>43388</v>
      </c>
      <c r="O38" s="181" t="s">
        <v>26</v>
      </c>
      <c r="P38" s="133" t="s">
        <v>26</v>
      </c>
      <c r="Q38" s="134" t="s">
        <v>48</v>
      </c>
    </row>
    <row r="39" spans="1:17" s="42" customFormat="1" ht="53.25" customHeight="1" x14ac:dyDescent="0.25">
      <c r="A39" s="30" t="s">
        <v>49</v>
      </c>
      <c r="B39" s="150" t="s">
        <v>25</v>
      </c>
      <c r="C39" s="23" t="s">
        <v>244</v>
      </c>
      <c r="D39" s="115" t="s">
        <v>60</v>
      </c>
      <c r="E39" s="116"/>
      <c r="F39" s="92"/>
      <c r="G39" s="104"/>
      <c r="H39" s="105"/>
      <c r="I39" s="106"/>
      <c r="J39" s="107"/>
      <c r="K39" s="99"/>
      <c r="L39" s="108"/>
      <c r="M39" s="109"/>
      <c r="N39" s="110"/>
      <c r="O39" s="103"/>
      <c r="P39" s="94"/>
      <c r="Q39" s="35" t="s">
        <v>61</v>
      </c>
    </row>
    <row r="40" spans="1:17" s="42" customFormat="1" ht="33" customHeight="1" x14ac:dyDescent="0.25">
      <c r="A40" s="30" t="s">
        <v>51</v>
      </c>
      <c r="B40" s="150" t="s">
        <v>25</v>
      </c>
      <c r="C40" s="23" t="s">
        <v>148</v>
      </c>
      <c r="D40" s="37" t="s">
        <v>26</v>
      </c>
      <c r="E40" s="150" t="s">
        <v>27</v>
      </c>
      <c r="F40" s="150" t="s">
        <v>28</v>
      </c>
      <c r="G40" s="24">
        <v>52434</v>
      </c>
      <c r="H40" s="25">
        <v>395.42885999999999</v>
      </c>
      <c r="I40" s="26">
        <v>0.59945968536540306</v>
      </c>
      <c r="J40" s="27">
        <f t="shared" si="1"/>
        <v>0.40054031463459694</v>
      </c>
      <c r="K40" s="47" t="s">
        <v>217</v>
      </c>
      <c r="L40" s="28" t="s">
        <v>126</v>
      </c>
      <c r="M40" s="89">
        <v>41360</v>
      </c>
      <c r="N40" s="90">
        <v>41541</v>
      </c>
      <c r="O40" s="36" t="s">
        <v>26</v>
      </c>
      <c r="P40" s="52" t="s">
        <v>149</v>
      </c>
      <c r="Q40" s="35" t="s">
        <v>53</v>
      </c>
    </row>
    <row r="41" spans="1:17" s="42" customFormat="1" ht="33" customHeight="1" x14ac:dyDescent="0.25">
      <c r="A41" s="30" t="s">
        <v>54</v>
      </c>
      <c r="B41" s="150" t="s">
        <v>25</v>
      </c>
      <c r="C41" s="23" t="s">
        <v>150</v>
      </c>
      <c r="D41" s="37" t="s">
        <v>26</v>
      </c>
      <c r="E41" s="150" t="s">
        <v>27</v>
      </c>
      <c r="F41" s="150" t="s">
        <v>28</v>
      </c>
      <c r="G41" s="24">
        <v>52435</v>
      </c>
      <c r="H41" s="155">
        <v>1174.3533199999999</v>
      </c>
      <c r="I41" s="153">
        <v>0.08</v>
      </c>
      <c r="J41" s="154">
        <f t="shared" si="1"/>
        <v>0.92</v>
      </c>
      <c r="K41" s="47" t="s">
        <v>80</v>
      </c>
      <c r="L41" s="28" t="s">
        <v>126</v>
      </c>
      <c r="M41" s="89">
        <v>41524</v>
      </c>
      <c r="N41" s="90">
        <v>41638</v>
      </c>
      <c r="O41" s="36" t="s">
        <v>26</v>
      </c>
      <c r="P41" s="52" t="s">
        <v>151</v>
      </c>
      <c r="Q41" s="35" t="s">
        <v>53</v>
      </c>
    </row>
    <row r="42" spans="1:17" s="42" customFormat="1" ht="33" customHeight="1" x14ac:dyDescent="0.25">
      <c r="A42" s="47" t="s">
        <v>56</v>
      </c>
      <c r="B42" s="150" t="s">
        <v>25</v>
      </c>
      <c r="C42" s="23" t="s">
        <v>152</v>
      </c>
      <c r="D42" s="37" t="s">
        <v>26</v>
      </c>
      <c r="E42" s="150" t="s">
        <v>57</v>
      </c>
      <c r="F42" s="150" t="s">
        <v>28</v>
      </c>
      <c r="G42" s="24">
        <v>52460</v>
      </c>
      <c r="H42" s="25">
        <v>54.329920000000001</v>
      </c>
      <c r="I42" s="26">
        <v>0.30000007362425712</v>
      </c>
      <c r="J42" s="27">
        <f t="shared" si="1"/>
        <v>0.69999992637574282</v>
      </c>
      <c r="K42" s="47" t="s">
        <v>52</v>
      </c>
      <c r="L42" s="28" t="s">
        <v>125</v>
      </c>
      <c r="M42" s="89">
        <v>41402</v>
      </c>
      <c r="N42" s="90">
        <v>41526</v>
      </c>
      <c r="O42" s="36" t="s">
        <v>26</v>
      </c>
      <c r="P42" s="37" t="s">
        <v>153</v>
      </c>
      <c r="Q42" s="35" t="s">
        <v>53</v>
      </c>
    </row>
    <row r="43" spans="1:17" s="42" customFormat="1" ht="33" customHeight="1" x14ac:dyDescent="0.25">
      <c r="A43" s="47" t="s">
        <v>59</v>
      </c>
      <c r="B43" s="150" t="s">
        <v>25</v>
      </c>
      <c r="C43" s="23" t="s">
        <v>154</v>
      </c>
      <c r="D43" s="115" t="s">
        <v>60</v>
      </c>
      <c r="E43" s="116"/>
      <c r="F43" s="92"/>
      <c r="G43" s="104"/>
      <c r="H43" s="105"/>
      <c r="I43" s="106"/>
      <c r="J43" s="107"/>
      <c r="K43" s="99"/>
      <c r="L43" s="108"/>
      <c r="M43" s="157"/>
      <c r="N43" s="158"/>
      <c r="O43" s="103"/>
      <c r="P43" s="94"/>
      <c r="Q43" s="35" t="s">
        <v>61</v>
      </c>
    </row>
    <row r="44" spans="1:17" s="42" customFormat="1" ht="33" customHeight="1" x14ac:dyDescent="0.25">
      <c r="A44" s="47" t="s">
        <v>62</v>
      </c>
      <c r="B44" s="150" t="s">
        <v>25</v>
      </c>
      <c r="C44" s="23" t="s">
        <v>155</v>
      </c>
      <c r="D44" s="37" t="s">
        <v>26</v>
      </c>
      <c r="E44" s="117" t="s">
        <v>27</v>
      </c>
      <c r="F44" s="150" t="s">
        <v>28</v>
      </c>
      <c r="G44" s="24">
        <v>53645</v>
      </c>
      <c r="H44" s="25">
        <v>2748.02702</v>
      </c>
      <c r="I44" s="26">
        <v>0.2</v>
      </c>
      <c r="J44" s="27">
        <f>1-I44</f>
        <v>0.8</v>
      </c>
      <c r="K44" s="47" t="s">
        <v>63</v>
      </c>
      <c r="L44" s="28" t="s">
        <v>125</v>
      </c>
      <c r="M44" s="89">
        <v>42496</v>
      </c>
      <c r="N44" s="90">
        <v>42619</v>
      </c>
      <c r="O44" s="36" t="s">
        <v>26</v>
      </c>
      <c r="P44" s="37" t="s">
        <v>254</v>
      </c>
      <c r="Q44" s="35" t="s">
        <v>41</v>
      </c>
    </row>
    <row r="45" spans="1:17" s="42" customFormat="1" ht="33" customHeight="1" x14ac:dyDescent="0.25">
      <c r="A45" s="47" t="s">
        <v>64</v>
      </c>
      <c r="B45" s="150" t="s">
        <v>25</v>
      </c>
      <c r="C45" s="23" t="s">
        <v>218</v>
      </c>
      <c r="D45" s="150" t="s">
        <v>60</v>
      </c>
      <c r="E45" s="117" t="s">
        <v>32</v>
      </c>
      <c r="F45" s="150" t="s">
        <v>28</v>
      </c>
      <c r="G45" s="24">
        <v>55428</v>
      </c>
      <c r="H45" s="155">
        <v>14874.53484</v>
      </c>
      <c r="I45" s="26">
        <v>1</v>
      </c>
      <c r="J45" s="27">
        <f t="shared" ref="J45:J46" si="2">1-I45</f>
        <v>0</v>
      </c>
      <c r="K45" s="88" t="s">
        <v>65</v>
      </c>
      <c r="L45" s="28" t="s">
        <v>126</v>
      </c>
      <c r="M45" s="89">
        <v>42468</v>
      </c>
      <c r="N45" s="90">
        <v>42830</v>
      </c>
      <c r="O45" s="36" t="s">
        <v>26</v>
      </c>
      <c r="P45" s="37" t="s">
        <v>268</v>
      </c>
      <c r="Q45" s="35" t="s">
        <v>41</v>
      </c>
    </row>
    <row r="46" spans="1:17" s="42" customFormat="1" ht="41.25" customHeight="1" x14ac:dyDescent="0.25">
      <c r="A46" s="47" t="s">
        <v>200</v>
      </c>
      <c r="B46" s="150" t="s">
        <v>199</v>
      </c>
      <c r="C46" s="23" t="s">
        <v>219</v>
      </c>
      <c r="D46" s="150" t="s">
        <v>60</v>
      </c>
      <c r="E46" s="37" t="s">
        <v>201</v>
      </c>
      <c r="F46" s="150" t="s">
        <v>28</v>
      </c>
      <c r="G46" s="24">
        <v>51583</v>
      </c>
      <c r="H46" s="155">
        <v>58460.32907</v>
      </c>
      <c r="I46" s="26">
        <v>0</v>
      </c>
      <c r="J46" s="27">
        <f t="shared" si="2"/>
        <v>1</v>
      </c>
      <c r="K46" s="88" t="s">
        <v>202</v>
      </c>
      <c r="L46" s="28" t="s">
        <v>124</v>
      </c>
      <c r="M46" s="89">
        <v>40452</v>
      </c>
      <c r="N46" s="90">
        <v>40465</v>
      </c>
      <c r="O46" s="36" t="s">
        <v>26</v>
      </c>
      <c r="P46" s="37" t="s">
        <v>26</v>
      </c>
      <c r="Q46" s="35" t="s">
        <v>53</v>
      </c>
    </row>
    <row r="47" spans="1:17" s="42" customFormat="1" ht="18.75" customHeight="1" x14ac:dyDescent="0.25">
      <c r="A47" s="38"/>
      <c r="B47" s="39"/>
      <c r="C47" s="39"/>
      <c r="D47" s="39"/>
      <c r="E47" s="39"/>
      <c r="F47" s="39"/>
      <c r="G47" s="39" t="s">
        <v>42</v>
      </c>
      <c r="H47" s="40">
        <f>SUM(H38:H46)</f>
        <v>80207.003029999993</v>
      </c>
      <c r="I47" s="41"/>
      <c r="J47" s="41"/>
      <c r="K47" s="39"/>
      <c r="L47" s="39"/>
      <c r="M47" s="39"/>
      <c r="N47" s="39"/>
      <c r="O47" s="39"/>
      <c r="P47" s="39"/>
      <c r="Q47" s="39"/>
    </row>
    <row r="48" spans="1:17" ht="10.5" customHeight="1" x14ac:dyDescent="0.25">
      <c r="A48" s="43"/>
      <c r="B48" s="44"/>
      <c r="C48" s="44"/>
      <c r="D48" s="44"/>
      <c r="E48" s="44"/>
      <c r="F48" s="44"/>
      <c r="G48" s="44"/>
      <c r="H48" s="45"/>
      <c r="I48" s="46"/>
      <c r="J48" s="46"/>
      <c r="K48" s="44"/>
      <c r="L48" s="44"/>
      <c r="M48" s="44"/>
      <c r="N48" s="44"/>
      <c r="O48" s="44"/>
      <c r="P48" s="44"/>
      <c r="Q48" s="44"/>
    </row>
    <row r="49" spans="1:17" s="15" customFormat="1" ht="19.5" customHeight="1" x14ac:dyDescent="0.25">
      <c r="A49" s="14">
        <v>4</v>
      </c>
      <c r="B49" s="192" t="s">
        <v>66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3"/>
    </row>
    <row r="50" spans="1:17" ht="14.45" customHeight="1" x14ac:dyDescent="0.25">
      <c r="A50" s="16"/>
      <c r="B50" s="194" t="s">
        <v>6</v>
      </c>
      <c r="C50" s="194" t="s">
        <v>7</v>
      </c>
      <c r="D50" s="206" t="s">
        <v>8</v>
      </c>
      <c r="E50" s="206" t="s">
        <v>9</v>
      </c>
      <c r="F50" s="204" t="s">
        <v>11</v>
      </c>
      <c r="G50" s="209"/>
      <c r="H50" s="198" t="s">
        <v>12</v>
      </c>
      <c r="I50" s="194"/>
      <c r="J50" s="199"/>
      <c r="K50" s="200" t="s">
        <v>13</v>
      </c>
      <c r="L50" s="196" t="s">
        <v>14</v>
      </c>
      <c r="M50" s="198" t="s">
        <v>15</v>
      </c>
      <c r="N50" s="199"/>
      <c r="O50" s="202" t="s">
        <v>16</v>
      </c>
      <c r="P50" s="194" t="s">
        <v>17</v>
      </c>
      <c r="Q50" s="196" t="s">
        <v>18</v>
      </c>
    </row>
    <row r="51" spans="1:17" ht="79.5" customHeight="1" thickBot="1" x14ac:dyDescent="0.3">
      <c r="A51" s="53"/>
      <c r="B51" s="206"/>
      <c r="C51" s="206"/>
      <c r="D51" s="208"/>
      <c r="E51" s="208"/>
      <c r="F51" s="210"/>
      <c r="G51" s="211"/>
      <c r="H51" s="54" t="s">
        <v>19</v>
      </c>
      <c r="I51" s="55" t="s">
        <v>20</v>
      </c>
      <c r="J51" s="56" t="s">
        <v>21</v>
      </c>
      <c r="K51" s="212"/>
      <c r="L51" s="204"/>
      <c r="M51" s="57" t="s">
        <v>22</v>
      </c>
      <c r="N51" s="172" t="s">
        <v>23</v>
      </c>
      <c r="O51" s="205"/>
      <c r="P51" s="206"/>
      <c r="Q51" s="204"/>
    </row>
    <row r="52" spans="1:17" s="29" customFormat="1" ht="33" customHeight="1" thickTop="1" x14ac:dyDescent="0.25">
      <c r="A52" s="58" t="s">
        <v>67</v>
      </c>
      <c r="B52" s="147" t="s">
        <v>25</v>
      </c>
      <c r="C52" s="69" t="s">
        <v>156</v>
      </c>
      <c r="D52" s="51" t="s">
        <v>26</v>
      </c>
      <c r="E52" s="147" t="s">
        <v>68</v>
      </c>
      <c r="F52" s="148">
        <v>52058</v>
      </c>
      <c r="G52" s="149"/>
      <c r="H52" s="187">
        <v>17109.178809999998</v>
      </c>
      <c r="I52" s="138">
        <v>0.38</v>
      </c>
      <c r="J52" s="139">
        <f t="shared" ref="J52:J53" si="3">1-I52</f>
        <v>0.62</v>
      </c>
      <c r="K52" s="118" t="s">
        <v>69</v>
      </c>
      <c r="L52" s="71" t="s">
        <v>126</v>
      </c>
      <c r="M52" s="60">
        <v>40785</v>
      </c>
      <c r="N52" s="141">
        <v>41106</v>
      </c>
      <c r="O52" s="61" t="s">
        <v>26</v>
      </c>
      <c r="P52" s="147" t="s">
        <v>157</v>
      </c>
      <c r="Q52" s="156" t="s">
        <v>41</v>
      </c>
    </row>
    <row r="53" spans="1:17" s="29" customFormat="1" ht="33" customHeight="1" x14ac:dyDescent="0.25">
      <c r="A53" s="30" t="s">
        <v>70</v>
      </c>
      <c r="B53" s="150" t="s">
        <v>25</v>
      </c>
      <c r="C53" s="23" t="s">
        <v>158</v>
      </c>
      <c r="D53" s="32" t="s">
        <v>26</v>
      </c>
      <c r="E53" s="150" t="s">
        <v>68</v>
      </c>
      <c r="F53" s="145">
        <v>52084</v>
      </c>
      <c r="G53" s="151"/>
      <c r="H53" s="33">
        <v>7724.4420600000003</v>
      </c>
      <c r="I53" s="34">
        <v>0.55000000000000004</v>
      </c>
      <c r="J53" s="27">
        <f t="shared" si="3"/>
        <v>0.44999999999999996</v>
      </c>
      <c r="K53" s="47" t="s">
        <v>71</v>
      </c>
      <c r="L53" s="35" t="s">
        <v>126</v>
      </c>
      <c r="M53" s="48">
        <v>40887</v>
      </c>
      <c r="N53" s="49">
        <v>41334</v>
      </c>
      <c r="O53" s="62" t="s">
        <v>26</v>
      </c>
      <c r="P53" s="63" t="s">
        <v>159</v>
      </c>
      <c r="Q53" s="28" t="s">
        <v>41</v>
      </c>
    </row>
    <row r="54" spans="1:17" s="29" customFormat="1" ht="33" customHeight="1" x14ac:dyDescent="0.25">
      <c r="A54" s="30" t="s">
        <v>72</v>
      </c>
      <c r="B54" s="150" t="s">
        <v>25</v>
      </c>
      <c r="C54" s="23" t="s">
        <v>160</v>
      </c>
      <c r="D54" s="150" t="s">
        <v>60</v>
      </c>
      <c r="E54" s="92"/>
      <c r="F54" s="95"/>
      <c r="G54" s="111"/>
      <c r="H54" s="96"/>
      <c r="I54" s="97"/>
      <c r="J54" s="98"/>
      <c r="K54" s="99"/>
      <c r="L54" s="100"/>
      <c r="M54" s="112"/>
      <c r="N54" s="113"/>
      <c r="O54" s="114"/>
      <c r="P54" s="92"/>
      <c r="Q54" s="35" t="s">
        <v>61</v>
      </c>
    </row>
    <row r="55" spans="1:17" s="29" customFormat="1" ht="33" customHeight="1" x14ac:dyDescent="0.25">
      <c r="A55" s="30" t="s">
        <v>74</v>
      </c>
      <c r="B55" s="150" t="s">
        <v>25</v>
      </c>
      <c r="C55" s="23" t="s">
        <v>161</v>
      </c>
      <c r="D55" s="150" t="s">
        <v>26</v>
      </c>
      <c r="E55" s="150" t="s">
        <v>73</v>
      </c>
      <c r="F55" s="145">
        <v>52091</v>
      </c>
      <c r="G55" s="151"/>
      <c r="H55" s="33">
        <v>149.63889999999998</v>
      </c>
      <c r="I55" s="34">
        <v>0.80000006682754299</v>
      </c>
      <c r="J55" s="27">
        <f t="shared" ref="J55:J56" si="4">1-I55</f>
        <v>0.19999993317245701</v>
      </c>
      <c r="K55" s="47" t="s">
        <v>222</v>
      </c>
      <c r="L55" s="35" t="s">
        <v>126</v>
      </c>
      <c r="M55" s="48">
        <v>40887</v>
      </c>
      <c r="N55" s="49">
        <v>41619</v>
      </c>
      <c r="O55" s="62" t="s">
        <v>26</v>
      </c>
      <c r="P55" s="150" t="s">
        <v>162</v>
      </c>
      <c r="Q55" s="35" t="s">
        <v>53</v>
      </c>
    </row>
    <row r="56" spans="1:17" s="29" customFormat="1" ht="33" customHeight="1" x14ac:dyDescent="0.25">
      <c r="A56" s="30" t="s">
        <v>76</v>
      </c>
      <c r="B56" s="150" t="s">
        <v>25</v>
      </c>
      <c r="C56" s="23" t="s">
        <v>163</v>
      </c>
      <c r="D56" s="150" t="s">
        <v>26</v>
      </c>
      <c r="E56" s="150" t="s">
        <v>68</v>
      </c>
      <c r="F56" s="145">
        <v>52730</v>
      </c>
      <c r="G56" s="151"/>
      <c r="H56" s="33">
        <v>132.33656999999999</v>
      </c>
      <c r="I56" s="34">
        <v>1</v>
      </c>
      <c r="J56" s="27">
        <f t="shared" si="4"/>
        <v>0</v>
      </c>
      <c r="K56" s="47" t="s">
        <v>75</v>
      </c>
      <c r="L56" s="35" t="s">
        <v>126</v>
      </c>
      <c r="M56" s="48">
        <v>41524</v>
      </c>
      <c r="N56" s="49">
        <v>42565</v>
      </c>
      <c r="O56" s="62" t="s">
        <v>26</v>
      </c>
      <c r="P56" s="150" t="s">
        <v>255</v>
      </c>
      <c r="Q56" s="35" t="s">
        <v>53</v>
      </c>
    </row>
    <row r="57" spans="1:17" s="29" customFormat="1" ht="33" customHeight="1" x14ac:dyDescent="0.25">
      <c r="A57" s="30" t="s">
        <v>78</v>
      </c>
      <c r="B57" s="150" t="s">
        <v>25</v>
      </c>
      <c r="C57" s="23" t="s">
        <v>164</v>
      </c>
      <c r="D57" s="150" t="s">
        <v>60</v>
      </c>
      <c r="E57" s="92"/>
      <c r="F57" s="95"/>
      <c r="G57" s="111"/>
      <c r="H57" s="96"/>
      <c r="I57" s="97"/>
      <c r="J57" s="98"/>
      <c r="K57" s="99"/>
      <c r="L57" s="100"/>
      <c r="M57" s="112"/>
      <c r="N57" s="113"/>
      <c r="O57" s="114"/>
      <c r="P57" s="92"/>
      <c r="Q57" s="35" t="s">
        <v>61</v>
      </c>
    </row>
    <row r="58" spans="1:17" s="29" customFormat="1" ht="33" customHeight="1" x14ac:dyDescent="0.25">
      <c r="A58" s="30" t="s">
        <v>79</v>
      </c>
      <c r="B58" s="150" t="s">
        <v>25</v>
      </c>
      <c r="C58" s="23" t="s">
        <v>165</v>
      </c>
      <c r="D58" s="150" t="s">
        <v>26</v>
      </c>
      <c r="E58" s="150" t="s">
        <v>68</v>
      </c>
      <c r="F58" s="145">
        <v>53159</v>
      </c>
      <c r="G58" s="151"/>
      <c r="H58" s="33">
        <v>647.93528000000003</v>
      </c>
      <c r="I58" s="34">
        <v>1</v>
      </c>
      <c r="J58" s="27">
        <f t="shared" ref="J58:J62" si="5">1-I58</f>
        <v>0</v>
      </c>
      <c r="K58" s="47" t="s">
        <v>77</v>
      </c>
      <c r="L58" s="35" t="s">
        <v>126</v>
      </c>
      <c r="M58" s="48">
        <v>41900</v>
      </c>
      <c r="N58" s="49">
        <v>42619</v>
      </c>
      <c r="O58" s="62" t="s">
        <v>26</v>
      </c>
      <c r="P58" s="150" t="s">
        <v>256</v>
      </c>
      <c r="Q58" s="35" t="s">
        <v>41</v>
      </c>
    </row>
    <row r="59" spans="1:17" s="29" customFormat="1" ht="33" customHeight="1" x14ac:dyDescent="0.25">
      <c r="A59" s="30" t="s">
        <v>81</v>
      </c>
      <c r="B59" s="150" t="s">
        <v>25</v>
      </c>
      <c r="C59" s="23" t="s">
        <v>166</v>
      </c>
      <c r="D59" s="150" t="s">
        <v>26</v>
      </c>
      <c r="E59" s="150" t="s">
        <v>68</v>
      </c>
      <c r="F59" s="145">
        <v>52433</v>
      </c>
      <c r="G59" s="151"/>
      <c r="H59" s="33">
        <v>137.15007</v>
      </c>
      <c r="I59" s="34">
        <v>1</v>
      </c>
      <c r="J59" s="27">
        <f t="shared" si="5"/>
        <v>0</v>
      </c>
      <c r="K59" s="47" t="s">
        <v>82</v>
      </c>
      <c r="L59" s="35" t="s">
        <v>126</v>
      </c>
      <c r="M59" s="48">
        <v>41324</v>
      </c>
      <c r="N59" s="49">
        <v>41648</v>
      </c>
      <c r="O59" s="62" t="s">
        <v>26</v>
      </c>
      <c r="P59" s="150" t="s">
        <v>167</v>
      </c>
      <c r="Q59" s="35" t="s">
        <v>53</v>
      </c>
    </row>
    <row r="60" spans="1:17" s="29" customFormat="1" ht="33" customHeight="1" x14ac:dyDescent="0.25">
      <c r="A60" s="47" t="s">
        <v>83</v>
      </c>
      <c r="B60" s="150" t="s">
        <v>25</v>
      </c>
      <c r="C60" s="23" t="s">
        <v>223</v>
      </c>
      <c r="D60" s="150" t="s">
        <v>26</v>
      </c>
      <c r="E60" s="150" t="s">
        <v>68</v>
      </c>
      <c r="F60" s="145">
        <v>53724</v>
      </c>
      <c r="G60" s="151"/>
      <c r="H60" s="33">
        <v>1526.62635</v>
      </c>
      <c r="I60" s="34">
        <v>1</v>
      </c>
      <c r="J60" s="27">
        <f t="shared" si="5"/>
        <v>0</v>
      </c>
      <c r="K60" s="47" t="s">
        <v>211</v>
      </c>
      <c r="L60" s="134" t="s">
        <v>125</v>
      </c>
      <c r="M60" s="48">
        <v>42228</v>
      </c>
      <c r="N60" s="49">
        <v>42822</v>
      </c>
      <c r="O60" s="62" t="s">
        <v>26</v>
      </c>
      <c r="P60" s="150" t="s">
        <v>269</v>
      </c>
      <c r="Q60" s="35" t="s">
        <v>41</v>
      </c>
    </row>
    <row r="61" spans="1:17" s="29" customFormat="1" ht="33" customHeight="1" x14ac:dyDescent="0.25">
      <c r="A61" s="47" t="s">
        <v>84</v>
      </c>
      <c r="B61" s="150" t="s">
        <v>25</v>
      </c>
      <c r="C61" s="23" t="s">
        <v>168</v>
      </c>
      <c r="D61" s="150" t="s">
        <v>26</v>
      </c>
      <c r="E61" s="150" t="s">
        <v>68</v>
      </c>
      <c r="F61" s="145">
        <v>52695</v>
      </c>
      <c r="G61" s="151"/>
      <c r="H61" s="33">
        <v>1591.1955699999999</v>
      </c>
      <c r="I61" s="34">
        <v>0.59</v>
      </c>
      <c r="J61" s="27">
        <f t="shared" si="5"/>
        <v>0.41000000000000003</v>
      </c>
      <c r="K61" s="47" t="s">
        <v>55</v>
      </c>
      <c r="L61" s="35" t="s">
        <v>126</v>
      </c>
      <c r="M61" s="48">
        <v>41353</v>
      </c>
      <c r="N61" s="49">
        <v>41752</v>
      </c>
      <c r="O61" s="62" t="s">
        <v>26</v>
      </c>
      <c r="P61" s="150" t="s">
        <v>169</v>
      </c>
      <c r="Q61" s="35" t="s">
        <v>41</v>
      </c>
    </row>
    <row r="62" spans="1:17" s="29" customFormat="1" ht="33" customHeight="1" x14ac:dyDescent="0.25">
      <c r="A62" s="47" t="s">
        <v>86</v>
      </c>
      <c r="B62" s="150" t="s">
        <v>25</v>
      </c>
      <c r="C62" s="23" t="s">
        <v>170</v>
      </c>
      <c r="D62" s="150" t="s">
        <v>26</v>
      </c>
      <c r="E62" s="150" t="s">
        <v>73</v>
      </c>
      <c r="F62" s="145">
        <v>53015</v>
      </c>
      <c r="G62" s="151"/>
      <c r="H62" s="33">
        <v>100.76631999999999</v>
      </c>
      <c r="I62" s="34">
        <v>1</v>
      </c>
      <c r="J62" s="27">
        <f t="shared" si="5"/>
        <v>0</v>
      </c>
      <c r="K62" s="47" t="s">
        <v>58</v>
      </c>
      <c r="L62" s="35" t="s">
        <v>125</v>
      </c>
      <c r="M62" s="48">
        <v>41657</v>
      </c>
      <c r="N62" s="49">
        <v>42135</v>
      </c>
      <c r="O62" s="62" t="s">
        <v>26</v>
      </c>
      <c r="P62" s="150" t="s">
        <v>171</v>
      </c>
      <c r="Q62" s="35" t="s">
        <v>53</v>
      </c>
    </row>
    <row r="63" spans="1:17" s="29" customFormat="1" ht="33" customHeight="1" x14ac:dyDescent="0.25">
      <c r="A63" s="47" t="s">
        <v>88</v>
      </c>
      <c r="B63" s="150" t="s">
        <v>25</v>
      </c>
      <c r="C63" s="23" t="s">
        <v>172</v>
      </c>
      <c r="D63" s="150" t="s">
        <v>60</v>
      </c>
      <c r="E63" s="92"/>
      <c r="F63" s="95"/>
      <c r="G63" s="111"/>
      <c r="H63" s="96"/>
      <c r="I63" s="97"/>
      <c r="J63" s="98"/>
      <c r="K63" s="99"/>
      <c r="L63" s="100"/>
      <c r="M63" s="112"/>
      <c r="N63" s="113"/>
      <c r="O63" s="114"/>
      <c r="P63" s="92"/>
      <c r="Q63" s="35" t="s">
        <v>61</v>
      </c>
    </row>
    <row r="64" spans="1:17" s="29" customFormat="1" ht="33" customHeight="1" x14ac:dyDescent="0.25">
      <c r="A64" s="47" t="s">
        <v>89</v>
      </c>
      <c r="B64" s="150" t="s">
        <v>25</v>
      </c>
      <c r="C64" s="23" t="s">
        <v>173</v>
      </c>
      <c r="D64" s="150" t="s">
        <v>26</v>
      </c>
      <c r="E64" s="150" t="s">
        <v>68</v>
      </c>
      <c r="F64" s="145" t="s">
        <v>26</v>
      </c>
      <c r="G64" s="151"/>
      <c r="H64" s="33">
        <v>471.69809999999995</v>
      </c>
      <c r="I64" s="34">
        <v>1</v>
      </c>
      <c r="J64" s="27">
        <f t="shared" ref="J64:J65" si="6">1-I64</f>
        <v>0</v>
      </c>
      <c r="K64" s="47" t="s">
        <v>90</v>
      </c>
      <c r="L64" s="35" t="s">
        <v>125</v>
      </c>
      <c r="M64" s="135">
        <v>43388</v>
      </c>
      <c r="N64" s="136">
        <v>43508</v>
      </c>
      <c r="O64" s="62" t="s">
        <v>26</v>
      </c>
      <c r="P64" s="150" t="s">
        <v>26</v>
      </c>
      <c r="Q64" s="35" t="s">
        <v>48</v>
      </c>
    </row>
    <row r="65" spans="1:17" s="29" customFormat="1" ht="33" customHeight="1" x14ac:dyDescent="0.25">
      <c r="A65" s="47" t="s">
        <v>91</v>
      </c>
      <c r="B65" s="150" t="s">
        <v>25</v>
      </c>
      <c r="C65" s="23" t="s">
        <v>224</v>
      </c>
      <c r="D65" s="150" t="s">
        <v>26</v>
      </c>
      <c r="E65" s="150" t="s">
        <v>68</v>
      </c>
      <c r="F65" s="145">
        <v>53345</v>
      </c>
      <c r="G65" s="151"/>
      <c r="H65" s="33">
        <v>284.83787999999998</v>
      </c>
      <c r="I65" s="34">
        <v>1</v>
      </c>
      <c r="J65" s="27">
        <f t="shared" si="6"/>
        <v>0</v>
      </c>
      <c r="K65" s="47" t="s">
        <v>92</v>
      </c>
      <c r="L65" s="35" t="s">
        <v>126</v>
      </c>
      <c r="M65" s="48">
        <v>42241</v>
      </c>
      <c r="N65" s="49">
        <v>42404</v>
      </c>
      <c r="O65" s="62" t="s">
        <v>26</v>
      </c>
      <c r="P65" s="150" t="s">
        <v>208</v>
      </c>
      <c r="Q65" s="35" t="s">
        <v>41</v>
      </c>
    </row>
    <row r="66" spans="1:17" s="29" customFormat="1" ht="33" customHeight="1" x14ac:dyDescent="0.25">
      <c r="A66" s="47" t="s">
        <v>93</v>
      </c>
      <c r="B66" s="150" t="s">
        <v>25</v>
      </c>
      <c r="C66" s="23" t="s">
        <v>174</v>
      </c>
      <c r="D66" s="150" t="s">
        <v>60</v>
      </c>
      <c r="E66" s="92"/>
      <c r="F66" s="95"/>
      <c r="G66" s="111"/>
      <c r="H66" s="96"/>
      <c r="I66" s="97"/>
      <c r="J66" s="98"/>
      <c r="K66" s="99"/>
      <c r="L66" s="100"/>
      <c r="M66" s="112"/>
      <c r="N66" s="113"/>
      <c r="O66" s="114"/>
      <c r="P66" s="92"/>
      <c r="Q66" s="35" t="s">
        <v>61</v>
      </c>
    </row>
    <row r="67" spans="1:17" s="29" customFormat="1" ht="33" customHeight="1" x14ac:dyDescent="0.25">
      <c r="A67" s="47" t="s">
        <v>94</v>
      </c>
      <c r="B67" s="150" t="s">
        <v>25</v>
      </c>
      <c r="C67" s="23" t="s">
        <v>249</v>
      </c>
      <c r="D67" s="150" t="s">
        <v>60</v>
      </c>
      <c r="E67" s="150" t="s">
        <v>68</v>
      </c>
      <c r="F67" s="145">
        <v>53723</v>
      </c>
      <c r="G67" s="151"/>
      <c r="H67" s="33">
        <v>759.76165000000003</v>
      </c>
      <c r="I67" s="34">
        <v>0.72</v>
      </c>
      <c r="J67" s="27">
        <f>1-I67</f>
        <v>0.28000000000000003</v>
      </c>
      <c r="K67" s="47" t="s">
        <v>85</v>
      </c>
      <c r="L67" s="35" t="s">
        <v>126</v>
      </c>
      <c r="M67" s="48">
        <v>42244</v>
      </c>
      <c r="N67" s="49">
        <v>42734</v>
      </c>
      <c r="O67" s="62" t="s">
        <v>26</v>
      </c>
      <c r="P67" s="150" t="s">
        <v>276</v>
      </c>
      <c r="Q67" s="35" t="s">
        <v>41</v>
      </c>
    </row>
    <row r="68" spans="1:17" s="29" customFormat="1" ht="33" customHeight="1" x14ac:dyDescent="0.25">
      <c r="A68" s="47" t="s">
        <v>95</v>
      </c>
      <c r="B68" s="150" t="s">
        <v>25</v>
      </c>
      <c r="C68" s="23" t="s">
        <v>175</v>
      </c>
      <c r="D68" s="150" t="s">
        <v>60</v>
      </c>
      <c r="E68" s="92"/>
      <c r="F68" s="95"/>
      <c r="G68" s="111"/>
      <c r="H68" s="96"/>
      <c r="I68" s="97"/>
      <c r="J68" s="98"/>
      <c r="K68" s="99"/>
      <c r="L68" s="100"/>
      <c r="M68" s="112"/>
      <c r="N68" s="113"/>
      <c r="O68" s="114"/>
      <c r="P68" s="92"/>
      <c r="Q68" s="35" t="s">
        <v>61</v>
      </c>
    </row>
    <row r="69" spans="1:17" s="29" customFormat="1" ht="33" customHeight="1" x14ac:dyDescent="0.25">
      <c r="A69" s="47" t="s">
        <v>96</v>
      </c>
      <c r="B69" s="150" t="s">
        <v>25</v>
      </c>
      <c r="C69" s="31" t="s">
        <v>176</v>
      </c>
      <c r="D69" s="150" t="s">
        <v>26</v>
      </c>
      <c r="E69" s="150" t="s">
        <v>73</v>
      </c>
      <c r="F69" s="145">
        <v>55065</v>
      </c>
      <c r="G69" s="151"/>
      <c r="H69" s="33">
        <v>193.41194000000002</v>
      </c>
      <c r="I69" s="34">
        <v>1</v>
      </c>
      <c r="J69" s="27">
        <f>1-I69</f>
        <v>0</v>
      </c>
      <c r="K69" s="47" t="s">
        <v>87</v>
      </c>
      <c r="L69" s="35" t="s">
        <v>126</v>
      </c>
      <c r="M69" s="48">
        <v>42438</v>
      </c>
      <c r="N69" s="49">
        <v>42830</v>
      </c>
      <c r="O69" s="62" t="s">
        <v>26</v>
      </c>
      <c r="P69" s="150" t="s">
        <v>270</v>
      </c>
      <c r="Q69" s="35" t="s">
        <v>41</v>
      </c>
    </row>
    <row r="70" spans="1:17" s="29" customFormat="1" ht="33" customHeight="1" x14ac:dyDescent="0.25">
      <c r="A70" s="144" t="s">
        <v>221</v>
      </c>
      <c r="B70" s="150" t="s">
        <v>25</v>
      </c>
      <c r="C70" s="31" t="s">
        <v>225</v>
      </c>
      <c r="D70" s="150" t="s">
        <v>60</v>
      </c>
      <c r="E70" s="92"/>
      <c r="F70" s="95"/>
      <c r="G70" s="111"/>
      <c r="H70" s="96"/>
      <c r="I70" s="97"/>
      <c r="J70" s="98"/>
      <c r="K70" s="99"/>
      <c r="L70" s="100"/>
      <c r="M70" s="112"/>
      <c r="N70" s="113"/>
      <c r="O70" s="114"/>
      <c r="P70" s="92"/>
      <c r="Q70" s="35" t="s">
        <v>61</v>
      </c>
    </row>
    <row r="71" spans="1:17" s="29" customFormat="1" ht="49.5" customHeight="1" x14ac:dyDescent="0.25">
      <c r="A71" s="144" t="s">
        <v>220</v>
      </c>
      <c r="B71" s="150" t="s">
        <v>25</v>
      </c>
      <c r="C71" s="31" t="s">
        <v>247</v>
      </c>
      <c r="D71" s="150" t="s">
        <v>26</v>
      </c>
      <c r="E71" s="150" t="s">
        <v>68</v>
      </c>
      <c r="F71" s="145" t="s">
        <v>26</v>
      </c>
      <c r="G71" s="151"/>
      <c r="H71" s="33">
        <v>2322.3145599999998</v>
      </c>
      <c r="I71" s="183">
        <v>0.53</v>
      </c>
      <c r="J71" s="154">
        <f t="shared" ref="J71:J72" si="7">1-I71</f>
        <v>0.47</v>
      </c>
      <c r="K71" s="47" t="s">
        <v>47</v>
      </c>
      <c r="L71" s="134" t="s">
        <v>125</v>
      </c>
      <c r="M71" s="48">
        <v>42670</v>
      </c>
      <c r="N71" s="136">
        <v>42968</v>
      </c>
      <c r="O71" s="62" t="s">
        <v>26</v>
      </c>
      <c r="P71" s="142" t="s">
        <v>281</v>
      </c>
      <c r="Q71" s="134" t="s">
        <v>41</v>
      </c>
    </row>
    <row r="72" spans="1:17" s="29" customFormat="1" ht="49.5" customHeight="1" x14ac:dyDescent="0.25">
      <c r="A72" s="144" t="s">
        <v>248</v>
      </c>
      <c r="B72" s="150" t="s">
        <v>25</v>
      </c>
      <c r="C72" s="31" t="s">
        <v>244</v>
      </c>
      <c r="D72" s="150" t="s">
        <v>26</v>
      </c>
      <c r="E72" s="150" t="s">
        <v>68</v>
      </c>
      <c r="F72" s="145" t="s">
        <v>26</v>
      </c>
      <c r="G72" s="151"/>
      <c r="H72" s="33">
        <v>2563.5743900000002</v>
      </c>
      <c r="I72" s="183">
        <v>0.16</v>
      </c>
      <c r="J72" s="154">
        <f t="shared" si="7"/>
        <v>0.84</v>
      </c>
      <c r="K72" s="47" t="s">
        <v>50</v>
      </c>
      <c r="L72" s="35" t="s">
        <v>125</v>
      </c>
      <c r="M72" s="48">
        <v>42840</v>
      </c>
      <c r="N72" s="136">
        <v>43137</v>
      </c>
      <c r="O72" s="62" t="s">
        <v>26</v>
      </c>
      <c r="P72" s="150" t="s">
        <v>26</v>
      </c>
      <c r="Q72" s="134" t="s">
        <v>41</v>
      </c>
    </row>
    <row r="73" spans="1:17" s="42" customFormat="1" ht="18.75" customHeight="1" x14ac:dyDescent="0.25">
      <c r="A73" s="38"/>
      <c r="B73" s="39"/>
      <c r="C73" s="39"/>
      <c r="D73" s="39"/>
      <c r="E73" s="39"/>
      <c r="F73" s="39"/>
      <c r="G73" s="39" t="s">
        <v>42</v>
      </c>
      <c r="H73" s="40">
        <f>SUM(H52:H72)</f>
        <v>35714.868450000002</v>
      </c>
      <c r="I73" s="41"/>
      <c r="J73" s="41"/>
      <c r="K73" s="39"/>
      <c r="L73" s="39"/>
      <c r="M73" s="39"/>
      <c r="N73" s="39"/>
      <c r="O73" s="39"/>
      <c r="P73" s="39"/>
      <c r="Q73" s="39"/>
    </row>
    <row r="74" spans="1:17" ht="10.5" customHeight="1" x14ac:dyDescent="0.25">
      <c r="A74" s="43"/>
      <c r="B74" s="44"/>
      <c r="C74" s="44"/>
      <c r="D74" s="44"/>
      <c r="E74" s="44"/>
      <c r="F74" s="44"/>
      <c r="G74" s="44"/>
      <c r="H74" s="45"/>
      <c r="I74" s="46"/>
      <c r="J74" s="46"/>
      <c r="K74" s="44"/>
      <c r="L74" s="44"/>
      <c r="M74" s="44"/>
      <c r="N74" s="44"/>
      <c r="O74" s="44"/>
      <c r="P74" s="44"/>
      <c r="Q74" s="44"/>
    </row>
    <row r="75" spans="1:17" s="15" customFormat="1" ht="18.75" x14ac:dyDescent="0.25">
      <c r="A75" s="64">
        <v>5</v>
      </c>
      <c r="B75" s="207" t="s">
        <v>97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</row>
    <row r="76" spans="1:17" ht="15" customHeight="1" x14ac:dyDescent="0.25">
      <c r="A76" s="65"/>
      <c r="B76" s="194" t="s">
        <v>6</v>
      </c>
      <c r="C76" s="194" t="s">
        <v>7</v>
      </c>
      <c r="D76" s="194" t="s">
        <v>8</v>
      </c>
      <c r="E76" s="194" t="s">
        <v>9</v>
      </c>
      <c r="F76" s="194" t="s">
        <v>11</v>
      </c>
      <c r="G76" s="194" t="s">
        <v>98</v>
      </c>
      <c r="H76" s="194"/>
      <c r="I76" s="194"/>
      <c r="J76" s="213" t="s">
        <v>99</v>
      </c>
      <c r="K76" s="194" t="s">
        <v>13</v>
      </c>
      <c r="L76" s="194" t="s">
        <v>100</v>
      </c>
      <c r="M76" s="194" t="s">
        <v>101</v>
      </c>
      <c r="N76" s="194"/>
      <c r="O76" s="194" t="s">
        <v>102</v>
      </c>
      <c r="P76" s="194" t="s">
        <v>17</v>
      </c>
      <c r="Q76" s="196" t="s">
        <v>18</v>
      </c>
    </row>
    <row r="77" spans="1:17" ht="79.5" customHeight="1" thickBot="1" x14ac:dyDescent="0.3">
      <c r="A77" s="66"/>
      <c r="B77" s="195"/>
      <c r="C77" s="195"/>
      <c r="D77" s="195"/>
      <c r="E77" s="195"/>
      <c r="F77" s="195"/>
      <c r="G77" s="67" t="s">
        <v>19</v>
      </c>
      <c r="H77" s="68" t="s">
        <v>20</v>
      </c>
      <c r="I77" s="19" t="s">
        <v>21</v>
      </c>
      <c r="J77" s="214"/>
      <c r="K77" s="195"/>
      <c r="L77" s="195"/>
      <c r="M77" s="67" t="s">
        <v>103</v>
      </c>
      <c r="N77" s="67" t="s">
        <v>104</v>
      </c>
      <c r="O77" s="195"/>
      <c r="P77" s="195"/>
      <c r="Q77" s="197"/>
    </row>
    <row r="78" spans="1:17" ht="33" customHeight="1" thickTop="1" x14ac:dyDescent="0.25">
      <c r="A78" s="58" t="s">
        <v>105</v>
      </c>
      <c r="B78" s="59" t="s">
        <v>25</v>
      </c>
      <c r="C78" s="69" t="s">
        <v>106</v>
      </c>
      <c r="D78" s="74" t="s">
        <v>26</v>
      </c>
      <c r="E78" s="59" t="s">
        <v>107</v>
      </c>
      <c r="F78" s="24">
        <v>53345</v>
      </c>
      <c r="G78" s="33">
        <v>13.446960000000002</v>
      </c>
      <c r="H78" s="34">
        <v>1</v>
      </c>
      <c r="I78" s="27">
        <f>1-H78</f>
        <v>0</v>
      </c>
      <c r="J78" s="70">
        <v>4</v>
      </c>
      <c r="K78" s="69" t="s">
        <v>108</v>
      </c>
      <c r="L78" s="71" t="s">
        <v>125</v>
      </c>
      <c r="M78" s="72">
        <v>41823</v>
      </c>
      <c r="N78" s="73">
        <v>42024</v>
      </c>
      <c r="O78" s="74" t="s">
        <v>26</v>
      </c>
      <c r="P78" s="59" t="s">
        <v>177</v>
      </c>
      <c r="Q78" s="71" t="s">
        <v>53</v>
      </c>
    </row>
    <row r="79" spans="1:17" s="42" customFormat="1" ht="18.75" customHeight="1" x14ac:dyDescent="0.25">
      <c r="A79" s="75"/>
      <c r="B79" s="39"/>
      <c r="C79" s="39"/>
      <c r="D79" s="39"/>
      <c r="E79" s="39"/>
      <c r="F79" s="39" t="s">
        <v>42</v>
      </c>
      <c r="G79" s="40">
        <f>G78</f>
        <v>13.446960000000002</v>
      </c>
      <c r="H79" s="40"/>
      <c r="I79" s="41"/>
      <c r="J79" s="41"/>
      <c r="K79" s="39"/>
      <c r="L79" s="39"/>
      <c r="M79" s="39"/>
      <c r="N79" s="39"/>
      <c r="O79" s="39"/>
      <c r="P79" s="39"/>
      <c r="Q79" s="39"/>
    </row>
    <row r="80" spans="1:17" ht="15.75" x14ac:dyDescent="0.25">
      <c r="A80" s="76"/>
      <c r="B80" s="77"/>
      <c r="C80" s="77"/>
      <c r="D80" s="77"/>
      <c r="E80" s="77"/>
      <c r="F80" s="77"/>
      <c r="G80" s="77"/>
      <c r="H80" s="78"/>
      <c r="I80" s="79"/>
      <c r="J80" s="79"/>
      <c r="K80" s="77"/>
      <c r="L80" s="77"/>
      <c r="M80" s="77"/>
      <c r="N80" s="77"/>
      <c r="O80" s="77"/>
      <c r="P80" s="77"/>
      <c r="Q80" s="77"/>
    </row>
    <row r="81" spans="1:17" s="15" customFormat="1" ht="18.75" x14ac:dyDescent="0.25">
      <c r="A81" s="80">
        <v>6</v>
      </c>
      <c r="B81" s="207" t="s">
        <v>109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2" spans="1:17" ht="15" customHeight="1" x14ac:dyDescent="0.25">
      <c r="A82" s="65"/>
      <c r="B82" s="194" t="s">
        <v>110</v>
      </c>
      <c r="C82" s="194" t="s">
        <v>7</v>
      </c>
      <c r="D82" s="194" t="s">
        <v>8</v>
      </c>
      <c r="E82" s="194" t="s">
        <v>9</v>
      </c>
      <c r="F82" s="194" t="s">
        <v>11</v>
      </c>
      <c r="G82" s="196"/>
      <c r="H82" s="198" t="s">
        <v>98</v>
      </c>
      <c r="I82" s="194"/>
      <c r="J82" s="199"/>
      <c r="K82" s="202" t="s">
        <v>13</v>
      </c>
      <c r="L82" s="196" t="s">
        <v>100</v>
      </c>
      <c r="M82" s="198" t="s">
        <v>101</v>
      </c>
      <c r="N82" s="199"/>
      <c r="O82" s="202" t="s">
        <v>102</v>
      </c>
      <c r="P82" s="194" t="s">
        <v>17</v>
      </c>
      <c r="Q82" s="196" t="s">
        <v>18</v>
      </c>
    </row>
    <row r="83" spans="1:17" ht="79.5" customHeight="1" thickBot="1" x14ac:dyDescent="0.3">
      <c r="A83" s="66"/>
      <c r="B83" s="195"/>
      <c r="C83" s="195"/>
      <c r="D83" s="195"/>
      <c r="E83" s="195"/>
      <c r="F83" s="195"/>
      <c r="G83" s="197"/>
      <c r="H83" s="21" t="s">
        <v>19</v>
      </c>
      <c r="I83" s="68" t="s">
        <v>20</v>
      </c>
      <c r="J83" s="20" t="s">
        <v>21</v>
      </c>
      <c r="K83" s="203"/>
      <c r="L83" s="197"/>
      <c r="M83" s="21" t="s">
        <v>111</v>
      </c>
      <c r="N83" s="22" t="s">
        <v>23</v>
      </c>
      <c r="O83" s="203"/>
      <c r="P83" s="195"/>
      <c r="Q83" s="197"/>
    </row>
    <row r="84" spans="1:17" ht="33" hidden="1" customHeight="1" thickTop="1" x14ac:dyDescent="0.25">
      <c r="A84" s="91" t="s">
        <v>112</v>
      </c>
      <c r="B84" s="92"/>
      <c r="C84" s="93"/>
      <c r="D84" s="94"/>
      <c r="E84" s="92"/>
      <c r="F84" s="92"/>
      <c r="G84" s="95"/>
      <c r="H84" s="96"/>
      <c r="I84" s="97"/>
      <c r="J84" s="98"/>
      <c r="K84" s="99"/>
      <c r="L84" s="100"/>
      <c r="M84" s="101"/>
      <c r="N84" s="102"/>
      <c r="O84" s="103"/>
      <c r="P84" s="94"/>
      <c r="Q84" s="100"/>
    </row>
    <row r="85" spans="1:17" s="42" customFormat="1" ht="18.75" customHeight="1" thickTop="1" x14ac:dyDescent="0.25">
      <c r="A85" s="75"/>
      <c r="B85" s="39"/>
      <c r="C85" s="39"/>
      <c r="D85" s="39"/>
      <c r="E85" s="39"/>
      <c r="F85" s="39"/>
      <c r="G85" s="39" t="s">
        <v>42</v>
      </c>
      <c r="H85" s="40">
        <v>0</v>
      </c>
      <c r="I85" s="41"/>
      <c r="J85" s="41"/>
      <c r="K85" s="39"/>
      <c r="L85" s="39"/>
      <c r="M85" s="39"/>
      <c r="N85" s="39"/>
      <c r="O85" s="39"/>
      <c r="P85" s="39"/>
      <c r="Q85" s="39"/>
    </row>
    <row r="86" spans="1:17" ht="10.5" customHeight="1" x14ac:dyDescent="0.25">
      <c r="A86" s="76"/>
      <c r="B86" s="77"/>
      <c r="C86" s="77"/>
      <c r="D86" s="77"/>
      <c r="E86" s="77"/>
      <c r="F86" s="81"/>
      <c r="G86" s="81"/>
      <c r="H86" s="81"/>
      <c r="I86" s="82"/>
      <c r="J86" s="83"/>
      <c r="K86" s="83"/>
      <c r="L86" s="81"/>
      <c r="M86" s="81"/>
      <c r="N86" s="81"/>
      <c r="O86" s="81"/>
      <c r="P86" s="81"/>
      <c r="Q86" s="81"/>
    </row>
    <row r="87" spans="1:17" s="15" customFormat="1" ht="18.75" x14ac:dyDescent="0.25">
      <c r="A87" s="80">
        <v>7</v>
      </c>
      <c r="B87" s="207" t="s">
        <v>113</v>
      </c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</row>
    <row r="88" spans="1:17" ht="15" customHeight="1" x14ac:dyDescent="0.25">
      <c r="A88" s="65"/>
      <c r="B88" s="194" t="s">
        <v>110</v>
      </c>
      <c r="C88" s="194" t="s">
        <v>114</v>
      </c>
      <c r="D88" s="194" t="s">
        <v>8</v>
      </c>
      <c r="E88" s="194"/>
      <c r="F88" s="194" t="s">
        <v>11</v>
      </c>
      <c r="G88" s="196"/>
      <c r="H88" s="198" t="s">
        <v>98</v>
      </c>
      <c r="I88" s="194"/>
      <c r="J88" s="199"/>
      <c r="K88" s="202" t="s">
        <v>13</v>
      </c>
      <c r="L88" s="225" t="s">
        <v>115</v>
      </c>
      <c r="M88" s="198" t="s">
        <v>101</v>
      </c>
      <c r="N88" s="199"/>
      <c r="O88" s="202" t="s">
        <v>116</v>
      </c>
      <c r="P88" s="194" t="s">
        <v>17</v>
      </c>
      <c r="Q88" s="196" t="s">
        <v>18</v>
      </c>
    </row>
    <row r="89" spans="1:17" ht="95.25" thickBot="1" x14ac:dyDescent="0.3">
      <c r="A89" s="66"/>
      <c r="B89" s="195"/>
      <c r="C89" s="195"/>
      <c r="D89" s="195"/>
      <c r="E89" s="195"/>
      <c r="F89" s="195"/>
      <c r="G89" s="197"/>
      <c r="H89" s="21" t="s">
        <v>19</v>
      </c>
      <c r="I89" s="67" t="s">
        <v>20</v>
      </c>
      <c r="J89" s="84" t="s">
        <v>21</v>
      </c>
      <c r="K89" s="203"/>
      <c r="L89" s="226"/>
      <c r="M89" s="21" t="s">
        <v>117</v>
      </c>
      <c r="N89" s="22" t="s">
        <v>118</v>
      </c>
      <c r="O89" s="203"/>
      <c r="P89" s="195"/>
      <c r="Q89" s="197"/>
    </row>
    <row r="90" spans="1:17" ht="33" customHeight="1" thickTop="1" x14ac:dyDescent="0.25">
      <c r="A90" s="118" t="s">
        <v>119</v>
      </c>
      <c r="B90" s="143" t="s">
        <v>25</v>
      </c>
      <c r="C90" s="143" t="s">
        <v>120</v>
      </c>
      <c r="D90" s="227" t="s">
        <v>121</v>
      </c>
      <c r="E90" s="227"/>
      <c r="F90" s="228">
        <v>53243</v>
      </c>
      <c r="G90" s="229">
        <v>53243</v>
      </c>
      <c r="H90" s="137">
        <v>5443.3706299999994</v>
      </c>
      <c r="I90" s="138">
        <v>1</v>
      </c>
      <c r="J90" s="27">
        <f t="shared" ref="J90:J91" si="8">1-I90</f>
        <v>0</v>
      </c>
      <c r="K90" s="118" t="s">
        <v>122</v>
      </c>
      <c r="L90" s="140">
        <v>1</v>
      </c>
      <c r="M90" s="60">
        <v>41443</v>
      </c>
      <c r="N90" s="141">
        <v>41992</v>
      </c>
      <c r="O90" s="140" t="s">
        <v>26</v>
      </c>
      <c r="P90" s="74" t="s">
        <v>26</v>
      </c>
      <c r="Q90" s="71" t="s">
        <v>41</v>
      </c>
    </row>
    <row r="91" spans="1:17" ht="33" customHeight="1" x14ac:dyDescent="0.25">
      <c r="A91" s="47" t="s">
        <v>209</v>
      </c>
      <c r="B91" s="146" t="s">
        <v>25</v>
      </c>
      <c r="C91" s="146" t="s">
        <v>227</v>
      </c>
      <c r="D91" s="230" t="s">
        <v>250</v>
      </c>
      <c r="E91" s="230"/>
      <c r="F91" s="231" t="s">
        <v>26</v>
      </c>
      <c r="G91" s="232"/>
      <c r="H91" s="33">
        <v>3871.2315699999999</v>
      </c>
      <c r="I91" s="34">
        <v>1</v>
      </c>
      <c r="J91" s="27">
        <f t="shared" si="8"/>
        <v>0</v>
      </c>
      <c r="K91" s="47" t="s">
        <v>236</v>
      </c>
      <c r="L91" s="36">
        <v>1</v>
      </c>
      <c r="M91" s="48">
        <v>42840</v>
      </c>
      <c r="N91" s="49">
        <v>42840</v>
      </c>
      <c r="O91" s="36" t="s">
        <v>26</v>
      </c>
      <c r="P91" s="37" t="s">
        <v>26</v>
      </c>
      <c r="Q91" s="35" t="s">
        <v>41</v>
      </c>
    </row>
    <row r="92" spans="1:17" ht="33" customHeight="1" x14ac:dyDescent="0.25">
      <c r="A92" s="47" t="s">
        <v>210</v>
      </c>
      <c r="B92" s="146" t="s">
        <v>25</v>
      </c>
      <c r="C92" s="146" t="s">
        <v>262</v>
      </c>
      <c r="D92" s="215" t="s">
        <v>60</v>
      </c>
      <c r="E92" s="215"/>
      <c r="F92" s="95"/>
      <c r="G92" s="111"/>
      <c r="H92" s="96"/>
      <c r="I92" s="97"/>
      <c r="J92" s="98"/>
      <c r="K92" s="99"/>
      <c r="L92" s="100"/>
      <c r="M92" s="112"/>
      <c r="N92" s="113"/>
      <c r="O92" s="114"/>
      <c r="P92" s="92"/>
      <c r="Q92" s="35" t="s">
        <v>61</v>
      </c>
    </row>
    <row r="93" spans="1:17" ht="33" customHeight="1" x14ac:dyDescent="0.25">
      <c r="A93" s="47" t="s">
        <v>232</v>
      </c>
      <c r="B93" s="146" t="s">
        <v>25</v>
      </c>
      <c r="C93" s="146" t="s">
        <v>228</v>
      </c>
      <c r="D93" s="230" t="s">
        <v>229</v>
      </c>
      <c r="E93" s="230"/>
      <c r="F93" s="231" t="s">
        <v>26</v>
      </c>
      <c r="G93" s="232"/>
      <c r="H93" s="175">
        <v>223.13182999999998</v>
      </c>
      <c r="I93" s="34">
        <v>1</v>
      </c>
      <c r="J93" s="27">
        <f>1-I93</f>
        <v>0</v>
      </c>
      <c r="K93" s="47" t="s">
        <v>236</v>
      </c>
      <c r="L93" s="36">
        <v>1</v>
      </c>
      <c r="M93" s="48">
        <v>42840</v>
      </c>
      <c r="N93" s="49">
        <v>42840</v>
      </c>
      <c r="O93" s="36" t="s">
        <v>26</v>
      </c>
      <c r="P93" s="37" t="s">
        <v>26</v>
      </c>
      <c r="Q93" s="35" t="s">
        <v>41</v>
      </c>
    </row>
    <row r="94" spans="1:17" ht="48" customHeight="1" x14ac:dyDescent="0.25">
      <c r="A94" s="47" t="s">
        <v>233</v>
      </c>
      <c r="B94" s="146" t="s">
        <v>25</v>
      </c>
      <c r="C94" s="146" t="s">
        <v>230</v>
      </c>
      <c r="D94" s="215" t="s">
        <v>60</v>
      </c>
      <c r="E94" s="215"/>
      <c r="F94" s="95"/>
      <c r="G94" s="111"/>
      <c r="H94" s="96"/>
      <c r="I94" s="97"/>
      <c r="J94" s="98"/>
      <c r="K94" s="99"/>
      <c r="L94" s="100"/>
      <c r="M94" s="112"/>
      <c r="N94" s="113"/>
      <c r="O94" s="114"/>
      <c r="P94" s="92"/>
      <c r="Q94" s="35" t="s">
        <v>61</v>
      </c>
    </row>
    <row r="95" spans="1:17" ht="53.25" customHeight="1" x14ac:dyDescent="0.25">
      <c r="A95" s="47" t="s">
        <v>234</v>
      </c>
      <c r="B95" s="146" t="s">
        <v>25</v>
      </c>
      <c r="C95" s="146" t="s">
        <v>231</v>
      </c>
      <c r="D95" s="215" t="s">
        <v>60</v>
      </c>
      <c r="E95" s="215"/>
      <c r="F95" s="95"/>
      <c r="G95" s="111"/>
      <c r="H95" s="96"/>
      <c r="I95" s="97"/>
      <c r="J95" s="98"/>
      <c r="K95" s="99"/>
      <c r="L95" s="100"/>
      <c r="M95" s="112"/>
      <c r="N95" s="113"/>
      <c r="O95" s="114"/>
      <c r="P95" s="92"/>
      <c r="Q95" s="35" t="s">
        <v>61</v>
      </c>
    </row>
    <row r="96" spans="1:17" ht="39" customHeight="1" x14ac:dyDescent="0.25">
      <c r="A96" s="47" t="s">
        <v>235</v>
      </c>
      <c r="B96" s="146" t="s">
        <v>25</v>
      </c>
      <c r="C96" s="146" t="s">
        <v>263</v>
      </c>
      <c r="D96" s="215" t="s">
        <v>60</v>
      </c>
      <c r="E96" s="215"/>
      <c r="F96" s="95"/>
      <c r="G96" s="111"/>
      <c r="H96" s="96"/>
      <c r="I96" s="97"/>
      <c r="J96" s="98"/>
      <c r="K96" s="99"/>
      <c r="L96" s="100"/>
      <c r="M96" s="112"/>
      <c r="N96" s="113"/>
      <c r="O96" s="114"/>
      <c r="P96" s="92"/>
      <c r="Q96" s="35" t="s">
        <v>61</v>
      </c>
    </row>
    <row r="97" spans="1:17" s="42" customFormat="1" ht="18.75" customHeight="1" x14ac:dyDescent="0.25">
      <c r="A97" s="75"/>
      <c r="B97" s="39"/>
      <c r="C97" s="39"/>
      <c r="D97" s="39"/>
      <c r="E97" s="39"/>
      <c r="F97" s="39"/>
      <c r="G97" s="39" t="s">
        <v>42</v>
      </c>
      <c r="H97" s="40">
        <f>SUM(H90:H96)</f>
        <v>9537.7340299999996</v>
      </c>
      <c r="I97" s="41"/>
      <c r="J97" s="41"/>
      <c r="K97" s="39"/>
      <c r="L97" s="39"/>
      <c r="M97" s="39"/>
      <c r="N97" s="39"/>
      <c r="O97" s="39"/>
      <c r="P97" s="39"/>
      <c r="Q97" s="39"/>
    </row>
    <row r="98" spans="1:17" ht="15.75" x14ac:dyDescent="0.25">
      <c r="A98" s="77"/>
      <c r="B98" s="77"/>
      <c r="C98" s="77"/>
      <c r="D98" s="77"/>
      <c r="E98" s="77"/>
      <c r="F98" s="77"/>
      <c r="G98" s="77"/>
      <c r="H98" s="78"/>
      <c r="I98" s="79"/>
      <c r="J98" s="79"/>
      <c r="K98" s="77"/>
      <c r="L98" s="77"/>
      <c r="M98" s="77"/>
      <c r="N98" s="77"/>
      <c r="O98" s="77"/>
      <c r="P98" s="77"/>
      <c r="Q98" s="77"/>
    </row>
    <row r="99" spans="1:17" ht="15.75" hidden="1" outlineLevel="1" x14ac:dyDescent="0.25">
      <c r="A99" s="77"/>
      <c r="B99" s="77"/>
      <c r="C99" s="77"/>
      <c r="D99" s="77"/>
      <c r="E99" s="77"/>
      <c r="F99" s="77"/>
      <c r="G99" s="77"/>
      <c r="H99" s="78"/>
      <c r="I99" s="79"/>
      <c r="J99" s="79"/>
      <c r="K99" s="77"/>
      <c r="L99" s="77"/>
      <c r="M99" s="77"/>
      <c r="N99" s="77"/>
      <c r="O99" s="77"/>
      <c r="P99" s="77"/>
      <c r="Q99" s="77"/>
    </row>
    <row r="100" spans="1:17" ht="15.75" hidden="1" outlineLevel="1" x14ac:dyDescent="0.25">
      <c r="A100" s="77"/>
      <c r="B100" s="77"/>
      <c r="C100" s="77"/>
      <c r="D100" s="77"/>
      <c r="E100" s="77"/>
      <c r="F100" s="77"/>
      <c r="G100" s="77"/>
      <c r="H100" s="78"/>
      <c r="I100" s="79"/>
      <c r="J100" s="79"/>
      <c r="K100" s="77"/>
      <c r="L100" s="77"/>
      <c r="M100" s="77"/>
      <c r="N100" s="77"/>
      <c r="O100" s="77"/>
      <c r="P100" s="77"/>
      <c r="Q100" s="77"/>
    </row>
    <row r="101" spans="1:17" ht="15.75" hidden="1" outlineLevel="1" x14ac:dyDescent="0.25">
      <c r="A101" s="44"/>
      <c r="B101" s="216" t="s">
        <v>123</v>
      </c>
      <c r="C101" s="85" t="s">
        <v>124</v>
      </c>
      <c r="D101" s="44"/>
      <c r="E101" s="44"/>
      <c r="F101" s="44"/>
      <c r="G101" s="44"/>
      <c r="H101" s="45"/>
      <c r="I101" s="46"/>
      <c r="J101" s="46"/>
      <c r="K101" s="44"/>
      <c r="L101" s="44"/>
      <c r="M101" s="44"/>
      <c r="N101" s="44"/>
      <c r="O101" s="44"/>
      <c r="P101" s="44"/>
      <c r="Q101" s="44"/>
    </row>
    <row r="102" spans="1:17" ht="15.75" hidden="1" outlineLevel="1" x14ac:dyDescent="0.25">
      <c r="A102" s="44"/>
      <c r="B102" s="216"/>
      <c r="C102" s="85" t="s">
        <v>125</v>
      </c>
      <c r="D102" s="44"/>
      <c r="E102" s="44"/>
      <c r="F102" s="44"/>
      <c r="G102" s="44"/>
      <c r="H102" s="45"/>
      <c r="I102" s="46"/>
      <c r="J102" s="46"/>
      <c r="K102" s="44"/>
      <c r="L102" s="44"/>
      <c r="M102" s="44"/>
      <c r="N102" s="44"/>
      <c r="O102" s="44"/>
      <c r="P102" s="44"/>
      <c r="Q102" s="44"/>
    </row>
    <row r="103" spans="1:17" ht="15.75" hidden="1" outlineLevel="1" x14ac:dyDescent="0.25">
      <c r="A103" s="44"/>
      <c r="B103" s="216"/>
      <c r="C103" s="86" t="s">
        <v>126</v>
      </c>
      <c r="D103" s="44"/>
      <c r="E103" s="44"/>
      <c r="F103" s="44"/>
      <c r="G103" s="44"/>
      <c r="H103" s="45"/>
      <c r="I103" s="46"/>
      <c r="J103" s="46"/>
      <c r="K103" s="44"/>
      <c r="L103" s="44"/>
      <c r="M103" s="44"/>
      <c r="N103" s="44"/>
      <c r="O103" s="44"/>
      <c r="P103" s="44"/>
      <c r="Q103" s="44"/>
    </row>
    <row r="104" spans="1:17" ht="15.75" hidden="1" outlineLevel="1" x14ac:dyDescent="0.25">
      <c r="A104" s="44"/>
      <c r="B104" s="87"/>
      <c r="C104" s="44"/>
      <c r="D104" s="44"/>
      <c r="E104" s="44"/>
      <c r="F104" s="44"/>
      <c r="G104" s="44"/>
      <c r="H104" s="45"/>
      <c r="I104" s="46"/>
      <c r="J104" s="46"/>
      <c r="K104" s="44"/>
      <c r="L104" s="44"/>
      <c r="M104" s="44"/>
      <c r="N104" s="44"/>
      <c r="O104" s="44"/>
      <c r="P104" s="44"/>
      <c r="Q104" s="44"/>
    </row>
    <row r="105" spans="1:17" ht="15.75" hidden="1" outlineLevel="1" x14ac:dyDescent="0.25">
      <c r="A105" s="44"/>
      <c r="B105" s="217" t="s">
        <v>18</v>
      </c>
      <c r="C105" s="85" t="s">
        <v>48</v>
      </c>
      <c r="D105" s="44"/>
      <c r="E105" s="44"/>
      <c r="F105" s="44"/>
      <c r="G105" s="44"/>
      <c r="H105" s="45"/>
      <c r="I105" s="46"/>
      <c r="J105" s="46"/>
      <c r="K105" s="44"/>
      <c r="L105" s="44"/>
      <c r="M105" s="44"/>
      <c r="N105" s="44"/>
      <c r="O105" s="44"/>
      <c r="P105" s="44"/>
      <c r="Q105" s="44"/>
    </row>
    <row r="106" spans="1:17" ht="15.75" hidden="1" outlineLevel="1" x14ac:dyDescent="0.25">
      <c r="A106" s="44"/>
      <c r="B106" s="218"/>
      <c r="C106" s="85" t="s">
        <v>30</v>
      </c>
      <c r="D106" s="44"/>
      <c r="E106" s="44"/>
      <c r="F106" s="44"/>
      <c r="G106" s="44"/>
      <c r="H106" s="45"/>
      <c r="I106" s="46"/>
      <c r="J106" s="46"/>
      <c r="K106" s="44"/>
      <c r="L106" s="44"/>
      <c r="M106" s="44"/>
      <c r="N106" s="44"/>
      <c r="O106" s="44"/>
      <c r="P106" s="44"/>
      <c r="Q106" s="44"/>
    </row>
    <row r="107" spans="1:17" ht="15.75" hidden="1" outlineLevel="1" x14ac:dyDescent="0.25">
      <c r="A107" s="44"/>
      <c r="B107" s="218"/>
      <c r="C107" s="85" t="s">
        <v>127</v>
      </c>
      <c r="D107" s="44"/>
      <c r="E107" s="44"/>
      <c r="F107" s="44"/>
      <c r="G107" s="44"/>
      <c r="H107" s="45"/>
      <c r="I107" s="46"/>
      <c r="J107" s="46"/>
      <c r="K107" s="44"/>
      <c r="L107" s="44"/>
      <c r="M107" s="44"/>
      <c r="N107" s="44"/>
      <c r="O107" s="44"/>
      <c r="P107" s="44"/>
      <c r="Q107" s="44"/>
    </row>
    <row r="108" spans="1:17" ht="15.75" hidden="1" outlineLevel="1" x14ac:dyDescent="0.25">
      <c r="A108" s="44"/>
      <c r="B108" s="218"/>
      <c r="C108" s="85" t="s">
        <v>61</v>
      </c>
      <c r="D108" s="44"/>
      <c r="E108" s="44"/>
      <c r="F108" s="44"/>
      <c r="G108" s="44"/>
      <c r="H108" s="45"/>
      <c r="I108" s="46"/>
      <c r="J108" s="46"/>
      <c r="K108" s="44"/>
      <c r="L108" s="44"/>
      <c r="M108" s="44"/>
      <c r="N108" s="44"/>
      <c r="O108" s="44"/>
      <c r="P108" s="44"/>
      <c r="Q108" s="44"/>
    </row>
    <row r="109" spans="1:17" ht="15.75" hidden="1" outlineLevel="1" x14ac:dyDescent="0.25">
      <c r="A109" s="44"/>
      <c r="B109" s="218"/>
      <c r="C109" s="85" t="s">
        <v>128</v>
      </c>
      <c r="D109" s="44"/>
      <c r="E109" s="44"/>
      <c r="F109" s="44"/>
      <c r="G109" s="44"/>
      <c r="H109" s="45"/>
      <c r="I109" s="46"/>
      <c r="J109" s="46"/>
      <c r="K109" s="44"/>
      <c r="L109" s="44"/>
      <c r="M109" s="44"/>
      <c r="N109" s="44"/>
      <c r="O109" s="44"/>
      <c r="P109" s="44"/>
      <c r="Q109" s="44"/>
    </row>
    <row r="110" spans="1:17" ht="15.75" hidden="1" outlineLevel="1" x14ac:dyDescent="0.25">
      <c r="A110" s="44"/>
      <c r="B110" s="218"/>
      <c r="C110" s="85" t="s">
        <v>129</v>
      </c>
      <c r="D110" s="44"/>
      <c r="E110" s="44"/>
      <c r="F110" s="44"/>
      <c r="G110" s="44"/>
      <c r="H110" s="45"/>
      <c r="I110" s="46"/>
      <c r="J110" s="46"/>
      <c r="K110" s="44"/>
      <c r="L110" s="44"/>
      <c r="M110" s="44"/>
      <c r="N110" s="44"/>
      <c r="O110" s="44"/>
      <c r="P110" s="44"/>
      <c r="Q110" s="44"/>
    </row>
    <row r="111" spans="1:17" ht="15.75" hidden="1" outlineLevel="1" x14ac:dyDescent="0.25">
      <c r="A111" s="44"/>
      <c r="B111" s="218"/>
      <c r="C111" s="85" t="s">
        <v>41</v>
      </c>
      <c r="D111" s="44"/>
      <c r="E111" s="44"/>
      <c r="F111" s="44"/>
      <c r="G111" s="44"/>
      <c r="H111" s="45"/>
      <c r="I111" s="46"/>
      <c r="J111" s="46"/>
      <c r="K111" s="44"/>
      <c r="L111" s="44"/>
      <c r="M111" s="44"/>
      <c r="N111" s="44"/>
      <c r="O111" s="44"/>
      <c r="P111" s="44"/>
      <c r="Q111" s="44"/>
    </row>
    <row r="112" spans="1:17" ht="15.75" hidden="1" outlineLevel="1" x14ac:dyDescent="0.25">
      <c r="A112" s="44"/>
      <c r="B112" s="219"/>
      <c r="C112" s="85" t="s">
        <v>53</v>
      </c>
      <c r="D112" s="44"/>
      <c r="E112" s="44"/>
      <c r="F112" s="44"/>
      <c r="G112" s="44"/>
      <c r="H112" s="45"/>
      <c r="I112" s="46"/>
      <c r="J112" s="46"/>
      <c r="K112" s="44"/>
      <c r="L112" s="44"/>
      <c r="M112" s="44"/>
      <c r="N112" s="44"/>
      <c r="O112" s="44"/>
      <c r="P112" s="44"/>
      <c r="Q112" s="44"/>
    </row>
    <row r="113" spans="1:17" ht="15.75" hidden="1" outlineLevel="1" x14ac:dyDescent="0.25">
      <c r="A113" s="44"/>
      <c r="B113" s="87"/>
      <c r="C113" s="44"/>
      <c r="D113" s="44"/>
      <c r="E113" s="44"/>
      <c r="F113" s="44"/>
      <c r="G113" s="44"/>
      <c r="H113" s="45"/>
      <c r="I113" s="46"/>
      <c r="J113" s="46"/>
      <c r="K113" s="44"/>
      <c r="L113" s="44"/>
      <c r="M113" s="44"/>
      <c r="N113" s="44"/>
      <c r="O113" s="44"/>
      <c r="P113" s="44"/>
      <c r="Q113" s="44"/>
    </row>
    <row r="114" spans="1:17" ht="47.25" hidden="1" outlineLevel="1" x14ac:dyDescent="0.25">
      <c r="A114" s="44"/>
      <c r="B114" s="216" t="s">
        <v>130</v>
      </c>
      <c r="C114" s="220" t="s">
        <v>131</v>
      </c>
      <c r="D114" s="85" t="s">
        <v>68</v>
      </c>
      <c r="E114" s="85" t="s">
        <v>68</v>
      </c>
      <c r="F114" s="44"/>
      <c r="G114" s="44"/>
      <c r="H114" s="45"/>
      <c r="I114" s="46"/>
      <c r="J114" s="46"/>
      <c r="K114" s="44"/>
      <c r="L114" s="44"/>
      <c r="M114" s="44"/>
      <c r="N114" s="44"/>
      <c r="O114" s="44"/>
      <c r="P114" s="44"/>
      <c r="Q114" s="44"/>
    </row>
    <row r="115" spans="1:17" ht="31.5" hidden="1" outlineLevel="1" x14ac:dyDescent="0.25">
      <c r="A115" s="44"/>
      <c r="B115" s="216"/>
      <c r="C115" s="220"/>
      <c r="D115" s="85" t="s">
        <v>132</v>
      </c>
      <c r="E115" s="85" t="s">
        <v>132</v>
      </c>
      <c r="F115" s="44"/>
      <c r="G115" s="44"/>
      <c r="H115" s="45"/>
      <c r="I115" s="46"/>
      <c r="J115" s="46"/>
      <c r="K115" s="44"/>
      <c r="L115" s="44"/>
      <c r="M115" s="44"/>
      <c r="N115" s="44"/>
      <c r="O115" s="44"/>
      <c r="P115" s="44"/>
      <c r="Q115" s="44"/>
    </row>
    <row r="116" spans="1:17" ht="47.25" hidden="1" outlineLevel="1" x14ac:dyDescent="0.25">
      <c r="A116" s="44"/>
      <c r="B116" s="216"/>
      <c r="C116" s="220"/>
      <c r="D116" s="85" t="s">
        <v>73</v>
      </c>
      <c r="E116" s="85" t="s">
        <v>73</v>
      </c>
      <c r="F116" s="44"/>
      <c r="G116" s="44"/>
      <c r="H116" s="45"/>
      <c r="I116" s="46"/>
      <c r="J116" s="46"/>
      <c r="K116" s="44"/>
      <c r="L116" s="44"/>
      <c r="M116" s="44"/>
      <c r="N116" s="44"/>
      <c r="O116" s="44"/>
      <c r="P116" s="44"/>
      <c r="Q116" s="44"/>
    </row>
    <row r="117" spans="1:17" ht="15.75" hidden="1" outlineLevel="1" x14ac:dyDescent="0.25">
      <c r="A117" s="44"/>
      <c r="B117" s="216"/>
      <c r="C117" s="220"/>
      <c r="D117" s="85" t="s">
        <v>133</v>
      </c>
      <c r="E117" s="85" t="s">
        <v>133</v>
      </c>
      <c r="F117" s="44"/>
      <c r="G117" s="44"/>
      <c r="H117" s="45"/>
      <c r="I117" s="46"/>
      <c r="J117" s="46"/>
      <c r="K117" s="44"/>
      <c r="L117" s="44"/>
      <c r="M117" s="44"/>
      <c r="N117" s="44"/>
      <c r="O117" s="44"/>
      <c r="P117" s="44"/>
      <c r="Q117" s="44"/>
    </row>
    <row r="118" spans="1:17" ht="15.75" hidden="1" outlineLevel="1" x14ac:dyDescent="0.25">
      <c r="A118" s="44"/>
      <c r="B118" s="216"/>
      <c r="C118" s="220"/>
      <c r="D118" s="85" t="s">
        <v>134</v>
      </c>
      <c r="E118" s="85" t="s">
        <v>134</v>
      </c>
      <c r="F118" s="44"/>
      <c r="G118" s="44"/>
      <c r="H118" s="45"/>
      <c r="I118" s="46"/>
      <c r="J118" s="46"/>
      <c r="K118" s="44"/>
      <c r="L118" s="44"/>
      <c r="M118" s="44"/>
      <c r="N118" s="44"/>
      <c r="O118" s="44"/>
      <c r="P118" s="44"/>
      <c r="Q118" s="44"/>
    </row>
    <row r="119" spans="1:17" ht="31.5" hidden="1" outlineLevel="1" x14ac:dyDescent="0.25">
      <c r="A119" s="44"/>
      <c r="B119" s="216"/>
      <c r="C119" s="220"/>
      <c r="D119" s="85" t="s">
        <v>135</v>
      </c>
      <c r="E119" s="85" t="s">
        <v>135</v>
      </c>
      <c r="F119" s="44"/>
      <c r="G119" s="44"/>
      <c r="H119" s="45"/>
      <c r="I119" s="46"/>
      <c r="J119" s="46"/>
      <c r="K119" s="44"/>
      <c r="L119" s="44"/>
      <c r="M119" s="44"/>
      <c r="N119" s="44"/>
      <c r="O119" s="44"/>
      <c r="P119" s="44"/>
      <c r="Q119" s="44"/>
    </row>
    <row r="120" spans="1:17" ht="31.5" hidden="1" outlineLevel="1" x14ac:dyDescent="0.25">
      <c r="A120" s="44"/>
      <c r="B120" s="216"/>
      <c r="C120" s="220"/>
      <c r="D120" s="85" t="s">
        <v>136</v>
      </c>
      <c r="E120" s="85" t="s">
        <v>136</v>
      </c>
      <c r="F120" s="44"/>
      <c r="G120" s="44"/>
      <c r="H120" s="45"/>
      <c r="I120" s="46"/>
      <c r="J120" s="46"/>
      <c r="K120" s="44"/>
      <c r="L120" s="44"/>
      <c r="M120" s="44"/>
      <c r="N120" s="44"/>
      <c r="O120" s="44"/>
      <c r="P120" s="44"/>
      <c r="Q120" s="44"/>
    </row>
    <row r="121" spans="1:17" ht="31.5" hidden="1" outlineLevel="1" x14ac:dyDescent="0.25">
      <c r="A121" s="44"/>
      <c r="B121" s="216"/>
      <c r="C121" s="221" t="s">
        <v>137</v>
      </c>
      <c r="D121" s="85" t="s">
        <v>138</v>
      </c>
      <c r="E121" s="85" t="s">
        <v>27</v>
      </c>
      <c r="F121" s="44"/>
      <c r="G121" s="44"/>
      <c r="H121" s="45"/>
      <c r="I121" s="46"/>
      <c r="J121" s="46"/>
      <c r="K121" s="44"/>
      <c r="L121" s="44"/>
      <c r="M121" s="44"/>
      <c r="N121" s="44"/>
      <c r="O121" s="44"/>
      <c r="P121" s="44"/>
      <c r="Q121" s="44"/>
    </row>
    <row r="122" spans="1:17" ht="31.5" hidden="1" outlineLevel="1" x14ac:dyDescent="0.25">
      <c r="A122" s="44"/>
      <c r="B122" s="216"/>
      <c r="C122" s="221"/>
      <c r="D122" s="85" t="s">
        <v>27</v>
      </c>
      <c r="E122" s="85" t="s">
        <v>57</v>
      </c>
      <c r="F122" s="44"/>
      <c r="G122" s="44"/>
      <c r="H122" s="45"/>
      <c r="I122" s="46"/>
      <c r="J122" s="46"/>
      <c r="K122" s="44"/>
      <c r="L122" s="44"/>
      <c r="M122" s="44"/>
      <c r="N122" s="44"/>
      <c r="O122" s="44"/>
      <c r="P122" s="44"/>
      <c r="Q122" s="44"/>
    </row>
    <row r="123" spans="1:17" ht="31.5" hidden="1" outlineLevel="1" x14ac:dyDescent="0.25">
      <c r="A123" s="44"/>
      <c r="B123" s="216"/>
      <c r="C123" s="221"/>
      <c r="D123" s="85" t="s">
        <v>57</v>
      </c>
      <c r="E123" s="44"/>
      <c r="F123" s="44"/>
      <c r="G123" s="44"/>
      <c r="H123" s="45"/>
      <c r="I123" s="46"/>
      <c r="J123" s="46"/>
      <c r="K123" s="44"/>
      <c r="L123" s="44"/>
      <c r="M123" s="44"/>
      <c r="N123" s="44"/>
      <c r="O123" s="44"/>
      <c r="P123" s="44"/>
      <c r="Q123" s="44"/>
    </row>
    <row r="124" spans="1:17" ht="15.75" hidden="1" outlineLevel="1" x14ac:dyDescent="0.25">
      <c r="A124" s="44"/>
      <c r="B124" s="216"/>
      <c r="C124" s="221"/>
      <c r="D124" s="85" t="s">
        <v>133</v>
      </c>
      <c r="E124" s="44"/>
      <c r="F124" s="44"/>
      <c r="G124" s="44"/>
      <c r="H124" s="45"/>
      <c r="I124" s="46"/>
      <c r="J124" s="46"/>
      <c r="K124" s="44"/>
      <c r="L124" s="44"/>
      <c r="M124" s="44"/>
      <c r="N124" s="44"/>
      <c r="O124" s="44"/>
      <c r="P124" s="44"/>
      <c r="Q124" s="44"/>
    </row>
    <row r="125" spans="1:17" ht="15.75" hidden="1" outlineLevel="1" x14ac:dyDescent="0.25">
      <c r="A125" s="44"/>
      <c r="B125" s="216"/>
      <c r="C125" s="221"/>
      <c r="D125" s="85" t="s">
        <v>134</v>
      </c>
      <c r="E125" s="44"/>
      <c r="F125" s="44"/>
      <c r="G125" s="44"/>
      <c r="H125" s="45"/>
      <c r="I125" s="46"/>
      <c r="J125" s="46"/>
      <c r="K125" s="44"/>
      <c r="L125" s="44"/>
      <c r="M125" s="44"/>
      <c r="N125" s="44"/>
      <c r="O125" s="44"/>
      <c r="P125" s="44"/>
      <c r="Q125" s="44"/>
    </row>
    <row r="126" spans="1:17" ht="47.25" hidden="1" outlineLevel="1" x14ac:dyDescent="0.25">
      <c r="A126" s="44"/>
      <c r="B126" s="216"/>
      <c r="C126" s="221"/>
      <c r="D126" s="85" t="s">
        <v>139</v>
      </c>
      <c r="E126" s="44"/>
      <c r="F126" s="44"/>
      <c r="G126" s="44"/>
      <c r="H126" s="45"/>
      <c r="I126" s="46"/>
      <c r="J126" s="46"/>
      <c r="K126" s="44"/>
      <c r="L126" s="44"/>
      <c r="M126" s="44"/>
      <c r="N126" s="44"/>
      <c r="O126" s="44"/>
      <c r="P126" s="44"/>
      <c r="Q126" s="44"/>
    </row>
    <row r="127" spans="1:17" ht="47.25" hidden="1" outlineLevel="1" x14ac:dyDescent="0.25">
      <c r="A127" s="44"/>
      <c r="B127" s="216"/>
      <c r="C127" s="221"/>
      <c r="D127" s="85" t="s">
        <v>140</v>
      </c>
      <c r="E127" s="44"/>
      <c r="F127" s="44"/>
      <c r="G127" s="44"/>
      <c r="H127" s="45"/>
      <c r="I127" s="46"/>
      <c r="J127" s="46"/>
      <c r="K127" s="44"/>
      <c r="L127" s="44"/>
      <c r="M127" s="44"/>
      <c r="N127" s="44"/>
      <c r="O127" s="44"/>
      <c r="P127" s="44"/>
      <c r="Q127" s="44"/>
    </row>
    <row r="128" spans="1:17" ht="47.25" hidden="1" outlineLevel="1" x14ac:dyDescent="0.25">
      <c r="A128" s="44"/>
      <c r="B128" s="216"/>
      <c r="C128" s="221"/>
      <c r="D128" s="85" t="s">
        <v>141</v>
      </c>
      <c r="E128" s="44"/>
      <c r="F128" s="44"/>
      <c r="G128" s="44"/>
      <c r="H128" s="45"/>
      <c r="I128" s="46"/>
      <c r="J128" s="46"/>
      <c r="K128" s="44"/>
      <c r="L128" s="44"/>
      <c r="M128" s="44"/>
      <c r="N128" s="44"/>
      <c r="O128" s="44"/>
      <c r="P128" s="44"/>
      <c r="Q128" s="44"/>
    </row>
    <row r="129" spans="1:17" ht="31.5" hidden="1" outlineLevel="1" x14ac:dyDescent="0.25">
      <c r="A129" s="44"/>
      <c r="B129" s="216"/>
      <c r="C129" s="221"/>
      <c r="D129" s="85" t="s">
        <v>142</v>
      </c>
      <c r="E129" s="44"/>
      <c r="F129" s="44"/>
      <c r="G129" s="44"/>
      <c r="H129" s="45"/>
      <c r="I129" s="46"/>
      <c r="J129" s="46"/>
      <c r="K129" s="44"/>
      <c r="L129" s="44"/>
      <c r="M129" s="44"/>
      <c r="N129" s="44"/>
      <c r="O129" s="44"/>
      <c r="P129" s="44"/>
      <c r="Q129" s="44"/>
    </row>
    <row r="130" spans="1:17" ht="47.25" hidden="1" outlineLevel="1" x14ac:dyDescent="0.25">
      <c r="A130" s="44"/>
      <c r="B130" s="216"/>
      <c r="C130" s="221"/>
      <c r="D130" s="85" t="s">
        <v>32</v>
      </c>
      <c r="E130" s="44"/>
      <c r="F130" s="44"/>
      <c r="G130" s="44"/>
      <c r="H130" s="45"/>
      <c r="I130" s="46"/>
      <c r="J130" s="46"/>
      <c r="K130" s="44"/>
      <c r="L130" s="44"/>
      <c r="M130" s="44"/>
      <c r="N130" s="44"/>
      <c r="O130" s="44"/>
      <c r="P130" s="44"/>
      <c r="Q130" s="44"/>
    </row>
    <row r="131" spans="1:17" ht="31.5" hidden="1" outlineLevel="1" x14ac:dyDescent="0.25">
      <c r="A131" s="44"/>
      <c r="B131" s="216"/>
      <c r="C131" s="222" t="s">
        <v>143</v>
      </c>
      <c r="D131" s="85" t="s">
        <v>107</v>
      </c>
      <c r="E131" s="44"/>
      <c r="F131" s="44"/>
      <c r="G131" s="44"/>
      <c r="H131" s="45"/>
      <c r="I131" s="46"/>
      <c r="J131" s="46"/>
      <c r="K131" s="44"/>
      <c r="L131" s="44"/>
      <c r="M131" s="44"/>
      <c r="N131" s="44"/>
      <c r="O131" s="44"/>
      <c r="P131" s="44"/>
      <c r="Q131" s="44"/>
    </row>
    <row r="132" spans="1:17" ht="15.75" hidden="1" outlineLevel="1" x14ac:dyDescent="0.25">
      <c r="A132" s="44"/>
      <c r="B132" s="216"/>
      <c r="C132" s="223"/>
      <c r="D132" s="85" t="s">
        <v>133</v>
      </c>
      <c r="E132" s="44"/>
      <c r="F132" s="44"/>
      <c r="G132" s="44"/>
      <c r="H132" s="45"/>
      <c r="I132" s="46"/>
      <c r="J132" s="46"/>
      <c r="K132" s="44"/>
      <c r="L132" s="44"/>
      <c r="M132" s="44"/>
      <c r="N132" s="44"/>
      <c r="O132" s="44"/>
      <c r="P132" s="44"/>
      <c r="Q132" s="44"/>
    </row>
    <row r="133" spans="1:17" ht="15.75" hidden="1" outlineLevel="1" x14ac:dyDescent="0.25">
      <c r="A133" s="44"/>
      <c r="B133" s="216"/>
      <c r="C133" s="224"/>
      <c r="D133" s="85" t="s">
        <v>134</v>
      </c>
      <c r="E133" s="44"/>
      <c r="F133" s="44"/>
      <c r="G133" s="44"/>
      <c r="H133" s="45"/>
      <c r="I133" s="46"/>
      <c r="J133" s="46"/>
      <c r="K133" s="44"/>
      <c r="L133" s="44"/>
      <c r="M133" s="44"/>
      <c r="N133" s="44"/>
      <c r="O133" s="44"/>
      <c r="P133" s="44"/>
      <c r="Q133" s="44"/>
    </row>
    <row r="134" spans="1:17" ht="15.75" hidden="1" outlineLevel="1" x14ac:dyDescent="0.25">
      <c r="A134" s="1"/>
      <c r="B134" s="1"/>
      <c r="C134" s="1"/>
      <c r="D134" s="1"/>
      <c r="E134" s="1"/>
      <c r="F134" s="1"/>
      <c r="G134" s="1"/>
      <c r="H134" s="3"/>
      <c r="I134" s="4"/>
      <c r="J134" s="4"/>
      <c r="K134" s="1"/>
      <c r="L134" s="1"/>
      <c r="M134" s="1"/>
      <c r="N134" s="1"/>
      <c r="O134" s="1"/>
      <c r="P134" s="1"/>
      <c r="Q134" s="1"/>
    </row>
    <row r="135" spans="1:17" ht="15.75" hidden="1" outlineLevel="1" x14ac:dyDescent="0.25">
      <c r="A135" s="1"/>
      <c r="B135" s="1"/>
      <c r="C135" s="1"/>
      <c r="D135" s="1"/>
      <c r="E135" s="1"/>
      <c r="F135" s="1"/>
      <c r="G135" s="1"/>
      <c r="H135" s="3"/>
      <c r="I135" s="4"/>
      <c r="J135" s="4"/>
      <c r="K135" s="1"/>
      <c r="L135" s="1"/>
      <c r="M135" s="1"/>
      <c r="N135" s="1"/>
      <c r="O135" s="1"/>
      <c r="P135" s="1"/>
      <c r="Q135" s="1"/>
    </row>
    <row r="136" spans="1:17" ht="15.75" hidden="1" outlineLevel="1" x14ac:dyDescent="0.25">
      <c r="A136" s="1"/>
      <c r="B136" s="1"/>
      <c r="C136" s="1"/>
      <c r="D136" s="1"/>
      <c r="E136" s="1"/>
      <c r="F136" s="1"/>
      <c r="G136" s="1"/>
      <c r="H136" s="3"/>
      <c r="I136" s="4"/>
      <c r="J136" s="4"/>
      <c r="K136" s="1"/>
      <c r="L136" s="1"/>
      <c r="M136" s="1"/>
      <c r="N136" s="1"/>
      <c r="O136" s="1"/>
      <c r="P136" s="1"/>
      <c r="Q136" s="1"/>
    </row>
    <row r="137" spans="1:17" ht="15.75" hidden="1" outlineLevel="1" x14ac:dyDescent="0.25">
      <c r="A137" s="1"/>
      <c r="B137" s="1"/>
      <c r="C137" s="1"/>
      <c r="D137" s="1"/>
      <c r="E137" s="1"/>
      <c r="F137" s="1"/>
      <c r="G137" s="1"/>
      <c r="H137" s="3"/>
      <c r="I137" s="4"/>
      <c r="J137" s="4"/>
      <c r="K137" s="1"/>
      <c r="L137" s="1"/>
      <c r="M137" s="1"/>
      <c r="N137" s="1"/>
      <c r="O137" s="1"/>
      <c r="P137" s="1"/>
      <c r="Q137" s="1"/>
    </row>
    <row r="138" spans="1:17" ht="15.75" hidden="1" outlineLevel="1" x14ac:dyDescent="0.25">
      <c r="A138" s="1"/>
      <c r="B138" s="1"/>
      <c r="C138" s="1"/>
      <c r="D138" s="1"/>
      <c r="E138" s="1"/>
      <c r="F138" s="1"/>
      <c r="G138" s="1"/>
      <c r="H138" s="3"/>
      <c r="I138" s="4"/>
      <c r="J138" s="4"/>
      <c r="K138" s="1"/>
      <c r="L138" s="1"/>
      <c r="M138" s="1"/>
      <c r="N138" s="1"/>
      <c r="O138" s="1"/>
      <c r="P138" s="1"/>
      <c r="Q138" s="1"/>
    </row>
    <row r="139" spans="1:17" ht="15.75" collapsed="1" x14ac:dyDescent="0.25">
      <c r="A139" s="1"/>
      <c r="B139" s="1"/>
      <c r="C139" s="1"/>
      <c r="D139" s="1"/>
      <c r="E139" s="1"/>
      <c r="F139" s="1"/>
      <c r="G139" s="1"/>
      <c r="H139" s="3"/>
      <c r="I139" s="4"/>
      <c r="J139" s="4"/>
      <c r="K139" s="1"/>
      <c r="L139" s="1"/>
      <c r="M139" s="1"/>
      <c r="N139" s="1"/>
      <c r="O139" s="1"/>
      <c r="P139" s="1"/>
      <c r="Q139" s="1"/>
    </row>
    <row r="140" spans="1:17" ht="15.75" x14ac:dyDescent="0.25">
      <c r="A140" s="1"/>
      <c r="B140" s="1"/>
      <c r="C140" s="1"/>
      <c r="D140" s="1"/>
      <c r="E140" s="1"/>
      <c r="F140" s="1"/>
      <c r="G140" s="1"/>
      <c r="H140" s="3"/>
      <c r="I140" s="4"/>
      <c r="J140" s="4"/>
      <c r="K140" s="1"/>
      <c r="L140" s="1"/>
      <c r="M140" s="1"/>
      <c r="N140" s="1"/>
      <c r="O140" s="1"/>
      <c r="P140" s="1"/>
      <c r="Q140" s="1"/>
    </row>
  </sheetData>
  <mergeCells count="112">
    <mergeCell ref="B101:B103"/>
    <mergeCell ref="B105:B112"/>
    <mergeCell ref="B114:B133"/>
    <mergeCell ref="C114:C120"/>
    <mergeCell ref="C121:C130"/>
    <mergeCell ref="C131:C133"/>
    <mergeCell ref="L88:L89"/>
    <mergeCell ref="M88:N88"/>
    <mergeCell ref="O88:O89"/>
    <mergeCell ref="D90:E90"/>
    <mergeCell ref="F90:G90"/>
    <mergeCell ref="D91:E91"/>
    <mergeCell ref="F91:G91"/>
    <mergeCell ref="D93:E93"/>
    <mergeCell ref="F93:G93"/>
    <mergeCell ref="D94:E94"/>
    <mergeCell ref="D95:E95"/>
    <mergeCell ref="D96:E96"/>
    <mergeCell ref="B76:B77"/>
    <mergeCell ref="C76:C77"/>
    <mergeCell ref="D76:D77"/>
    <mergeCell ref="P88:P89"/>
    <mergeCell ref="Q88:Q89"/>
    <mergeCell ref="D92:E92"/>
    <mergeCell ref="B88:B89"/>
    <mergeCell ref="C88:C89"/>
    <mergeCell ref="D88:E89"/>
    <mergeCell ref="F88:G89"/>
    <mergeCell ref="H88:J88"/>
    <mergeCell ref="K88:K89"/>
    <mergeCell ref="O36:O37"/>
    <mergeCell ref="G36:G37"/>
    <mergeCell ref="H36:J36"/>
    <mergeCell ref="M82:N82"/>
    <mergeCell ref="O82:O83"/>
    <mergeCell ref="P82:P83"/>
    <mergeCell ref="Q82:Q83"/>
    <mergeCell ref="B87:Q87"/>
    <mergeCell ref="Q76:Q77"/>
    <mergeCell ref="B81:Q81"/>
    <mergeCell ref="B82:B83"/>
    <mergeCell ref="C82:C83"/>
    <mergeCell ref="D82:D83"/>
    <mergeCell ref="E82:E83"/>
    <mergeCell ref="F82:G83"/>
    <mergeCell ref="H82:J82"/>
    <mergeCell ref="K82:K83"/>
    <mergeCell ref="L82:L83"/>
    <mergeCell ref="J76:J77"/>
    <mergeCell ref="K76:K77"/>
    <mergeCell ref="L76:L77"/>
    <mergeCell ref="M76:N76"/>
    <mergeCell ref="O76:O77"/>
    <mergeCell ref="P76:P77"/>
    <mergeCell ref="O30:O31"/>
    <mergeCell ref="P30:P31"/>
    <mergeCell ref="Q30:Q31"/>
    <mergeCell ref="P36:P37"/>
    <mergeCell ref="Q36:Q37"/>
    <mergeCell ref="E76:E77"/>
    <mergeCell ref="F76:F77"/>
    <mergeCell ref="G76:I76"/>
    <mergeCell ref="L50:L51"/>
    <mergeCell ref="M50:N50"/>
    <mergeCell ref="O50:O51"/>
    <mergeCell ref="P50:P51"/>
    <mergeCell ref="Q50:Q51"/>
    <mergeCell ref="B75:Q75"/>
    <mergeCell ref="B50:B51"/>
    <mergeCell ref="C50:C51"/>
    <mergeCell ref="D50:D51"/>
    <mergeCell ref="E50:E51"/>
    <mergeCell ref="F50:G51"/>
    <mergeCell ref="H50:J50"/>
    <mergeCell ref="K50:K51"/>
    <mergeCell ref="B49:Q49"/>
    <mergeCell ref="L36:L37"/>
    <mergeCell ref="M36:N36"/>
    <mergeCell ref="K36:K37"/>
    <mergeCell ref="B35:Q35"/>
    <mergeCell ref="B36:B37"/>
    <mergeCell ref="C36:C37"/>
    <mergeCell ref="D36:D37"/>
    <mergeCell ref="E36:E37"/>
    <mergeCell ref="F36:F37"/>
    <mergeCell ref="K16:K17"/>
    <mergeCell ref="L16:L17"/>
    <mergeCell ref="M16:N16"/>
    <mergeCell ref="O16:O17"/>
    <mergeCell ref="P16:P17"/>
    <mergeCell ref="Q16:Q17"/>
    <mergeCell ref="B29:Q29"/>
    <mergeCell ref="B30:B31"/>
    <mergeCell ref="C30:C31"/>
    <mergeCell ref="D30:D31"/>
    <mergeCell ref="E30:E31"/>
    <mergeCell ref="F30:F31"/>
    <mergeCell ref="G30:G31"/>
    <mergeCell ref="H30:J30"/>
    <mergeCell ref="K30:K31"/>
    <mergeCell ref="L30:L31"/>
    <mergeCell ref="M30:N30"/>
    <mergeCell ref="B3:M3"/>
    <mergeCell ref="B13:Q13"/>
    <mergeCell ref="B15:Q15"/>
    <mergeCell ref="B16:B17"/>
    <mergeCell ref="C16:C17"/>
    <mergeCell ref="D16:D17"/>
    <mergeCell ref="E16:E17"/>
    <mergeCell ref="F16:F17"/>
    <mergeCell ref="G16:G17"/>
    <mergeCell ref="H16:J16"/>
  </mergeCells>
  <dataValidations count="6">
    <dataValidation type="list" allowBlank="1" showInputMessage="1" showErrorMessage="1" sqref="L18:L27 L38:L47 L84 L32:L33 L78:L79 L94:L96 L92 L52:L73">
      <formula1>$C$101:$C$103</formula1>
    </dataValidation>
    <dataValidation type="list" allowBlank="1" showInputMessage="1" showErrorMessage="1" sqref="E85 L85:L86">
      <formula1>#REF!</formula1>
    </dataValidation>
    <dataValidation type="list" allowBlank="1" showInputMessage="1" showErrorMessage="1" sqref="E32:E33 E38:E45 E84 E18:E27 E47">
      <formula1>$D$121:$D$130</formula1>
    </dataValidation>
    <dataValidation type="list" allowBlank="1" showInputMessage="1" showErrorMessage="1" sqref="Q32:Q33 Q38:Q47 Q52:Q73 Q18:Q27 Q90:Q96 Q78:Q79 Q84">
      <formula1>$C$105:$C$112</formula1>
    </dataValidation>
    <dataValidation type="list" allowBlank="1" showInputMessage="1" showErrorMessage="1" sqref="E52:E73">
      <formula1>$D$114:$D$120</formula1>
    </dataValidation>
    <dataValidation type="list" allowBlank="1" showInputMessage="1" showErrorMessage="1" sqref="E78:E79">
      <formula1>$D$131:$D$133</formula1>
    </dataValidation>
  </dataValidations>
  <pageMargins left="0.23622047244094491" right="0.23622047244094491" top="0.74803149606299213" bottom="0.74803149606299213" header="0.31496062992125984" footer="0.31496062992125984"/>
  <pageSetup paperSize="8" scale="61" fitToHeight="0" orientation="landscape" r:id="rId1"/>
  <rowBreaks count="2" manualBreakCount="2">
    <brk id="47" max="16" man="1"/>
    <brk id="8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"/>
  <sheetViews>
    <sheetView tabSelected="1" zoomScale="85" zoomScaleNormal="85" workbookViewId="0">
      <selection activeCell="B29" sqref="B29"/>
    </sheetView>
  </sheetViews>
  <sheetFormatPr defaultColWidth="8.7109375" defaultRowHeight="15.75" x14ac:dyDescent="0.25"/>
  <cols>
    <col min="1" max="1" width="42.85546875" style="1" customWidth="1"/>
    <col min="2" max="2" width="100.5703125" style="1" customWidth="1"/>
    <col min="3" max="3" width="62.28515625" style="1" customWidth="1"/>
    <col min="4" max="4" width="41.42578125" style="1" customWidth="1"/>
    <col min="5" max="5" width="36.7109375" style="1" customWidth="1"/>
    <col min="6" max="7" width="12.85546875" style="1" customWidth="1"/>
    <col min="8" max="8" width="15.7109375" style="3" customWidth="1"/>
    <col min="9" max="9" width="15.7109375" style="4" customWidth="1"/>
    <col min="10" max="10" width="18" style="4" customWidth="1"/>
    <col min="11" max="11" width="12.7109375" style="1" customWidth="1"/>
    <col min="12" max="12" width="19.5703125" style="1" customWidth="1"/>
    <col min="13" max="13" width="15.5703125" style="1" customWidth="1"/>
    <col min="14" max="14" width="15" style="1" customWidth="1"/>
    <col min="15" max="17" width="18.85546875" style="1" customWidth="1"/>
    <col min="18" max="16384" width="8.7109375" style="1"/>
  </cols>
  <sheetData>
    <row r="1" spans="1:19" x14ac:dyDescent="0.25">
      <c r="B1" s="2"/>
    </row>
    <row r="2" spans="1:19" x14ac:dyDescent="0.25">
      <c r="A2" s="119"/>
      <c r="B2" s="120"/>
      <c r="C2" s="119"/>
      <c r="D2" s="119"/>
      <c r="E2" s="119"/>
      <c r="F2" s="119"/>
      <c r="G2" s="119"/>
      <c r="H2" s="121"/>
      <c r="I2" s="122"/>
      <c r="J2" s="122"/>
      <c r="K2" s="119"/>
      <c r="L2" s="119"/>
      <c r="M2" s="119"/>
    </row>
    <row r="3" spans="1:19" x14ac:dyDescent="0.25">
      <c r="B3" s="119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9" hidden="1" x14ac:dyDescent="0.25">
      <c r="A4" s="119"/>
      <c r="B4" s="124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9" x14ac:dyDescent="0.25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9" x14ac:dyDescent="0.25">
      <c r="A6" s="7" t="s">
        <v>1</v>
      </c>
      <c r="G6" s="3"/>
      <c r="H6" s="4"/>
      <c r="J6" s="1"/>
      <c r="M6" s="119"/>
    </row>
    <row r="7" spans="1:19" x14ac:dyDescent="0.25">
      <c r="A7" s="7" t="s">
        <v>2</v>
      </c>
      <c r="G7" s="3"/>
      <c r="H7" s="4"/>
      <c r="J7" s="1"/>
      <c r="M7" s="119"/>
    </row>
    <row r="8" spans="1:19" x14ac:dyDescent="0.25">
      <c r="A8" s="188" t="str">
        <f>'Detalhes Plano de Aquisições'!B8</f>
        <v>UGP-19/03/2018</v>
      </c>
      <c r="B8" s="10"/>
      <c r="G8" s="3"/>
      <c r="H8" s="4"/>
      <c r="J8" s="1"/>
      <c r="M8" s="119"/>
    </row>
    <row r="9" spans="1:19" x14ac:dyDescent="0.25">
      <c r="A9" s="174" t="str">
        <f>'Detalhes Plano de Aquisições'!B9</f>
        <v>Atualização Nº: 24</v>
      </c>
      <c r="B9" s="7"/>
      <c r="G9" s="3"/>
      <c r="H9" s="4"/>
      <c r="J9" s="1"/>
      <c r="M9" s="119"/>
    </row>
    <row r="10" spans="1:19" x14ac:dyDescent="0.25">
      <c r="A10" s="7" t="s">
        <v>3</v>
      </c>
      <c r="B10" s="7"/>
      <c r="G10" s="3"/>
      <c r="H10" s="4"/>
      <c r="J10" s="1"/>
      <c r="M10" s="119"/>
    </row>
    <row r="11" spans="1:19" hidden="1" x14ac:dyDescent="0.25">
      <c r="B11" s="11"/>
    </row>
    <row r="12" spans="1:19" hidden="1" x14ac:dyDescent="0.25">
      <c r="B12" s="11"/>
    </row>
    <row r="13" spans="1:19" ht="15.75" customHeight="1" x14ac:dyDescent="0.25">
      <c r="A13" s="191" t="s">
        <v>178</v>
      </c>
      <c r="B13" s="191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"/>
      <c r="S13" s="12"/>
    </row>
    <row r="14" spans="1:19" ht="15.75" customHeight="1" x14ac:dyDescent="0.2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2"/>
      <c r="S14" s="12"/>
    </row>
    <row r="15" spans="1:19" ht="14.45" hidden="1" customHeight="1" x14ac:dyDescent="0.25">
      <c r="A15" s="12"/>
      <c r="B15" s="12"/>
      <c r="H15" s="1"/>
      <c r="I15" s="1"/>
      <c r="J15" s="1"/>
    </row>
    <row r="16" spans="1:19" s="127" customFormat="1" ht="5.0999999999999996" customHeight="1" x14ac:dyDescent="0.25">
      <c r="A16" s="126"/>
      <c r="B16" s="126"/>
    </row>
    <row r="17" spans="1:10" ht="18.75" customHeight="1" x14ac:dyDescent="0.25">
      <c r="A17" s="235" t="s">
        <v>179</v>
      </c>
      <c r="B17" s="237" t="s">
        <v>180</v>
      </c>
      <c r="H17" s="1"/>
      <c r="I17" s="1"/>
      <c r="J17" s="1"/>
    </row>
    <row r="18" spans="1:10" ht="18.75" customHeight="1" thickBot="1" x14ac:dyDescent="0.3">
      <c r="A18" s="236"/>
      <c r="B18" s="238"/>
      <c r="H18" s="1"/>
      <c r="I18" s="1"/>
      <c r="J18" s="1"/>
    </row>
    <row r="19" spans="1:10" ht="16.5" thickTop="1" x14ac:dyDescent="0.25">
      <c r="A19" s="239" t="s">
        <v>181</v>
      </c>
      <c r="B19" s="240"/>
      <c r="H19" s="1"/>
      <c r="I19" s="1"/>
      <c r="J19" s="1"/>
    </row>
    <row r="20" spans="1:10" x14ac:dyDescent="0.25">
      <c r="A20" s="233"/>
      <c r="B20" s="241"/>
      <c r="H20" s="1"/>
      <c r="I20" s="1"/>
      <c r="J20" s="1"/>
    </row>
    <row r="21" spans="1:10" ht="72.75" customHeight="1" x14ac:dyDescent="0.25">
      <c r="A21" s="128" t="s">
        <v>257</v>
      </c>
      <c r="B21" s="129" t="s">
        <v>258</v>
      </c>
      <c r="H21" s="1"/>
      <c r="I21" s="1"/>
      <c r="J21" s="1"/>
    </row>
    <row r="22" spans="1:10" ht="72.75" customHeight="1" x14ac:dyDescent="0.25">
      <c r="A22" s="128" t="s">
        <v>266</v>
      </c>
      <c r="B22" s="129" t="s">
        <v>267</v>
      </c>
      <c r="H22" s="1"/>
      <c r="I22" s="1"/>
      <c r="J22" s="1"/>
    </row>
    <row r="23" spans="1:10" x14ac:dyDescent="0.25">
      <c r="A23" s="128"/>
      <c r="B23" s="129"/>
      <c r="H23" s="1"/>
      <c r="I23" s="1"/>
      <c r="J23" s="1"/>
    </row>
    <row r="24" spans="1:10" x14ac:dyDescent="0.25">
      <c r="A24" s="233" t="s">
        <v>182</v>
      </c>
      <c r="B24" s="234"/>
      <c r="H24" s="1"/>
      <c r="I24" s="1"/>
      <c r="J24" s="1"/>
    </row>
    <row r="25" spans="1:10" x14ac:dyDescent="0.25">
      <c r="A25" s="233"/>
      <c r="B25" s="234"/>
      <c r="H25" s="1"/>
      <c r="I25" s="1"/>
      <c r="J25" s="1"/>
    </row>
    <row r="26" spans="1:10" x14ac:dyDescent="0.25">
      <c r="A26" s="128"/>
      <c r="B26" s="129"/>
      <c r="H26" s="1"/>
      <c r="I26" s="1"/>
      <c r="J26" s="1"/>
    </row>
    <row r="27" spans="1:10" x14ac:dyDescent="0.25">
      <c r="A27" s="233" t="s">
        <v>183</v>
      </c>
      <c r="B27" s="234"/>
      <c r="H27" s="1"/>
      <c r="I27" s="1"/>
      <c r="J27" s="1"/>
    </row>
    <row r="28" spans="1:10" x14ac:dyDescent="0.25">
      <c r="A28" s="233"/>
      <c r="B28" s="234"/>
      <c r="H28" s="1"/>
      <c r="I28" s="1"/>
      <c r="J28" s="1"/>
    </row>
    <row r="29" spans="1:10" ht="87" customHeight="1" x14ac:dyDescent="0.25">
      <c r="A29" s="128" t="s">
        <v>259</v>
      </c>
      <c r="B29" s="189" t="s">
        <v>282</v>
      </c>
      <c r="H29" s="1"/>
      <c r="I29" s="1"/>
      <c r="J29" s="1"/>
    </row>
    <row r="30" spans="1:10" ht="78" customHeight="1" x14ac:dyDescent="0.25">
      <c r="A30" s="128" t="s">
        <v>260</v>
      </c>
      <c r="B30" s="129" t="s">
        <v>261</v>
      </c>
      <c r="H30" s="1"/>
      <c r="I30" s="1"/>
      <c r="J30" s="1"/>
    </row>
    <row r="31" spans="1:10" ht="78" customHeight="1" x14ac:dyDescent="0.25">
      <c r="A31" s="128" t="s">
        <v>184</v>
      </c>
      <c r="B31" s="129" t="s">
        <v>185</v>
      </c>
      <c r="H31" s="1"/>
      <c r="I31" s="1"/>
      <c r="J31" s="1"/>
    </row>
    <row r="32" spans="1:10" ht="189" customHeight="1" x14ac:dyDescent="0.25">
      <c r="A32" s="128" t="s">
        <v>204</v>
      </c>
      <c r="B32" s="129" t="s">
        <v>186</v>
      </c>
      <c r="H32" s="1"/>
      <c r="I32" s="1"/>
      <c r="J32" s="1"/>
    </row>
    <row r="33" spans="1:10" ht="189" customHeight="1" x14ac:dyDescent="0.25">
      <c r="A33" s="128" t="s">
        <v>203</v>
      </c>
      <c r="B33" s="129" t="s">
        <v>226</v>
      </c>
      <c r="H33" s="1"/>
      <c r="I33" s="1"/>
      <c r="J33" s="1"/>
    </row>
    <row r="34" spans="1:10" x14ac:dyDescent="0.25">
      <c r="A34" s="233" t="s">
        <v>187</v>
      </c>
      <c r="B34" s="234"/>
      <c r="H34" s="1"/>
      <c r="I34" s="1"/>
      <c r="J34" s="1"/>
    </row>
    <row r="35" spans="1:10" x14ac:dyDescent="0.25">
      <c r="A35" s="233"/>
      <c r="B35" s="234"/>
      <c r="H35" s="1"/>
      <c r="I35" s="1"/>
      <c r="J35" s="1"/>
    </row>
    <row r="36" spans="1:10" ht="78" customHeight="1" x14ac:dyDescent="0.25">
      <c r="A36" s="128" t="s">
        <v>188</v>
      </c>
      <c r="B36" s="129" t="s">
        <v>189</v>
      </c>
      <c r="H36" s="1"/>
      <c r="I36" s="1"/>
      <c r="J36" s="1"/>
    </row>
    <row r="37" spans="1:10" ht="78" customHeight="1" x14ac:dyDescent="0.25">
      <c r="A37" s="128" t="s">
        <v>190</v>
      </c>
      <c r="B37" s="129" t="s">
        <v>191</v>
      </c>
      <c r="H37" s="1"/>
      <c r="I37" s="1"/>
      <c r="J37" s="1"/>
    </row>
    <row r="38" spans="1:10" ht="109.5" customHeight="1" x14ac:dyDescent="0.25">
      <c r="A38" s="128" t="s">
        <v>197</v>
      </c>
      <c r="B38" s="129" t="s">
        <v>198</v>
      </c>
      <c r="H38" s="1"/>
      <c r="I38" s="1"/>
      <c r="J38" s="1"/>
    </row>
    <row r="39" spans="1:10" ht="78" customHeight="1" x14ac:dyDescent="0.25">
      <c r="A39" s="128" t="s">
        <v>205</v>
      </c>
      <c r="B39" s="129" t="s">
        <v>207</v>
      </c>
      <c r="H39" s="1"/>
      <c r="I39" s="1"/>
      <c r="J39" s="1"/>
    </row>
    <row r="40" spans="1:10" ht="78" customHeight="1" x14ac:dyDescent="0.25">
      <c r="A40" s="128" t="s">
        <v>196</v>
      </c>
      <c r="B40" s="129" t="s">
        <v>192</v>
      </c>
      <c r="H40" s="1"/>
      <c r="I40" s="1"/>
      <c r="J40" s="1"/>
    </row>
    <row r="41" spans="1:10" ht="78" customHeight="1" x14ac:dyDescent="0.25">
      <c r="A41" s="128" t="s">
        <v>237</v>
      </c>
      <c r="B41" s="129" t="s">
        <v>238</v>
      </c>
      <c r="H41" s="1"/>
      <c r="I41" s="1"/>
      <c r="J41" s="1"/>
    </row>
    <row r="42" spans="1:10" ht="78" customHeight="1" x14ac:dyDescent="0.25">
      <c r="A42" s="128" t="s">
        <v>274</v>
      </c>
      <c r="B42" s="129" t="s">
        <v>275</v>
      </c>
      <c r="H42" s="1"/>
      <c r="I42" s="1"/>
      <c r="J42" s="1"/>
    </row>
    <row r="43" spans="1:10" x14ac:dyDescent="0.25">
      <c r="A43" s="233" t="s">
        <v>193</v>
      </c>
      <c r="B43" s="234"/>
      <c r="H43" s="1"/>
      <c r="I43" s="1"/>
      <c r="J43" s="1"/>
    </row>
    <row r="44" spans="1:10" x14ac:dyDescent="0.25">
      <c r="A44" s="233"/>
      <c r="B44" s="234"/>
      <c r="H44" s="1"/>
      <c r="I44" s="1"/>
      <c r="J44" s="1"/>
    </row>
    <row r="45" spans="1:10" x14ac:dyDescent="0.25">
      <c r="A45" s="128"/>
      <c r="B45" s="129"/>
      <c r="H45" s="1"/>
      <c r="I45" s="1"/>
      <c r="J45" s="1"/>
    </row>
    <row r="46" spans="1:10" x14ac:dyDescent="0.25">
      <c r="A46" s="233" t="s">
        <v>194</v>
      </c>
      <c r="B46" s="234"/>
      <c r="H46" s="1"/>
      <c r="I46" s="1"/>
      <c r="J46" s="1"/>
    </row>
    <row r="47" spans="1:10" x14ac:dyDescent="0.25">
      <c r="A47" s="233"/>
      <c r="B47" s="234"/>
      <c r="H47" s="1"/>
      <c r="I47" s="1"/>
      <c r="J47" s="1"/>
    </row>
    <row r="48" spans="1:10" x14ac:dyDescent="0.25">
      <c r="A48" s="128"/>
      <c r="B48" s="129"/>
      <c r="H48" s="1"/>
      <c r="I48" s="1"/>
      <c r="J48" s="1"/>
    </row>
    <row r="49" spans="1:10" x14ac:dyDescent="0.25">
      <c r="A49" s="233" t="s">
        <v>195</v>
      </c>
      <c r="B49" s="234"/>
      <c r="H49" s="1"/>
      <c r="I49" s="1"/>
      <c r="J49" s="1"/>
    </row>
    <row r="50" spans="1:10" x14ac:dyDescent="0.25">
      <c r="A50" s="233"/>
      <c r="B50" s="234"/>
      <c r="H50" s="1"/>
      <c r="I50" s="1"/>
      <c r="J50" s="1"/>
    </row>
    <row r="51" spans="1:10" ht="63" customHeight="1" x14ac:dyDescent="0.25">
      <c r="A51" s="128" t="s">
        <v>264</v>
      </c>
      <c r="B51" s="129" t="s">
        <v>273</v>
      </c>
      <c r="H51" s="1"/>
      <c r="I51" s="1"/>
      <c r="J51" s="1"/>
    </row>
    <row r="52" spans="1:10" ht="71.25" customHeight="1" x14ac:dyDescent="0.25">
      <c r="A52" s="128" t="s">
        <v>271</v>
      </c>
      <c r="B52" s="129" t="s">
        <v>273</v>
      </c>
      <c r="H52" s="1"/>
      <c r="I52" s="1"/>
      <c r="J52" s="1"/>
    </row>
    <row r="53" spans="1:10" ht="69" customHeight="1" x14ac:dyDescent="0.25">
      <c r="A53" s="128" t="s">
        <v>272</v>
      </c>
      <c r="B53" s="129" t="s">
        <v>273</v>
      </c>
      <c r="H53" s="1"/>
      <c r="I53" s="1"/>
      <c r="J53" s="1"/>
    </row>
    <row r="54" spans="1:10" ht="63" customHeight="1" x14ac:dyDescent="0.25">
      <c r="A54" s="128" t="s">
        <v>265</v>
      </c>
      <c r="B54" s="129" t="s">
        <v>273</v>
      </c>
      <c r="H54" s="1"/>
      <c r="I54" s="1"/>
      <c r="J54" s="1"/>
    </row>
    <row r="55" spans="1:10" x14ac:dyDescent="0.25">
      <c r="A55" s="130"/>
      <c r="B55" s="131"/>
      <c r="H55" s="1"/>
      <c r="I55" s="1"/>
      <c r="J55" s="1"/>
    </row>
    <row r="56" spans="1:10" x14ac:dyDescent="0.25">
      <c r="A56" s="130"/>
      <c r="B56" s="131"/>
      <c r="H56" s="1"/>
      <c r="I56" s="1"/>
      <c r="J56" s="1"/>
    </row>
    <row r="57" spans="1:10" x14ac:dyDescent="0.25">
      <c r="A57" s="130"/>
      <c r="B57" s="131"/>
      <c r="H57" s="1"/>
      <c r="I57" s="1"/>
      <c r="J57" s="1"/>
    </row>
    <row r="58" spans="1:10" x14ac:dyDescent="0.25">
      <c r="A58" s="132"/>
      <c r="H58" s="1"/>
      <c r="I58" s="1"/>
      <c r="J58" s="1"/>
    </row>
    <row r="59" spans="1:10" x14ac:dyDescent="0.25">
      <c r="A59" s="132"/>
      <c r="H59" s="1"/>
      <c r="I59" s="1"/>
      <c r="J59" s="1"/>
    </row>
    <row r="60" spans="1:10" x14ac:dyDescent="0.25">
      <c r="A60" s="132"/>
      <c r="H60" s="1"/>
      <c r="I60" s="1"/>
      <c r="J60" s="1"/>
    </row>
    <row r="61" spans="1:10" x14ac:dyDescent="0.25">
      <c r="A61" s="132"/>
      <c r="H61" s="1"/>
      <c r="I61" s="1"/>
      <c r="J61" s="1"/>
    </row>
    <row r="62" spans="1:10" x14ac:dyDescent="0.25">
      <c r="A62" s="132"/>
      <c r="H62" s="1"/>
      <c r="I62" s="1"/>
      <c r="J62" s="1"/>
    </row>
    <row r="63" spans="1:10" x14ac:dyDescent="0.25">
      <c r="A63" s="132"/>
      <c r="H63" s="1"/>
      <c r="I63" s="1"/>
      <c r="J63" s="1"/>
    </row>
    <row r="64" spans="1:10" x14ac:dyDescent="0.25">
      <c r="A64" s="132"/>
      <c r="H64" s="1"/>
      <c r="I64" s="1"/>
      <c r="J64" s="1"/>
    </row>
    <row r="65" spans="1:10" x14ac:dyDescent="0.25">
      <c r="A65" s="132"/>
      <c r="H65" s="1"/>
      <c r="I65" s="1"/>
      <c r="J65" s="1"/>
    </row>
    <row r="66" spans="1:10" x14ac:dyDescent="0.25">
      <c r="A66" s="132"/>
      <c r="H66" s="1"/>
      <c r="I66" s="1"/>
      <c r="J66" s="1"/>
    </row>
    <row r="67" spans="1:10" x14ac:dyDescent="0.25">
      <c r="A67" s="132"/>
      <c r="H67" s="1"/>
      <c r="I67" s="1"/>
      <c r="J67" s="1"/>
    </row>
    <row r="68" spans="1:10" x14ac:dyDescent="0.25">
      <c r="A68" s="132"/>
      <c r="H68" s="1"/>
      <c r="I68" s="1"/>
      <c r="J68" s="1"/>
    </row>
    <row r="69" spans="1:10" x14ac:dyDescent="0.25">
      <c r="A69" s="132"/>
      <c r="H69" s="1"/>
      <c r="I69" s="1"/>
      <c r="J69" s="1"/>
    </row>
    <row r="70" spans="1:10" x14ac:dyDescent="0.25">
      <c r="A70" s="132"/>
      <c r="H70" s="1"/>
      <c r="I70" s="1"/>
      <c r="J70" s="1"/>
    </row>
    <row r="71" spans="1:10" x14ac:dyDescent="0.25">
      <c r="A71" s="132"/>
      <c r="H71" s="1"/>
      <c r="I71" s="1"/>
      <c r="J71" s="1"/>
    </row>
    <row r="72" spans="1:10" ht="15.75" customHeight="1" x14ac:dyDescent="0.25">
      <c r="A72" s="132"/>
      <c r="H72" s="1"/>
      <c r="I72" s="1"/>
      <c r="J72" s="1"/>
    </row>
    <row r="73" spans="1:10" ht="15" customHeight="1" x14ac:dyDescent="0.25">
      <c r="H73" s="1"/>
      <c r="I73" s="1"/>
      <c r="J73" s="1"/>
    </row>
    <row r="74" spans="1:10" x14ac:dyDescent="0.25">
      <c r="H74" s="1"/>
      <c r="I74" s="1"/>
      <c r="J74" s="1"/>
    </row>
    <row r="75" spans="1:10" x14ac:dyDescent="0.25">
      <c r="H75" s="1"/>
      <c r="I75" s="1"/>
      <c r="J75" s="1"/>
    </row>
    <row r="76" spans="1:10" x14ac:dyDescent="0.25">
      <c r="H76" s="1"/>
      <c r="I76" s="1"/>
      <c r="J76" s="1"/>
    </row>
    <row r="77" spans="1:10" x14ac:dyDescent="0.25">
      <c r="H77" s="1"/>
      <c r="I77" s="1"/>
      <c r="J77" s="1"/>
    </row>
    <row r="78" spans="1:10" x14ac:dyDescent="0.25">
      <c r="H78" s="1"/>
      <c r="I78" s="1"/>
      <c r="J78" s="1"/>
    </row>
    <row r="79" spans="1:10" x14ac:dyDescent="0.25">
      <c r="H79" s="1"/>
      <c r="I79" s="1"/>
      <c r="J79" s="1"/>
    </row>
    <row r="80" spans="1:10" x14ac:dyDescent="0.25">
      <c r="H80" s="1"/>
      <c r="I80" s="1"/>
      <c r="J80" s="1"/>
    </row>
    <row r="81" spans="8:10" x14ac:dyDescent="0.25">
      <c r="H81" s="1"/>
      <c r="I81" s="1"/>
      <c r="J81" s="1"/>
    </row>
    <row r="82" spans="8:10" ht="15.75" customHeight="1" x14ac:dyDescent="0.25">
      <c r="H82" s="1"/>
      <c r="I82" s="1"/>
      <c r="J82" s="1"/>
    </row>
    <row r="83" spans="8:10" ht="15" customHeight="1" x14ac:dyDescent="0.25">
      <c r="H83" s="1"/>
      <c r="I83" s="1"/>
      <c r="J83" s="1"/>
    </row>
    <row r="84" spans="8:10" ht="65.099999999999994" customHeight="1" x14ac:dyDescent="0.25">
      <c r="H84" s="1"/>
      <c r="I84" s="1"/>
      <c r="J84" s="1"/>
    </row>
    <row r="85" spans="8:10" x14ac:dyDescent="0.25">
      <c r="H85" s="1"/>
      <c r="I85" s="1"/>
      <c r="J85" s="1"/>
    </row>
    <row r="86" spans="8:10" x14ac:dyDescent="0.25">
      <c r="H86" s="1"/>
      <c r="I86" s="1"/>
      <c r="J86" s="1"/>
    </row>
    <row r="87" spans="8:10" x14ac:dyDescent="0.25">
      <c r="H87" s="1"/>
      <c r="I87" s="1"/>
      <c r="J87" s="1"/>
    </row>
    <row r="88" spans="8:10" x14ac:dyDescent="0.25">
      <c r="H88" s="1"/>
      <c r="I88" s="1"/>
      <c r="J88" s="1"/>
    </row>
    <row r="89" spans="8:10" x14ac:dyDescent="0.25">
      <c r="H89" s="1"/>
      <c r="I89" s="1"/>
      <c r="J89" s="1"/>
    </row>
    <row r="90" spans="8:10" x14ac:dyDescent="0.25">
      <c r="H90" s="1"/>
      <c r="I90" s="1"/>
      <c r="J90" s="1"/>
    </row>
    <row r="91" spans="8:10" x14ac:dyDescent="0.25">
      <c r="H91" s="1"/>
      <c r="I91" s="1"/>
      <c r="J91" s="1"/>
    </row>
    <row r="92" spans="8:10" ht="15.75" customHeight="1" x14ac:dyDescent="0.25">
      <c r="H92" s="1"/>
      <c r="I92" s="1"/>
      <c r="J92" s="1"/>
    </row>
    <row r="93" spans="8:10" ht="15" customHeight="1" x14ac:dyDescent="0.25">
      <c r="H93" s="1"/>
      <c r="I93" s="1"/>
      <c r="J93" s="1"/>
    </row>
    <row r="94" spans="8:10" x14ac:dyDescent="0.25">
      <c r="H94" s="1"/>
      <c r="I94" s="1"/>
      <c r="J94" s="1"/>
    </row>
    <row r="95" spans="8:10" x14ac:dyDescent="0.25">
      <c r="H95" s="1"/>
      <c r="I95" s="1"/>
      <c r="J95" s="1"/>
    </row>
    <row r="96" spans="8:10" x14ac:dyDescent="0.25">
      <c r="H96" s="1"/>
      <c r="I96" s="1"/>
      <c r="J96" s="1"/>
    </row>
    <row r="97" spans="8:10" x14ac:dyDescent="0.25">
      <c r="H97" s="1"/>
      <c r="I97" s="1"/>
      <c r="J97" s="1"/>
    </row>
    <row r="98" spans="8:10" x14ac:dyDescent="0.25">
      <c r="H98" s="1"/>
      <c r="I98" s="1"/>
      <c r="J98" s="1"/>
    </row>
    <row r="99" spans="8:10" x14ac:dyDescent="0.25">
      <c r="H99" s="1"/>
      <c r="I99" s="1"/>
      <c r="J99" s="1"/>
    </row>
    <row r="100" spans="8:10" ht="15.75" customHeight="1" x14ac:dyDescent="0.25"/>
  </sheetData>
  <mergeCells count="17">
    <mergeCell ref="A46:A47"/>
    <mergeCell ref="B46:B47"/>
    <mergeCell ref="A49:A50"/>
    <mergeCell ref="B49:B50"/>
    <mergeCell ref="A27:A28"/>
    <mergeCell ref="B27:B28"/>
    <mergeCell ref="A34:A35"/>
    <mergeCell ref="B34:B35"/>
    <mergeCell ref="A43:A44"/>
    <mergeCell ref="B43:B44"/>
    <mergeCell ref="A24:A25"/>
    <mergeCell ref="B24:B25"/>
    <mergeCell ref="A13:B13"/>
    <mergeCell ref="A17:A18"/>
    <mergeCell ref="B17:B18"/>
    <mergeCell ref="A19:A20"/>
    <mergeCell ref="B19:B20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414DCD1CF62AF5459BDAFD451259AAED" ma:contentTypeVersion="39" ma:contentTypeDescription="The base project type from which other project content types inherit their information." ma:contentTypeScope="" ma:versionID="717f9ee88b23031846a4d8aa646d05cf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9eebff42fea9764cd00577a91d88e5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default="BR-L1216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46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AF302190B445BE4DA30B59B4A3CB717C" ma:contentTypeVersion="39" ma:contentTypeDescription="A content type to manage public (operations) IDB documents" ma:contentTypeScope="" ma:versionID="3e2b84b54f80deb58fb7c0877765cbec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643c35ae7781365903eba0b98d050597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BR-L1216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Brazil</TermName>
          <TermId xmlns="http://schemas.microsoft.com/office/infopath/2007/PartnerControls">7deb27ec-6837-4974-9aa8-6cfbac841ef8</TermId>
        </TermInfo>
      </Terms>
    </ic46d7e087fd4a108fb86518ca413cc6>
    <IDBDocs_x0020_Number xmlns="cdc7663a-08f0-4737-9e8c-148ce897a09c" xsi:nil="true"/>
    <Division_x0020_or_x0020_Unit xmlns="cdc7663a-08f0-4737-9e8c-148ce897a09c">CSC/CBR</Division_x0020_or_x0020_Unit>
    <Fiscal_x0020_Year_x0020_IDB xmlns="cdc7663a-08f0-4737-9e8c-148ce897a09c">2018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2500/OC-BR;</Approval_x0020_Number>
    <Phase xmlns="cdc7663a-08f0-4737-9e8c-148ce897a09c">ACTIVE</Phase>
    <Document_x0020_Author xmlns="cdc7663a-08f0-4737-9e8c-148ce897a09c">Bazilio, Wesney Nogueira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WATER AND SANITATION</TermName>
          <TermId xmlns="http://schemas.microsoft.com/office/infopath/2007/PartnerControls">58dede58-0f72-4d2f-8205-0b2af4d108e7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Portuguese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Related_x0020_SisCor_x0020_Number xmlns="cdc7663a-08f0-4737-9e8c-148ce897a09c" xsi:nil="true"/>
    <TaxCatchAll xmlns="cdc7663a-08f0-4737-9e8c-148ce897a09c">
      <Value>33</Value>
      <Value>105</Value>
      <Value>30</Value>
      <Value>7</Value>
    </TaxCatchAll>
    <Operation_x0020_Type xmlns="cdc7663a-08f0-4737-9e8c-148ce897a09c">LON</Operation_x0020_Type>
    <Package_x0020_Code xmlns="cdc7663a-08f0-4737-9e8c-148ce897a09c" xsi:nil="true"/>
    <Identifier xmlns="cdc7663a-08f0-4737-9e8c-148ce897a09c" xsi:nil="true"/>
    <Project_x0020_Number xmlns="cdc7663a-08f0-4737-9e8c-148ce897a09c">BR-L1216</Project_x0020_Number>
    <nddeef1749674d76abdbe4b239a70bc6 xmlns="cdc7663a-08f0-4737-9e8c-148ce897a09c">
      <Terms xmlns="http://schemas.microsoft.com/office/infopath/2007/PartnerControls"/>
    </nddeef1749674d76abdbe4b239a70bc6>
    <Record_x0020_Number xmlns="cdc7663a-08f0-4737-9e8c-148ce897a09c">R0002147030</Record_x0020_Number>
    <_dlc_DocId xmlns="cdc7663a-08f0-4737-9e8c-148ce897a09c">EZSHARE-2019017679-6</_dlc_DocId>
    <_dlc_DocIdUrl xmlns="cdc7663a-08f0-4737-9e8c-148ce897a09c">
      <Url>https://idbg.sharepoint.com/teams/EZ-BR-LON/BR-L1216/_layouts/15/DocIdRedir.aspx?ID=EZSHARE-2019017679-6</Url>
      <Description>EZSHARE-2019017679-6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C1B2A0C9-BFCA-48DC-80D7-B8F9758CD5D8}"/>
</file>

<file path=customXml/itemProps2.xml><?xml version="1.0" encoding="utf-8"?>
<ds:datastoreItem xmlns:ds="http://schemas.openxmlformats.org/officeDocument/2006/customXml" ds:itemID="{2D65EF02-A49E-4CD7-BCFF-A98144F1BC3A}"/>
</file>

<file path=customXml/itemProps3.xml><?xml version="1.0" encoding="utf-8"?>
<ds:datastoreItem xmlns:ds="http://schemas.openxmlformats.org/officeDocument/2006/customXml" ds:itemID="{7F4FBCF3-075D-4B19-9546-433F3B01C817}"/>
</file>

<file path=customXml/itemProps4.xml><?xml version="1.0" encoding="utf-8"?>
<ds:datastoreItem xmlns:ds="http://schemas.openxmlformats.org/officeDocument/2006/customXml" ds:itemID="{F3332C93-A4D5-4CD9-95A5-706DA9D53F13}"/>
</file>

<file path=customXml/itemProps5.xml><?xml version="1.0" encoding="utf-8"?>
<ds:datastoreItem xmlns:ds="http://schemas.openxmlformats.org/officeDocument/2006/customXml" ds:itemID="{4A73CBDB-C0D5-4825-AFD9-5977660D3B67}"/>
</file>

<file path=customXml/itemProps6.xml><?xml version="1.0" encoding="utf-8"?>
<ds:datastoreItem xmlns:ds="http://schemas.openxmlformats.org/officeDocument/2006/customXml" ds:itemID="{2C0DC6A0-E983-4FF4-BC7A-EE3520C445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Detalhes Plano de Aquisições</vt:lpstr>
      <vt:lpstr>Folha de Comentários</vt:lpstr>
      <vt:lpstr>'Folha de Comentários'!Area_de_impressao</vt:lpstr>
      <vt:lpstr>'Detalhes Plano de Aquisições'!capacitacao</vt:lpstr>
      <vt:lpstr>'Detalhes Plano de Aquisições'!Titulos_de_impressao</vt:lpstr>
      <vt:lpstr>'Folha de Comentários'!Titulos_de_impressao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keywords/>
  <cp:lastModifiedBy>Maira Piccolloto Issa</cp:lastModifiedBy>
  <cp:lastPrinted>2018-03-19T16:16:59Z</cp:lastPrinted>
  <dcterms:created xsi:type="dcterms:W3CDTF">2015-12-08T20:12:37Z</dcterms:created>
  <dcterms:modified xsi:type="dcterms:W3CDTF">2018-03-19T16:23:59Z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Function Operations IDB">
    <vt:lpwstr>7;#Goods and Services|5bfebf1b-9f1f-4411-b1dd-4c19b807b799</vt:lpwstr>
  </property>
  <property fmtid="{D5CDD505-2E9C-101B-9397-08002B2CF9AE}" pid="4" name="TaxKeyword">
    <vt:lpwstr/>
  </property>
  <property fmtid="{D5CDD505-2E9C-101B-9397-08002B2CF9AE}" pid="5" name="TaxKeywordTaxHTField">
    <vt:lpwstr/>
  </property>
  <property fmtid="{D5CDD505-2E9C-101B-9397-08002B2CF9AE}" pid="6" name="Series Operations IDB">
    <vt:lpwstr/>
  </property>
  <property fmtid="{D5CDD505-2E9C-101B-9397-08002B2CF9AE}" pid="7" name="Sub-Sector">
    <vt:lpwstr>105;#WATER AND SANITATION|58dede58-0f72-4d2f-8205-0b2af4d108e7</vt:lpwstr>
  </property>
  <property fmtid="{D5CDD505-2E9C-101B-9397-08002B2CF9AE}" pid="8" name="Fund IDB">
    <vt:lpwstr>33;#ORC|c028a4b2-ad8b-4cf4-9cac-a2ae6a778e23</vt:lpwstr>
  </property>
  <property fmtid="{D5CDD505-2E9C-101B-9397-08002B2CF9AE}" pid="9" name="Country">
    <vt:lpwstr>30;#Brazil|7deb27ec-6837-4974-9aa8-6cfbac841ef8</vt:lpwstr>
  </property>
  <property fmtid="{D5CDD505-2E9C-101B-9397-08002B2CF9AE}" pid="10" name="Sector IDB">
    <vt:lpwstr/>
  </property>
  <property fmtid="{D5CDD505-2E9C-101B-9397-08002B2CF9AE}" pid="11" name="_dlc_DocIdItemGuid">
    <vt:lpwstr>bc2a724e-0ef3-4a4a-b4b0-e04e382eefbe</vt:lpwstr>
  </property>
  <property fmtid="{D5CDD505-2E9C-101B-9397-08002B2CF9AE}" pid="12" name="Disclosure Activity">
    <vt:lpwstr>Procurement Plan</vt:lpwstr>
  </property>
  <property fmtid="{D5CDD505-2E9C-101B-9397-08002B2CF9AE}" pid="13" name="ContentTypeId">
    <vt:lpwstr>0x0101001A458A224826124E8B45B1D613300CFC00AF302190B445BE4DA30B59B4A3CB717C</vt:lpwstr>
  </property>
</Properties>
</file>