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showInkAnnotation="0" defaultThemeVersion="124226"/>
  <mc:AlternateContent xmlns:mc="http://schemas.openxmlformats.org/markup-compatibility/2006">
    <mc:Choice Requires="x15">
      <x15ac:absPath xmlns:x15ac="http://schemas.microsoft.com/office/spreadsheetml/2010/11/ac" url="https://idbg.sharepoint.com/teams/EZ-BO-LON/BO-L1199/15 LifeCycle Milestones/"/>
    </mc:Choice>
  </mc:AlternateContent>
  <xr:revisionPtr revIDLastSave="219" documentId="8_{C16E4510-C026-498A-A4C7-70F53090279B}" xr6:coauthVersionLast="40" xr6:coauthVersionMax="42" xr10:uidLastSave="{ECE52109-AF87-416F-A1C5-B9EA9D90C990}"/>
  <bookViews>
    <workbookView xWindow="0" yWindow="0" windowWidth="14385" windowHeight="4140" tabRatio="434" xr2:uid="{00000000-000D-0000-FFFF-FFFF00000000}"/>
  </bookViews>
  <sheets>
    <sheet name="1" sheetId="1" r:id="rId1"/>
    <sheet name="Sheet1" sheetId="2" r:id="rId2"/>
  </sheets>
  <definedNames>
    <definedName name="_xlnm._FilterDatabase" localSheetId="0" hidden="1">'1'!$B$2:$Q$51</definedName>
    <definedName name="_xlnm._FilterDatabase" localSheetId="1" hidden="1">Sheet1!$A$1:$L$45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9" i="2" l="1"/>
  <c r="D46" i="2"/>
  <c r="N52" i="2" s="1"/>
  <c r="N55" i="2" s="1"/>
  <c r="N57" i="2" s="1"/>
  <c r="F57" i="2"/>
  <c r="E51" i="2"/>
  <c r="E53" i="2" s="1"/>
  <c r="Q60" i="2"/>
  <c r="Q46" i="1"/>
  <c r="D55" i="2" l="1"/>
</calcChain>
</file>

<file path=xl/sharedStrings.xml><?xml version="1.0" encoding="utf-8"?>
<sst xmlns="http://schemas.openxmlformats.org/spreadsheetml/2006/main" count="454" uniqueCount="379">
  <si>
    <t>MATRIZ DE RESULTADOS (BO-L1199)</t>
  </si>
  <si>
    <t xml:space="preserve">Objetivo: Contribuir al fortalecimiento y modernización del marco normativo, institucional y presupuestal de la gestión ambiental que promueva un crecimiento económico compatible con la preservación del medio ambiente, el desarrollo social y la disminución de la vulnerabilidad al cambio climático. </t>
  </si>
  <si>
    <t xml:space="preserve">Indicadores de Impacto  </t>
  </si>
  <si>
    <t>Fin</t>
  </si>
  <si>
    <t>Indicador</t>
  </si>
  <si>
    <t>Unidad de medida</t>
  </si>
  <si>
    <t>Línea 
Base</t>
  </si>
  <si>
    <t>Año 
Línea Base</t>
  </si>
  <si>
    <t>Meta
(2019)</t>
  </si>
  <si>
    <t>Resultados Esperados del Proyecto</t>
  </si>
  <si>
    <t>Comentarios/Supuestos</t>
  </si>
  <si>
    <t>Comentarios/ Medios de verificación</t>
  </si>
  <si>
    <t xml:space="preserve">Indice Nacional de Exposición a Riesgos Ambientales para la Salud Pública </t>
  </si>
  <si>
    <t>Escala Unitaria (0 a 1, siendo 0 la menor incidencia de factores ambientales en la salud pública)</t>
  </si>
  <si>
    <t xml:space="preserve">No aumenta la proporción                     de los factores ambientales en la salud pública </t>
  </si>
  <si>
    <r>
      <rPr>
        <b/>
        <sz val="10"/>
        <rFont val="Gotham Book"/>
        <family val="3"/>
      </rPr>
      <t>Definicion</t>
    </r>
    <r>
      <rPr>
        <sz val="10"/>
        <rFont val="Gotham Book"/>
        <family val="3"/>
      </rPr>
      <t xml:space="preserve">: El índice calcula qué porcentaje de las enfermedades observadas en un año son atribuibles a factores ambientales tales como la contaminación en el agua y en el aire y riesgos ocupacionales producto de exposición a contaminantes ambientales (ej. metales pesados).                                      </t>
    </r>
    <r>
      <rPr>
        <b/>
        <sz val="10"/>
        <rFont val="Gotham Book"/>
        <family val="3"/>
      </rPr>
      <t xml:space="preserve"> Método:</t>
    </r>
    <r>
      <rPr>
        <sz val="10"/>
        <rFont val="Gotham Book"/>
        <family val="3"/>
      </rPr>
      <t xml:space="preserve"> El indicador es calculado para todos los grupos de edad y género, ponderando el número de años de vida ajustados por discapacidad (DALYs) atribuibles factores de riesgo ambiental por el número de DALYS atribuible a todos los riesgos.                  </t>
    </r>
    <r>
      <rPr>
        <b/>
        <sz val="10"/>
        <rFont val="Gotham Book"/>
        <family val="3"/>
      </rPr>
      <t>Fuente:</t>
    </r>
    <r>
      <rPr>
        <sz val="10"/>
        <rFont val="Gotham Book"/>
        <family val="3"/>
      </rPr>
      <t xml:space="preserve"> Institute for Health Metrics and Evaluation (IHME) y Environmental Perfomance Index (EPI)</t>
    </r>
  </si>
  <si>
    <t>Calculado en función de las proyecciones de población del censo del 2001, y los avances en el cumplimiento del Plan Sectorial de Saneamiento Básico</t>
  </si>
  <si>
    <t>Tasa nacional de deforestación (%):
R (%) = (T1-T2)^1 * (A2-A1)(A1)^(-1)
donde: A1= Cubierta forestal en el año 1; A2= Cubierta forestal en el año 2; T1 = año 1; T2 = año 2.</t>
  </si>
  <si>
    <t>%</t>
  </si>
  <si>
    <t>Se mantiene la tasa de deforeación bajo control</t>
  </si>
  <si>
    <r>
      <rPr>
        <b/>
        <sz val="10"/>
        <color theme="1"/>
        <rFont val="Gotham Book"/>
        <family val="3"/>
      </rPr>
      <t>Medios de verificación</t>
    </r>
    <r>
      <rPr>
        <sz val="10"/>
        <color theme="1"/>
        <rFont val="Gotham Book"/>
        <family val="3"/>
      </rPr>
      <t xml:space="preserve">: Evaluación anual del cambio en el uso de la tierra realizada basado en Hansen, M. C., P. V. Potapov, R. Moore, M. Hancher, S. A. Turubanova, A. Tyukavina, D. Thau, S. V. Stehman, S. J. Goetz, T. R. Love
Justice, and J. R. G. Townshend. 2013. “High‐Resolution Global Maps of 21st‐Century Forest Cover Change.” Science 342 (15 Nove
http://earthenginepartners.appspot.com/science‐2013‐global‐forest                                                 </t>
    </r>
    <r>
      <rPr>
        <b/>
        <sz val="10"/>
        <color theme="1"/>
        <rFont val="Gotham Book"/>
        <family val="3"/>
      </rPr>
      <t xml:space="preserve"> Supuestos</t>
    </r>
    <r>
      <rPr>
        <sz val="10"/>
        <color theme="1"/>
        <rFont val="Gotham Book"/>
        <family val="3"/>
      </rPr>
      <t>: (1) Los precios de los insumos y productos de las materias primas agrícolas, que son los determinantes clave del cambio del uso de la tierra, no varían considerablemente durante la ejecución del programa. (2) los gobiernos estatal y federal mantienen el nivel actual de inversión para controlar la deforestación. Observación: (1) La linea base es el valor medio anual entre 2001-2014 es de 0.38%</t>
    </r>
  </si>
  <si>
    <t>Aplica al área productiva del trópico del Departamento de Cochabamba.</t>
  </si>
  <si>
    <t>Componente II:  Fortalecimiento de la Gobernanza Ambiental para el control de la Contaminación</t>
  </si>
  <si>
    <t>Objetivo: Desarrollo de regulación e instrumentos de política pública clave para prevenir y disminuir la contaminación ambiental y el cambio climático</t>
  </si>
  <si>
    <t>Resultados</t>
  </si>
  <si>
    <t>Comentarios</t>
  </si>
  <si>
    <t>Gestion Ambiental</t>
  </si>
  <si>
    <t>Número de inspecciones ambientales al año realizadas por el ministerio de medio ambiente y los departamentos</t>
  </si>
  <si>
    <t>Inspecciones</t>
  </si>
  <si>
    <t>Se fortalece el proceso de monitoreo y control de las licencias ambientales</t>
  </si>
  <si>
    <t>Fuente: Informe técnico del MMAyA</t>
  </si>
  <si>
    <t>Calidad de Agua</t>
  </si>
  <si>
    <t>Numero de beneficarios de una mejor gestion de la calidad hidrica en cuencas prioritarias</t>
  </si>
  <si>
    <t>Beneficiarios</t>
  </si>
  <si>
    <t>Se clasifican dos cuerpos de agua de acuerdo a la metodología, se aprueban planes directores de cuenca y se implementan medidas de gestion de calidad hidrica</t>
  </si>
  <si>
    <t xml:space="preserve">alculado en función de las proyecciones de población del censo del 2012 para la cuenca del Río Rocha, Katari, Piraí y Rio Blanco. La meta a 2019 se verificará a través de un informe del Viceministerio de Recursos Hídricos y Riego (VRHR) del MMAyA . </t>
  </si>
  <si>
    <t>Calidad de Aire</t>
  </si>
  <si>
    <t>Población con acceso a información sobre la calidad de aire en tiempo real</t>
  </si>
  <si>
    <t>Se establece el protocolo de operación de las redes de monitoreo y la publicación online de los datos de calidad de aire</t>
  </si>
  <si>
    <t>Fuente: INE - municipio: Cochabamba</t>
  </si>
  <si>
    <t>Residuos Solidos</t>
  </si>
  <si>
    <t>Toneladas adicionales dispuestas en rellenos sanitarios</t>
  </si>
  <si>
    <t>ton/día</t>
  </si>
  <si>
    <t>Se implementan los programas de gestión integral de residuos sólidos en municipios del pais</t>
  </si>
  <si>
    <t>Fuente: Informe técnico de la DGIRS (Municipios: Riberalta, Potosi, El Alto)</t>
  </si>
  <si>
    <t xml:space="preserve">Bolivia cuenta con 23 municipios que cuentan con, 6 municipios nuevos rellenos sanitarios, de cerca de 6881 ton/dia, 2402 se disponen correctamente.  En 2015, se disponia 2097 ton/dia de 5405 </t>
  </si>
  <si>
    <t>Productos</t>
  </si>
  <si>
    <t>Meta</t>
  </si>
  <si>
    <t>Situación esperada al completar los producto</t>
  </si>
  <si>
    <t>Planificación</t>
  </si>
  <si>
    <t>Acuerdos interinstitucionales para el desarrollo de una gestión ambiental acorde al modelo de planificación territorial establecido en los instrumentos de planificación, en al menos dos Gobiernos Autónomos Departamentales.</t>
  </si>
  <si>
    <t>Acuerdos</t>
  </si>
  <si>
    <t>La implementación de planes directores de cuenca y planes de desarrollo territorial se realiza en coherencia con el Plan Sectorial de Desarrollo Integral (PSDI)</t>
  </si>
  <si>
    <t>Estatutos Orgánicos de las plataformas interinstitucionales de dos cuencas estratégicas aprobados por el Gobierno Autónomo Departamental y MMAYA.  Plan director de cada cuenca aprobado por la plataforma interinstitucional respectiva.</t>
  </si>
  <si>
    <t>Plan del Gobierno Electrónico del MMAYA y del Sistema de Informacion Ambiental y de Recursos Hidricos</t>
  </si>
  <si>
    <t xml:space="preserve">Plan </t>
  </si>
  <si>
    <t>Se aprueba el Plan de Gobierno Electrónico que moderniza y transparenta la gestión del MMAyA</t>
  </si>
  <si>
    <t>Plan de Gobierno Electrónico aprobado por Dirección General de Planificación MMAyA</t>
  </si>
  <si>
    <t xml:space="preserve">Resolución Ministerial </t>
  </si>
  <si>
    <t>Área de Intervención</t>
  </si>
  <si>
    <t>Líneas de acción</t>
  </si>
  <si>
    <t>Medio de verificación de Beneficios</t>
  </si>
  <si>
    <t>Estimativas de Beneficios</t>
  </si>
  <si>
    <t>Estimativas de Costos</t>
  </si>
  <si>
    <t>Guías de formulación de proyectos de inversión para facilitar el acceso a recursos para proyectos de gestión ambiental con un enfoque de cambio climático.</t>
  </si>
  <si>
    <t>Guías</t>
  </si>
  <si>
    <t>Se utilizan las guías para formular proyectos de inversión en gestión ambiental</t>
  </si>
  <si>
    <t>Dos Guías de proyectos aprobadas mediante Resolución Ministerial por el MMAYA.</t>
  </si>
  <si>
    <t xml:space="preserve">Norma para la Reforma del Sistema de Licenciamiento Ambiental </t>
  </si>
  <si>
    <t>Norma</t>
  </si>
  <si>
    <t xml:space="preserve"> Se expiden licencias bajo el nuevo Sistema de Licenciamiento Ambiental</t>
  </si>
  <si>
    <t xml:space="preserve">Norma aprobada mediante Decreto Supremo y reporte de licencias otorgadas por la autoridad competente nacional bajo el nuevo sistema de licenciamiento.    </t>
  </si>
  <si>
    <t>Reporte de Publicación online diaria en el SNIA de los niveles de calidad de aire de Cochabamba, comparándolo con los estándares legales.</t>
  </si>
  <si>
    <t>Reporte</t>
  </si>
  <si>
    <t>Se publica diariamente el estado de calidad de aire del municipio de Cochabamba</t>
  </si>
  <si>
    <t>Reporte del SNIA</t>
  </si>
  <si>
    <t>Informe Técnico aprobado por el VAPSB y enviado al Ministro para la emisión de la Resolución Ministerial.</t>
  </si>
  <si>
    <t>1. CALIDAD AIRE</t>
  </si>
  <si>
    <t xml:space="preserve">Aprobación de manuales para estandarizar el monitoreo de la calidad de aire, la difusión pública de información de la calidad del aire, y el desarrollo y aprobación de planes de respuesta ante situaciones de emergencia. </t>
  </si>
  <si>
    <t>Costo de enfermedad (Castillo, 2010; datos para Bogotá). Valor estadística de la vida; United States Environmental Protection Agency valor de US$6 millones. Enfermedades evitados; Semeneza et al (2008).</t>
  </si>
  <si>
    <t>Hospitalizaciones por causas respiratorias: US$1428; Urgencias por causas respiratorias: US$ 346; Atención a menores de 5 años con bronquiolitis, US$ 61; Síntomas respiratorios menores de 5 años: US$ 26. Valor estadística de la vida estimado en US$1.1millon/vida. VPN de enfermedades evitadas es US$43.2 entre 2016 y 2030.</t>
  </si>
  <si>
    <r>
      <t xml:space="preserve">El costo se base en el costo anual de operación y mantenimiento de la Red MoniCA de calidad de aire en Cochabamba (US$37,235) más el </t>
    </r>
    <r>
      <rPr>
        <sz val="10"/>
        <color rgb="FFFF0000"/>
        <rFont val="Gotham Book"/>
        <family val="3"/>
      </rPr>
      <t xml:space="preserve">costo de elaboración y aprobación del manual para el diseño y operación de redes de monitoreo de calidad del aire (US$20.000), la elaboración de Propuesta del Plan de Contingencia para Estados de Alerta por Contaminación del Aire (US$25.000) y los costes de socialización anual del plan de contingencia ($15.000).  </t>
    </r>
    <r>
      <rPr>
        <sz val="10"/>
        <rFont val="Gotham Book"/>
        <family val="3"/>
      </rPr>
      <t xml:space="preserve">Otros costos incluidos tienen que ver con el cambio de comportamiento de la población. </t>
    </r>
  </si>
  <si>
    <t>Inventario de las principales fuentes contaminadoras del aire en Cochabamba y  Potosí  y recomendaciones para la continuidad del mismo.</t>
  </si>
  <si>
    <t>Informe</t>
  </si>
  <si>
    <t>Las principales fuentes contaminadoras del aire en Cochabamba y Potosí han sido detectadas</t>
  </si>
  <si>
    <t>Documento final de inventario de emisiones aprobado mediante informe técnico por el MMAyA.</t>
  </si>
  <si>
    <t xml:space="preserve">Norma técnica que aprueba el Plan de contingencia para estados de alerta por contaminación del aire, que contenga los valores límite y umbrales de alerta y protocolos para la declaración y cese de estados de alerta, los mecanismos de coordinación y las medidas a implementar para disminuir la exposición de la población. </t>
  </si>
  <si>
    <t>Se ha identificado el protocolo y acciones a seguir en caso de emergencia por superación de  niveles de calidad del aire persmisibles considerados dañinos para la salud publica</t>
  </si>
  <si>
    <t>Norma técnica aprobada mediante Resolución Administrativa y publicada en el SNIA.</t>
  </si>
  <si>
    <t>2. CALIDAD AIRE</t>
  </si>
  <si>
    <t>Socialización y difusión del Plan de Contingencia en para Estados de Alerta por Contaminación del Aire a nivel municipal.</t>
  </si>
  <si>
    <t>Acta</t>
  </si>
  <si>
    <t>Los municipios estan al tanto del protocolo y acciones a seguir en caso de emergencia</t>
  </si>
  <si>
    <t>Acta de taller</t>
  </si>
  <si>
    <t>Inventario de las principales fuentes contaminadoras del recurso hídrico  (empresas, agroindustria, etc.) en  la Cuenca  del rio Rocha y la Cuenca Katari-Lago Titicaca</t>
  </si>
  <si>
    <t xml:space="preserve"> Informe</t>
  </si>
  <si>
    <t xml:space="preserve">Las principales fuentes contaminadoras de la Cuenca  del Rio Rocha y la cuenca Katari han sido detectadas </t>
  </si>
  <si>
    <t>Informe técnico del MMAyA</t>
  </si>
  <si>
    <t>3. CALIDAD AIRE.</t>
  </si>
  <si>
    <t>Normativa para la clasificación de cuerpos de agua aprobada e implementada en los cuerpos de agua de Pirai y Rocha</t>
  </si>
  <si>
    <t>Han sido clasificados los cuerpos de agua de Piraí y Rocha como base para el control y fiscalizacion de la contaminacion</t>
  </si>
  <si>
    <t>Aprobación de la normativa para la clasificación de cuerpos de agua.
Implementación de la normativa en los cuerpos de agua de Pirai y Rocha</t>
  </si>
  <si>
    <t>Resolución Administrativa Regulatoria de la AAPS</t>
  </si>
  <si>
    <t>1. CALIDAD DE AGUA</t>
  </si>
  <si>
    <t xml:space="preserve">Correcta clasificación del agua y posterior desarrollo normativo. </t>
  </si>
  <si>
    <t xml:space="preserve">Disposición a pagar para agua tratada. </t>
  </si>
  <si>
    <t>La Matriz de resultados indica que el numero de beneficiarios alcanzara 2,244,280 personas. DAP para agua tratada de US$114 por hogar por año, 5 personas por hogar. VPL de US$85 millones.</t>
  </si>
  <si>
    <r>
      <t xml:space="preserve">Costos para la realización y desarrollo de los estudios/ normativa/ inventarios. Se estima con base en entrevistas costos de US$44.000 por municipio para la realización del inventario incluidos costes de monitoreo anuales y quinquenales. Además, se prevé un costo de US$500.000 para la realización de otros inventarios y desarrollos normativos. </t>
    </r>
    <r>
      <rPr>
        <sz val="10"/>
        <rFont val="Gotham Book"/>
        <family val="3"/>
      </rPr>
      <t xml:space="preserve">La estimativa incluye también los costos de inversión para el tratamiento de aguas residuales, costos de monitoreo y costos de operación. Los datos han sido obtenidos del estudio de “Propuesta de Clasificación del Río Rocha-Maylanco”. El costo presente asciende a US$72.7 millones. </t>
    </r>
  </si>
  <si>
    <t xml:space="preserve"> Normativa para regular la gestión de las aguas ácidas y efluentes en el sector minero </t>
  </si>
  <si>
    <t>Se establecen las bases para la gestion de los efluentes provenientes del sector minero</t>
  </si>
  <si>
    <t>Normativa aprobada mediante Resolución Administrativa por VMA.</t>
  </si>
  <si>
    <t>2. CALIDAD DE AGUA</t>
  </si>
  <si>
    <t xml:space="preserve">Informe de  Implementación del Plan de Acción en la microcuenca minera del Rio Blanco que promueva la adecuación de la industria  minera a los Límites Máximos Permitidos </t>
  </si>
  <si>
    <t xml:space="preserve">Se implementan acciones  para promover la adecuación de la industria  minera a los Límites Máximos Permitidos </t>
  </si>
  <si>
    <t>Aprobación del informe de seguimiento anual de la implementación del Plan de Acción mediante Vo Bo del VRHR.</t>
  </si>
  <si>
    <t>3. CALIDAD DE AGUA</t>
  </si>
  <si>
    <t xml:space="preserve">Guía para el re-uso de agua en riego por tipo de cultivo aprobada </t>
  </si>
  <si>
    <t>Se éstablecen mejores prácticas para el reuso de agua (cruda o tratada) en riego</t>
  </si>
  <si>
    <t>Guía para el re-uso de agua en riego por tipo de cultivo aprobada por Resolución Ministerial y propuesta de modificación al Reglamento con Vo.Bo. del VRHR.</t>
  </si>
  <si>
    <t>Pasivos Ambientales Mineros</t>
  </si>
  <si>
    <t xml:space="preserve">Inventariado y caracterización de pasivos ambientales mineros conforme a las mejores prácticas internacionales en 8 áreas protegidas       </t>
  </si>
  <si>
    <t>El inventariado y la caracterizacion de los pasivos ambientales se realiza de manera uniforme  conforme a las practicas internacionales en 8 áreas protegidas</t>
  </si>
  <si>
    <t>Documentos de inventariado y caracterización aprobados por Resolución Administrativadel MMAyA</t>
  </si>
  <si>
    <t>4. CALIDAD DE AGUA</t>
  </si>
  <si>
    <t>Mapas de pasivos ambientales en el SNIA</t>
  </si>
  <si>
    <t>Mapas</t>
  </si>
  <si>
    <t>los mapas de pasivos ambientales son publicados en el SNIA del MMAyA</t>
  </si>
  <si>
    <t>http://snia.mmaya.gob.bo/web/</t>
  </si>
  <si>
    <t>Validación del proyecto de decreto supremo de identificación de residuos peligrosos de acuerdo a la ley 755</t>
  </si>
  <si>
    <t>Nota de remisión</t>
  </si>
  <si>
    <t>Se identifica el listado de residuos peligrosos de acuerdo a la ley 755</t>
  </si>
  <si>
    <t>Nota de remisión a AUDAPE del proyecto de decreto, emitida por el Ministro del MMAYA</t>
  </si>
  <si>
    <t>Informe Técnico aprobado por el VRHR y enviado al Ministro para la emisión de la Resolución Ministerial.</t>
  </si>
  <si>
    <t>Reglamento para gestión operativa de residuos peligrosos</t>
  </si>
  <si>
    <t>Reglamento</t>
  </si>
  <si>
    <t>Se aplica el Reglamento de la Ley que señala responsabilidades sobre la gestion de los residuos peligrosos en Bolivia</t>
  </si>
  <si>
    <t>Reglamento para gestión operativa de residuos peligrosos aprobado mediante Resolución Ministerial</t>
  </si>
  <si>
    <t>Componente III: Gestión Integral de Bosques y Biodiversidad</t>
  </si>
  <si>
    <t>Objetivo: Desarrollo de regulación e de instrumentos de política pública prioritarios para la restauración y gestión de los bosques y la biodiversidad, que sea sustentable y resiliente al cambio climático</t>
  </si>
  <si>
    <t xml:space="preserve">Informe Técnico del VAPSB aprobando la propuesta y enviada al Ministro para la emisión de la Resolución Ministerial. </t>
  </si>
  <si>
    <t>Biodiversidad</t>
  </si>
  <si>
    <t>Superficie de Áreas Nacionales Protegidas con Plan de Manejo Vigente</t>
  </si>
  <si>
    <t xml:space="preserve"> Millones de Hectáreas (%)</t>
  </si>
  <si>
    <t>13.17 (75.7%)</t>
  </si>
  <si>
    <t>15.17          (87.2%)</t>
  </si>
  <si>
    <t xml:space="preserve">Se aprueba e implementa el plan de manejo para las áreas protegidas prioritarias </t>
  </si>
  <si>
    <t>Fuente: Informe técnico MMAyA</t>
  </si>
  <si>
    <t>Convenio firmado entre el Ministro de MMAyA y EMAGUA.</t>
  </si>
  <si>
    <t>Recursos Forestales</t>
  </si>
  <si>
    <t xml:space="preserve">Número de hectáreas adicionales reforestadas en areas degradadas </t>
  </si>
  <si>
    <t>Hectáreas</t>
  </si>
  <si>
    <t>Se pone en marcha el programa de reforestacion</t>
  </si>
  <si>
    <t>Convenio firmado entre el Ministro de MMAyA y SENASBA.</t>
  </si>
  <si>
    <t>Informe Técnico del VAPSB aprobando la propuesta y  enviada al Ministro para la emisión de la Resolución Ministerial.</t>
  </si>
  <si>
    <t xml:space="preserve">Biodiversidad </t>
  </si>
  <si>
    <t xml:space="preserve">Manual de gestión de humedales
</t>
  </si>
  <si>
    <t>Manual</t>
  </si>
  <si>
    <t xml:space="preserve">Se ha desarrollado manual para la gestion de los sitios RAMSAR </t>
  </si>
  <si>
    <t>Manual aprobado mediante informe técnico de la DGBAP.</t>
  </si>
  <si>
    <t>Convenios Interinstitucionales entre el MMAyA y los SEDERIS
Actas de directorio SEDERIS</t>
  </si>
  <si>
    <t>1. GESTION SITIOS RAMSAR</t>
  </si>
  <si>
    <t>La Aprobación de la Estrategia para la Gestión de sitios RAMSAR. La implementación de la Estrategia y la consiguiente aprobación de nuevos planes de manejo hace que se pase de tener 4.792.437 hectáreas con planes de manejo aprobados en 2016 a tener 4.837.934 en 2018</t>
  </si>
  <si>
    <t>Transferencia de benéficos del Ecosistema Service Value Database, en especifico, el valor anual de varios servicios ecosistémicos del Pantanal da Nhecolandia, lo cual es el único humedal en la base de datos ubicado en el interior de LAC.</t>
  </si>
  <si>
    <t>VPL de US$389.6 millones. ONIL A REVISAR BIEN ESTE CALCULO….</t>
  </si>
  <si>
    <t xml:space="preserve">Se ha tomado como base la inversión prevista por la Dirección General de Biodiversidad y Áreas Protegidas del Ministerio de Medio Ambiente y Agua para la protección de los humedales para el período 2016 – 2020. Esta inversión se considera insuficiente por los expertos, para aprobar e implementar planes de manejo en 33,540 hectáreas adicionales. Con base en la inversión prevista y las estimaciones de expertos, se estima un costo presente de US$63.4 millones. </t>
  </si>
  <si>
    <t>Reglamento para la aplicación de la normativa CITES</t>
  </si>
  <si>
    <t>El Comercio Internacional de Especies Amenazadas de Fauna y Flora Silvestres se encuentra reglamentado</t>
  </si>
  <si>
    <t>Reglamento aprobado mediante Resolución Ministerial.</t>
  </si>
  <si>
    <t>Informe Técnico del VRHR y enviado al Ministro para la emisión de la Resolución Ministerial.</t>
  </si>
  <si>
    <t>Reglamento de operación turístico específico (ROTE) que habilite el sistema de cobro por ingreso en el AP Noel Kempff</t>
  </si>
  <si>
    <t>El AP Noel Kempff recibe ingresos provenientes del sistema de cobro aprobado por el ROTE</t>
  </si>
  <si>
    <t>Reglamento aprobado mediante Resolución Administrativa del Área Protegida Noel Kempff.</t>
  </si>
  <si>
    <t xml:space="preserve">propuesta de Reglamento y Normas internas, arreglos institucionales y normativos para el funcionamiento y operatividad del mecanismo de gestión integral para la conservación de  fuentes de agua en áreas protegidas y ecosistemas estratégicos. </t>
  </si>
  <si>
    <t>se definen mecanismos para la gestión integral para la conservación de fuentes de agua en áreas protegidas y ecosistemas estratégicos</t>
  </si>
  <si>
    <t>Decreto Supremo 2916 que modifica el reglamento de FONABOSQUE</t>
  </si>
  <si>
    <t>1. REFORESTACION</t>
  </si>
  <si>
    <t>Orientar la política de formalización de los derechos de propiedad hacia las zonas priorizadas para la restauración de las tierras degradadas, desarrollar una política nacional de innovación forestal, y desarrollar los instrumentos financieros que apoyen la reforestación</t>
  </si>
  <si>
    <t>El análisis ex-ante también menciona la formalización de los derechos de propiedad, la cual no viene mencionado en esta matriz. Sin embargo, una de las metas de la matriz de resultados es la reforestación de 30,000 hectáreas en áreas degradas.  Se considera la capacidad de absorción de carbono y beneficios de bienes y servicios de recreo.</t>
  </si>
  <si>
    <t xml:space="preserve">Considerando 10.8 toneladas de CO2/ha/año de crecimiento y un rango de valores por tonelada de CO2 (Onil analizar porque el valor no esta consistente con el valor utilizado en el área de acción de Deforestación y Degradación), y; un valor de recreo NO DESCRITO en el estudio, el VPL es entre US$65.3 millones y US$84.2 millones, según el precio de la tonelada de carbono. </t>
  </si>
  <si>
    <t>Para reforestar 30,000 hectáreas de áreas degradadas, se base los costos de inversión en estimaciones del Ministerio del Medio Ambiente y Agua de Bolivia. El costo presente estimado es US$75.2 millones.</t>
  </si>
  <si>
    <t xml:space="preserve">Estrategia Plurinacional de Manejo Integral de Fuego 
</t>
  </si>
  <si>
    <t>Estrategia</t>
  </si>
  <si>
    <t>Se establece el mecanismo de manejo integral de fuego</t>
  </si>
  <si>
    <t>Estrategia Plurinacional de Manejo Integral de Fuego aprobada mediante Resolución Ministerial</t>
  </si>
  <si>
    <t>Resolución del Directorio de SENASBA.</t>
  </si>
  <si>
    <t>1. DEFORESTACION Y DEGRADACION FORRESTAL</t>
  </si>
  <si>
    <t>Institucionalizar el sistema nacional de monitoreo de la deforestación y degradación forestal, y desarrollar el marco legal y operativo para la fiscalización y sanción de la deforestación y degradación forestal ilegal, instrumentos con los que se reducirá la tasa anual de deforestación</t>
  </si>
  <si>
    <t xml:space="preserve">Se base en la meta de reducir la tasa de deforestación de 0.38% a 0.30%. El beneficio se estima considerando la función del bosque como sumidero de carbono. </t>
  </si>
  <si>
    <t>Considerando el contenido por hectárea de 367 toneladas de CO2, y un precio de US$11 por tonelada, el VPL se estima en US$895 millones.</t>
  </si>
  <si>
    <t>Se base la estimación en la reducción de la tasa anual de deforestación de 0.38% a 0.30% sobre los costos del Programa de Prevención y Combate a la Deforestación en la Amazonia. El área total donde se tiene como meta de evitar deforestación es de 572 millones de hectáreas. Se estima una inversión anual de US$28 millones anuales para reducir la deforestación por este monto. El costo presente se suma en US$191.3 millones.</t>
  </si>
  <si>
    <t>Reglamentación del Decreto Supremo 2914 “Programa de Monitoreo y Control de la Deforestación y Degradación de Nuestros Bosques”</t>
  </si>
  <si>
    <t>Se fortalece el proceso de monitoreo y control de la deforestacion y degradacion de los Bosques</t>
  </si>
  <si>
    <t xml:space="preserve">Reglamentación aprobada mediante Resolución Ministerial. 
</t>
  </si>
  <si>
    <t>Resolución del Directorio del SENARI.</t>
  </si>
  <si>
    <t>Instrumentación del Sistema de Información y Monitoreo de Bosques.</t>
  </si>
  <si>
    <t>Se utiliza el SIMB para el monitoreo del estado de bosques</t>
  </si>
  <si>
    <t>Reporte de focos de calor del SIMB publicado en la página web del MMAYA.</t>
  </si>
  <si>
    <t>2. REFORESTACION</t>
  </si>
  <si>
    <t>Implementación del Programa Nacional de Forestación y Reforestación (PNFR).</t>
  </si>
  <si>
    <t xml:space="preserve">El Programa Nacional de Forestación y Reforestación se encuentra en implementación </t>
  </si>
  <si>
    <t>Informe técnico de la implementación del PNFR aprobado por VMA.</t>
  </si>
  <si>
    <t>Denominación</t>
  </si>
  <si>
    <t>Departamento</t>
  </si>
  <si>
    <t>Declaración</t>
  </si>
  <si>
    <t>Superficie (has)</t>
  </si>
  <si>
    <t>Vigencia Plan de Manejo</t>
  </si>
  <si>
    <t>Habitantes</t>
  </si>
  <si>
    <t>Guardaparques</t>
  </si>
  <si>
    <t>Presupuesto 2016 (US$)</t>
  </si>
  <si>
    <t>Ecorregiones</t>
  </si>
  <si>
    <t>Ecosistemas representativos</t>
  </si>
  <si>
    <t>Estado Plan de Manejo</t>
  </si>
  <si>
    <t>Parque Nacional y Área Natural de Manejo Integrado Otuquis</t>
  </si>
  <si>
    <t>Santa Cruz</t>
  </si>
  <si>
    <t xml:space="preserve">DS 24124  </t>
  </si>
  <si>
    <t>2015-2024</t>
  </si>
  <si>
    <t>284.069,49</t>
  </si>
  <si>
    <t xml:space="preserve"> Llanuras del Chaco, Escudo Brasilero y Sierra Chiquitana </t>
  </si>
  <si>
    <t>Sabanas Inundables del Pantanal, Cerrado Chaqueño, Bosque Seco Chiquitano</t>
  </si>
  <si>
    <t>R.A. VMABCCGDF de junio de 2016 vigente 2013-2023</t>
  </si>
  <si>
    <t>21-09-1995</t>
  </si>
  <si>
    <t>Parque Nacional y Área Natural de Manejo Integrado Kaa-Iya</t>
  </si>
  <si>
    <t>DS 24122 de</t>
  </si>
  <si>
    <t>2013-2022</t>
  </si>
  <si>
    <t>260.446,80</t>
  </si>
  <si>
    <t xml:space="preserve"> Llanura Chaqueña o Gran Chaco </t>
  </si>
  <si>
    <t>Gran Chaco (Cerrado Chaqueño)</t>
  </si>
  <si>
    <t>R.A. 196/2012 de 26/11/2012</t>
  </si>
  <si>
    <t>Área Natural de Manejo Integrado Nacional Madidi</t>
  </si>
  <si>
    <t>La Paz</t>
  </si>
  <si>
    <t xml:space="preserve">DS 24123  </t>
  </si>
  <si>
    <t>2015-2025</t>
  </si>
  <si>
    <t>663.321,69</t>
  </si>
  <si>
    <t xml:space="preserve"> Puna, Bosque Húmedo Montañoso de Yungas Y Bosque Húmedo del Madeira </t>
  </si>
  <si>
    <t>Yungas, Bosques Amazónicos Suby Preandinos, Bosques Secos Interandinos y otros</t>
  </si>
  <si>
    <t>R.A. No 167/2014 de 31/12/2014</t>
  </si>
  <si>
    <t>Requiere ajuste</t>
  </si>
  <si>
    <t>Parque Nacional Sajama</t>
  </si>
  <si>
    <t>Oruro</t>
  </si>
  <si>
    <t xml:space="preserve">Ley s/n  </t>
  </si>
  <si>
    <t>158.668,48</t>
  </si>
  <si>
    <t xml:space="preserve"> Puna </t>
  </si>
  <si>
    <t>Puna Desértica con Pisos Nivales y Subnivales de la Cordillera Occidental</t>
  </si>
  <si>
    <t>R.A. No 164/2014 de 30/12/2014</t>
  </si>
  <si>
    <t>Reserva Nacional de Flora y Fauna Tariquia</t>
  </si>
  <si>
    <t>Tarija</t>
  </si>
  <si>
    <t xml:space="preserve">DS 22277 de </t>
  </si>
  <si>
    <t>258.846,46</t>
  </si>
  <si>
    <t xml:space="preserve"> Bosque Húmedo Montañoso de Yungas </t>
  </si>
  <si>
    <t>Bosque Tucumano – Boliviano, Chaco Serrano</t>
  </si>
  <si>
    <t>R.A. 159/2014 de 30/12/2014</t>
  </si>
  <si>
    <t>Parque Nacional y Área Natural de Manejo Integrado Serranía de Amboró</t>
  </si>
  <si>
    <t xml:space="preserve">DS 11254  </t>
  </si>
  <si>
    <t>2014-2023</t>
  </si>
  <si>
    <t>218.556,58</t>
  </si>
  <si>
    <t xml:space="preserve"> Bosque húmedo montañoso de yungas </t>
  </si>
  <si>
    <t>Yungas, Bosques Amazónicos Subandinos, Bosque Tucumano –Boliviano</t>
  </si>
  <si>
    <t>R.A. No 221/2013 de 24/12/2013</t>
  </si>
  <si>
    <t>20-12-1973</t>
  </si>
  <si>
    <t>Area Natural de Manejo Integrado El Palmar</t>
  </si>
  <si>
    <t>Chuquisaca</t>
  </si>
  <si>
    <t xml:space="preserve">DS 24623  </t>
  </si>
  <si>
    <t>167.069,91</t>
  </si>
  <si>
    <t xml:space="preserve"> Valles Secos Mesotérmicos, selva Húmeda Montañosa, valles semiáridos </t>
  </si>
  <si>
    <t>Bosques Secos Interandinos, Chaco Serrano</t>
  </si>
  <si>
    <t>R.A. No 226/2013 de 27/12/2013</t>
  </si>
  <si>
    <t>20-05-1997</t>
  </si>
  <si>
    <t>Parque Nacional Toro Toro</t>
  </si>
  <si>
    <t>Potosí</t>
  </si>
  <si>
    <t>26-07-1989</t>
  </si>
  <si>
    <t>184.908,24</t>
  </si>
  <si>
    <t xml:space="preserve"> Prepuna, Bosque deciduo de Valles Secos </t>
  </si>
  <si>
    <t>Bosques Secos Interandinos</t>
  </si>
  <si>
    <t>R.A. No. 19/2014 de 21/07/2014</t>
  </si>
  <si>
    <t>Reserva Nacional de Vida Silvestre Amazónica Manuripi</t>
  </si>
  <si>
    <t>Pando</t>
  </si>
  <si>
    <t xml:space="preserve">DS 11252  </t>
  </si>
  <si>
    <t>2012-2022</t>
  </si>
  <si>
    <t>310.414,26</t>
  </si>
  <si>
    <t xml:space="preserve"> Llanura Amazónica y Llanura beniana, Bosque Tropical Húmedo Amazónico </t>
  </si>
  <si>
    <t>Bosques Amazónicos de Pando y de</t>
  </si>
  <si>
    <t>R.A. 111/12 de 09/08/2012</t>
  </si>
  <si>
    <t>Inundación</t>
  </si>
  <si>
    <t>Parque Nacional y Área Natural de Manejo Integrado Serranía de Iñao</t>
  </si>
  <si>
    <t xml:space="preserve">Ley 2727 </t>
  </si>
  <si>
    <t>2012-2021</t>
  </si>
  <si>
    <t>201.475,75</t>
  </si>
  <si>
    <t>R.A. No 225/2011 y RM 179/12 de 26/07/2012</t>
  </si>
  <si>
    <t>28-05-2004</t>
  </si>
  <si>
    <t>Reserva Nacional de Fauna Andina Eduardo Avaroa</t>
  </si>
  <si>
    <t xml:space="preserve">DS 11239  </t>
  </si>
  <si>
    <t>2010-2020</t>
  </si>
  <si>
    <t>2.014.342,00</t>
  </si>
  <si>
    <t xml:space="preserve"> Cordillera occidental o Volcánica, subregión de Puna </t>
  </si>
  <si>
    <t>R.A. No 53/10 de 31/08/2010</t>
  </si>
  <si>
    <t>13-12-1973</t>
  </si>
  <si>
    <t>Reserva de la Biósfera y Tierra Comunitaria de Origen Pilón Lajas</t>
  </si>
  <si>
    <t xml:space="preserve">DS 23110  </t>
  </si>
  <si>
    <t>2007-2017</t>
  </si>
  <si>
    <t>202.659,66</t>
  </si>
  <si>
    <t xml:space="preserve"> Bosque húmedo Montañoso de Yungas y del Bosque Húmedo del Madeira </t>
  </si>
  <si>
    <t>Bosques Amazónicos Subandinos, Yungas</t>
  </si>
  <si>
    <t>R.A. No 29/2008 de 30/07/2008</t>
  </si>
  <si>
    <t>Necesita actualizar</t>
  </si>
  <si>
    <t>Área Natural de Manejo Integrado San Matías</t>
  </si>
  <si>
    <t xml:space="preserve">D.S. 24124  </t>
  </si>
  <si>
    <t>2008-2018</t>
  </si>
  <si>
    <t>253.992,31</t>
  </si>
  <si>
    <t xml:space="preserve"> Subregión Brasilera-Paranense y Chaco </t>
  </si>
  <si>
    <t>Bosque Seco Chiquitano, Sabanas Inundables del Pantanal, Cerrado Chiquitano</t>
  </si>
  <si>
    <t>R.A. 21/2008</t>
  </si>
  <si>
    <t>29-09-1995</t>
  </si>
  <si>
    <t>Parque Nacional y Territorio Indígena Isiboro Sécure</t>
  </si>
  <si>
    <t>Beni y Cochabamba</t>
  </si>
  <si>
    <t xml:space="preserve">DS 7401  </t>
  </si>
  <si>
    <t>206.605,05</t>
  </si>
  <si>
    <t xml:space="preserve"> Bosque Húmedo Montañoso, Yungas y Bosque Húmedo Estacional </t>
  </si>
  <si>
    <t>Bosques Amazónicos Pre- y Subandinos, Sabanas Inundables de los Llanos de Moxos</t>
  </si>
  <si>
    <t xml:space="preserve">R.A. No. 15/2006 </t>
  </si>
  <si>
    <t>22-11-1965</t>
  </si>
  <si>
    <t>Parque Nacional Noel Kempff Mercado</t>
  </si>
  <si>
    <t xml:space="preserve">DS 16646  </t>
  </si>
  <si>
    <t>365.006,79</t>
  </si>
  <si>
    <t xml:space="preserve"> Bosque Húmedo submontañoso </t>
  </si>
  <si>
    <t>Bosques Amazónicos del Beni y Santa Cruz, Cerrado Chiquitano, Bosques Amazónicos de Inundación</t>
  </si>
  <si>
    <t>R.A No 111/2016 de 15/12/2016</t>
  </si>
  <si>
    <t>28-06-1979</t>
  </si>
  <si>
    <t>Parque Nacional y Área Natural de Manejo Integrado Serranía de Aguarague</t>
  </si>
  <si>
    <t xml:space="preserve">Ley 2083  </t>
  </si>
  <si>
    <t>En ejecución</t>
  </si>
  <si>
    <t>490.412,52</t>
  </si>
  <si>
    <t xml:space="preserve"> Bosque subhúmedo, Submontano y bosque desiduo de Chaco Serrano </t>
  </si>
  <si>
    <t>Bosque Tucumano – Boliviano, Chaco Serrano, Gran Chaco</t>
  </si>
  <si>
    <t>En proceso de elaboración</t>
  </si>
  <si>
    <t>20-04-2000</t>
  </si>
  <si>
    <t>Área Natural de Manejo Integrado Nacional Apolobamba</t>
  </si>
  <si>
    <t xml:space="preserve">DS 25652 </t>
  </si>
  <si>
    <t>2016-2025</t>
  </si>
  <si>
    <t>334.963,87</t>
  </si>
  <si>
    <t xml:space="preserve"> subregion Altoandina, Puna y Bosque Húmedo Montañoso de Yungas </t>
  </si>
  <si>
    <t>Yungas, Vegetación Altoandina de la Cordillera Oriental con Pisos Nivales y Subnivales</t>
  </si>
  <si>
    <t>En proceso de aprobación RA</t>
  </si>
  <si>
    <t>14-01-2000</t>
  </si>
  <si>
    <t>Parque Nacional Carrasco</t>
  </si>
  <si>
    <t>Cochabamba</t>
  </si>
  <si>
    <t xml:space="preserve">DS 22940  </t>
  </si>
  <si>
    <t>Programar en 2017</t>
  </si>
  <si>
    <t>222.559,81</t>
  </si>
  <si>
    <t xml:space="preserve"> Cordillerana Subandina </t>
  </si>
  <si>
    <t>Yungas, Bosques Amazónicos Subandinos y otros</t>
  </si>
  <si>
    <t>Programado para la gestión 2020</t>
  </si>
  <si>
    <t>Reserva de la Biósfera Estación Biológica del Beni</t>
  </si>
  <si>
    <t>Beni</t>
  </si>
  <si>
    <t xml:space="preserve">DS 19191 </t>
  </si>
  <si>
    <t>186.269,13</t>
  </si>
  <si>
    <t xml:space="preserve"> Bosque Húmedo </t>
  </si>
  <si>
    <t>Bosques Amazónicos Preandinos, Sabanas Inundables de los Llanos de Moxos</t>
  </si>
  <si>
    <t>Programado para la gestión 2019</t>
  </si>
  <si>
    <t>Reserva Biológica de la Cordillera de Sama</t>
  </si>
  <si>
    <t xml:space="preserve">DS 22721  </t>
  </si>
  <si>
    <t>210.353,32</t>
  </si>
  <si>
    <t xml:space="preserve"> Pradera de Puna semiárida y transiciones al Valle Seco Mesotérmicos </t>
  </si>
  <si>
    <t>Puna Semihúmeda, Bosque</t>
  </si>
  <si>
    <t>En proceso de revisión</t>
  </si>
  <si>
    <t>30-01-1991</t>
  </si>
  <si>
    <t>Tucumano – Boliviano</t>
  </si>
  <si>
    <t>Parque Nacional Tunari</t>
  </si>
  <si>
    <t xml:space="preserve">DS 6045  </t>
  </si>
  <si>
    <t>2016-2026</t>
  </si>
  <si>
    <t>284.223,52</t>
  </si>
  <si>
    <t>Puna Semihúmeda, Yungas</t>
  </si>
  <si>
    <t>R.A. No. 063/2016 de 08/08/2016</t>
  </si>
  <si>
    <t>30-03-1962</t>
  </si>
  <si>
    <t>Parque Nacional y Área Natural de Manejo Integrado Cotapata</t>
  </si>
  <si>
    <t xml:space="preserve">DS 23547  </t>
  </si>
  <si>
    <t>161.283,62</t>
  </si>
  <si>
    <t>Yungas, Vegetación Altoandina de la Cordillera Oriental con pisos Nivales y Subnivales</t>
  </si>
  <si>
    <t>Programado para la gestión 2018</t>
  </si>
  <si>
    <t>con la que vence en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</si>
</sst>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x14ac:knownFonts="1">
    <font>
      <sz val="11"/>
      <color theme="1"/>
      <name val="Calibri"/>
      <family val="2"/>
      <scheme val="minor"/>
    </font>
    <font>
      <sz val="10"/>
      <name val="Gotham Book"/>
      <family val="3"/>
    </font>
    <font>
      <b/>
      <sz val="10"/>
      <name val="Gotham Book"/>
      <family val="3"/>
    </font>
    <font>
      <b/>
      <sz val="11"/>
      <name val="Gotham Book"/>
      <family val="3"/>
    </font>
    <font>
      <sz val="11"/>
      <name val="Calibri"/>
      <family val="2"/>
      <scheme val="minor"/>
    </font>
    <font>
      <b/>
      <sz val="11"/>
      <name val="Calibri"/>
      <family val="2"/>
      <scheme val="minor"/>
    </font>
    <font>
      <sz val="11"/>
      <color theme="1"/>
      <name val="Calibri"/>
      <family val="2"/>
      <scheme val="minor"/>
    </font>
    <font>
      <b/>
      <sz val="12"/>
      <name val="Gotham Book"/>
      <family val="3"/>
    </font>
    <font>
      <sz val="10"/>
      <color rgb="FFFF0000"/>
      <name val="Gotham Book"/>
      <family val="3"/>
    </font>
    <font>
      <b/>
      <sz val="9"/>
      <color theme="1"/>
      <name val="Calibri"/>
      <family val="2"/>
    </font>
    <font>
      <sz val="9"/>
      <color theme="1"/>
      <name val="Calibri"/>
      <family val="2"/>
    </font>
    <font>
      <sz val="9"/>
      <color rgb="FF000000"/>
      <name val="Calibri"/>
      <family val="2"/>
    </font>
    <font>
      <u/>
      <sz val="11"/>
      <color theme="10"/>
      <name val="Calibri"/>
      <family val="2"/>
      <scheme val="minor"/>
    </font>
    <font>
      <sz val="10"/>
      <color theme="1"/>
      <name val="Gotham Book"/>
      <family val="3"/>
    </font>
    <font>
      <b/>
      <sz val="10"/>
      <color theme="1"/>
      <name val="Gotham Book"/>
      <family val="3"/>
    </font>
  </fonts>
  <fills count="10">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5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3" tint="0.59999389629810485"/>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diagonal/>
    </border>
  </borders>
  <cellStyleXfs count="3">
    <xf numFmtId="0" fontId="0" fillId="0" borderId="0"/>
    <xf numFmtId="43" fontId="6" fillId="0" borderId="0" applyFont="0" applyFill="0" applyBorder="0" applyAlignment="0" applyProtection="0"/>
    <xf numFmtId="0" fontId="12" fillId="0" borderId="0" applyNumberFormat="0" applyFill="0" applyBorder="0" applyAlignment="0" applyProtection="0"/>
  </cellStyleXfs>
  <cellXfs count="121">
    <xf numFmtId="0" fontId="0" fillId="0" borderId="0" xfId="0"/>
    <xf numFmtId="0" fontId="1" fillId="2" borderId="0" xfId="0" applyFont="1" applyFill="1" applyAlignment="1">
      <alignment horizontal="center" wrapText="1"/>
    </xf>
    <xf numFmtId="0" fontId="1" fillId="2" borderId="6"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 fillId="2" borderId="9" xfId="0" applyFont="1" applyFill="1" applyBorder="1" applyAlignment="1">
      <alignment horizontal="left" vertical="center" wrapText="1"/>
    </xf>
    <xf numFmtId="3" fontId="1" fillId="2"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2" borderId="6"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9" xfId="0" applyFont="1" applyFill="1" applyBorder="1" applyAlignment="1">
      <alignment horizontal="center" vertical="top" wrapText="1"/>
    </xf>
    <xf numFmtId="0" fontId="1" fillId="2" borderId="0" xfId="0" applyFont="1" applyFill="1" applyAlignment="1">
      <alignment horizontal="left" wrapText="1"/>
    </xf>
    <xf numFmtId="0" fontId="1" fillId="0" borderId="6" xfId="0" applyFont="1" applyFill="1" applyBorder="1" applyAlignment="1">
      <alignment horizontal="left" vertical="center" wrapText="1"/>
    </xf>
    <xf numFmtId="0" fontId="1" fillId="2" borderId="0" xfId="0" applyFont="1" applyFill="1" applyAlignment="1">
      <alignment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2" borderId="9" xfId="0" applyFont="1" applyFill="1" applyBorder="1" applyAlignment="1">
      <alignment horizontal="center" wrapText="1"/>
    </xf>
    <xf numFmtId="0" fontId="1" fillId="2" borderId="0" xfId="0" applyFont="1" applyFill="1" applyAlignment="1">
      <alignment vertical="top" wrapText="1"/>
    </xf>
    <xf numFmtId="0" fontId="1" fillId="2" borderId="1" xfId="0" applyFont="1" applyFill="1" applyBorder="1" applyAlignment="1">
      <alignment horizontal="left" vertical="top" wrapText="1"/>
    </xf>
    <xf numFmtId="0" fontId="1" fillId="2" borderId="1" xfId="0" applyFont="1" applyFill="1" applyBorder="1" applyAlignment="1">
      <alignment wrapText="1"/>
    </xf>
    <xf numFmtId="0" fontId="1" fillId="2" borderId="11" xfId="0" applyFont="1" applyFill="1" applyBorder="1" applyAlignment="1">
      <alignment horizontal="center" vertical="center" wrapText="1"/>
    </xf>
    <xf numFmtId="164" fontId="1" fillId="2" borderId="0" xfId="1" applyNumberFormat="1" applyFont="1" applyFill="1" applyAlignment="1">
      <alignment wrapText="1"/>
    </xf>
    <xf numFmtId="0" fontId="2" fillId="7" borderId="0" xfId="0" applyFont="1" applyFill="1" applyAlignment="1">
      <alignment vertical="center" wrapText="1"/>
    </xf>
    <xf numFmtId="0" fontId="1" fillId="7" borderId="0" xfId="0" applyFont="1" applyFill="1" applyAlignment="1">
      <alignment vertical="center" wrapText="1"/>
    </xf>
    <xf numFmtId="0" fontId="2" fillId="9" borderId="0" xfId="0" applyFont="1" applyFill="1" applyAlignment="1">
      <alignment vertical="center" wrapText="1"/>
    </xf>
    <xf numFmtId="0" fontId="1" fillId="9" borderId="0" xfId="0" applyFont="1" applyFill="1" applyAlignment="1">
      <alignment vertical="center" wrapText="1"/>
    </xf>
    <xf numFmtId="0" fontId="8" fillId="9" borderId="0" xfId="0" applyFont="1" applyFill="1" applyAlignment="1">
      <alignment vertical="center" wrapText="1"/>
    </xf>
    <xf numFmtId="0" fontId="2" fillId="5" borderId="0" xfId="0" applyFont="1" applyFill="1" applyAlignment="1">
      <alignment vertical="center" wrapText="1"/>
    </xf>
    <xf numFmtId="0" fontId="1" fillId="5" borderId="0" xfId="0" applyFont="1" applyFill="1" applyAlignment="1">
      <alignment vertical="center" wrapText="1"/>
    </xf>
    <xf numFmtId="0" fontId="2" fillId="2" borderId="0" xfId="0" applyFont="1" applyFill="1" applyAlignment="1">
      <alignment vertical="center" wrapText="1"/>
    </xf>
    <xf numFmtId="0" fontId="1" fillId="2" borderId="0" xfId="0" applyFont="1" applyFill="1" applyAlignment="1">
      <alignment vertical="center" wrapText="1"/>
    </xf>
    <xf numFmtId="0" fontId="2" fillId="6" borderId="0" xfId="0" applyFont="1" applyFill="1" applyAlignment="1">
      <alignment vertical="center" wrapText="1"/>
    </xf>
    <xf numFmtId="0" fontId="1" fillId="6" borderId="0" xfId="0" applyFont="1" applyFill="1" applyAlignment="1">
      <alignment vertical="center" wrapText="1"/>
    </xf>
    <xf numFmtId="0" fontId="2" fillId="8" borderId="0" xfId="0" applyFont="1" applyFill="1" applyAlignment="1">
      <alignment vertical="center" wrapText="1"/>
    </xf>
    <xf numFmtId="0" fontId="1" fillId="8" borderId="0" xfId="0" applyFont="1" applyFill="1" applyAlignment="1">
      <alignment vertical="center" wrapText="1"/>
    </xf>
    <xf numFmtId="0" fontId="7" fillId="4" borderId="1" xfId="0" applyFont="1" applyFill="1" applyBorder="1" applyAlignment="1">
      <alignment vertical="center" wrapText="1"/>
    </xf>
    <xf numFmtId="0" fontId="7" fillId="4" borderId="2" xfId="0" applyFont="1" applyFill="1" applyBorder="1" applyAlignment="1">
      <alignment vertical="center" wrapText="1"/>
    </xf>
    <xf numFmtId="0" fontId="7" fillId="4" borderId="3" xfId="0" applyFont="1" applyFill="1" applyBorder="1" applyAlignment="1">
      <alignment vertical="center" wrapText="1"/>
    </xf>
    <xf numFmtId="0" fontId="8" fillId="2" borderId="6"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15" xfId="0" applyFont="1" applyBorder="1" applyAlignment="1">
      <alignment horizontal="left" vertical="center" wrapText="1"/>
    </xf>
    <xf numFmtId="0" fontId="10" fillId="0" borderId="9" xfId="0" applyFont="1" applyBorder="1" applyAlignment="1">
      <alignment horizontal="left" vertical="center" wrapText="1"/>
    </xf>
    <xf numFmtId="0" fontId="10" fillId="0" borderId="15" xfId="0" applyFont="1" applyBorder="1" applyAlignment="1">
      <alignment horizontal="right" vertical="center" wrapText="1"/>
    </xf>
    <xf numFmtId="0" fontId="10" fillId="0" borderId="9" xfId="0" applyFont="1" applyBorder="1" applyAlignment="1">
      <alignment horizontal="right" vertical="center" wrapText="1"/>
    </xf>
    <xf numFmtId="14" fontId="10" fillId="0" borderId="9" xfId="0" applyNumberFormat="1" applyFont="1" applyBorder="1" applyAlignment="1">
      <alignment horizontal="left" vertical="center" wrapText="1"/>
    </xf>
    <xf numFmtId="0" fontId="9" fillId="0" borderId="15" xfId="0" applyFont="1" applyFill="1" applyBorder="1" applyAlignment="1">
      <alignment horizontal="center" vertical="center" wrapText="1"/>
    </xf>
    <xf numFmtId="3" fontId="10" fillId="0" borderId="15" xfId="0" applyNumberFormat="1" applyFont="1" applyBorder="1" applyAlignment="1">
      <alignment horizontal="right" vertical="center" wrapText="1"/>
    </xf>
    <xf numFmtId="3" fontId="0" fillId="0" borderId="0" xfId="0" applyNumberFormat="1"/>
    <xf numFmtId="0" fontId="1" fillId="5" borderId="9" xfId="0" applyFont="1" applyFill="1" applyBorder="1" applyAlignment="1">
      <alignment horizontal="left" vertical="center" wrapText="1"/>
    </xf>
    <xf numFmtId="2" fontId="0" fillId="0" borderId="0" xfId="0" applyNumberFormat="1"/>
    <xf numFmtId="0" fontId="2" fillId="3" borderId="13" xfId="0" applyFont="1" applyFill="1" applyBorder="1" applyAlignment="1">
      <alignment horizontal="center" vertical="center" wrapText="1"/>
    </xf>
    <xf numFmtId="0" fontId="1" fillId="2" borderId="17" xfId="0" applyFont="1" applyFill="1" applyBorder="1" applyAlignment="1">
      <alignment horizontal="left" vertical="top" wrapText="1"/>
    </xf>
    <xf numFmtId="0" fontId="1" fillId="2" borderId="18" xfId="0" applyFont="1" applyFill="1" applyBorder="1" applyAlignment="1">
      <alignment horizontal="left"/>
    </xf>
    <xf numFmtId="0" fontId="1" fillId="2" borderId="0" xfId="0" applyFont="1" applyFill="1" applyBorder="1" applyAlignment="1">
      <alignment horizontal="left"/>
    </xf>
    <xf numFmtId="0" fontId="1" fillId="2" borderId="0" xfId="0" applyFont="1" applyFill="1" applyBorder="1" applyAlignment="1">
      <alignment horizontal="left" wrapText="1"/>
    </xf>
    <xf numFmtId="0" fontId="1" fillId="2" borderId="15" xfId="0" applyFont="1" applyFill="1" applyBorder="1" applyAlignment="1">
      <alignment horizontal="left" wrapText="1"/>
    </xf>
    <xf numFmtId="0" fontId="1" fillId="2" borderId="18" xfId="0" applyFont="1" applyFill="1" applyBorder="1" applyAlignment="1">
      <alignment horizontal="left" wrapText="1"/>
    </xf>
    <xf numFmtId="0" fontId="1" fillId="2" borderId="0" xfId="0" applyFont="1" applyFill="1" applyBorder="1" applyAlignment="1">
      <alignment horizontal="center" wrapText="1"/>
    </xf>
    <xf numFmtId="0" fontId="1" fillId="2" borderId="0" xfId="0" applyFont="1" applyFill="1" applyBorder="1" applyAlignment="1">
      <alignment wrapText="1"/>
    </xf>
    <xf numFmtId="0" fontId="1" fillId="2" borderId="15" xfId="0" applyFont="1" applyFill="1" applyBorder="1" applyAlignment="1">
      <alignment wrapText="1"/>
    </xf>
    <xf numFmtId="0" fontId="1" fillId="2" borderId="11" xfId="0" applyFont="1" applyFill="1" applyBorder="1" applyAlignment="1">
      <alignment horizontal="left" wrapText="1"/>
    </xf>
    <xf numFmtId="0" fontId="1" fillId="2" borderId="7" xfId="0" applyFont="1" applyFill="1" applyBorder="1" applyAlignment="1">
      <alignment horizontal="left" wrapText="1"/>
    </xf>
    <xf numFmtId="0" fontId="1" fillId="2" borderId="7" xfId="0" applyFont="1" applyFill="1" applyBorder="1" applyAlignment="1">
      <alignment horizontal="center" wrapText="1"/>
    </xf>
    <xf numFmtId="0" fontId="1" fillId="2" borderId="7" xfId="0" applyFont="1" applyFill="1" applyBorder="1" applyAlignment="1">
      <alignment wrapText="1"/>
    </xf>
    <xf numFmtId="0" fontId="1" fillId="2" borderId="9" xfId="0" applyFont="1" applyFill="1" applyBorder="1" applyAlignment="1">
      <alignment wrapText="1"/>
    </xf>
    <xf numFmtId="0" fontId="2" fillId="2" borderId="6" xfId="0" applyFont="1" applyFill="1" applyBorder="1" applyAlignment="1">
      <alignment horizontal="left" vertical="top" wrapText="1"/>
    </xf>
    <xf numFmtId="0" fontId="1" fillId="2" borderId="0" xfId="0" applyFont="1" applyFill="1" applyBorder="1" applyAlignment="1">
      <alignment horizontal="left" vertical="top" wrapText="1"/>
    </xf>
    <xf numFmtId="0" fontId="7" fillId="4" borderId="0" xfId="0" applyFont="1" applyFill="1" applyBorder="1" applyAlignment="1">
      <alignment vertical="center" wrapText="1"/>
    </xf>
    <xf numFmtId="0" fontId="12" fillId="2" borderId="9" xfId="2" applyFill="1" applyBorder="1" applyAlignment="1">
      <alignment horizontal="left" vertical="top" wrapText="1"/>
    </xf>
    <xf numFmtId="0" fontId="13" fillId="2" borderId="6" xfId="0" applyFont="1" applyFill="1" applyBorder="1" applyAlignment="1">
      <alignment horizontal="left" vertical="center" wrapText="1"/>
    </xf>
    <xf numFmtId="0" fontId="13" fillId="2" borderId="9" xfId="0" applyFont="1" applyFill="1" applyBorder="1" applyAlignment="1">
      <alignment horizontal="center" vertical="center" wrapText="1"/>
    </xf>
    <xf numFmtId="0" fontId="13" fillId="2" borderId="9"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2" fillId="4" borderId="1" xfId="0" applyFont="1" applyFill="1" applyBorder="1" applyAlignment="1">
      <alignment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3" fillId="3" borderId="1" xfId="0" applyFont="1" applyFill="1" applyBorder="1" applyAlignment="1">
      <alignment horizontal="center" wrapText="1"/>
    </xf>
    <xf numFmtId="0" fontId="2" fillId="4" borderId="1" xfId="0" applyFont="1" applyFill="1" applyBorder="1" applyAlignment="1">
      <alignment horizontal="left" vertical="top" wrapText="1"/>
    </xf>
    <xf numFmtId="0" fontId="2" fillId="4" borderId="11" xfId="0" applyFont="1" applyFill="1" applyBorder="1" applyAlignment="1">
      <alignment wrapText="1"/>
    </xf>
    <xf numFmtId="0" fontId="2" fillId="2" borderId="12" xfId="0"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2" fillId="4" borderId="1" xfId="0" applyFont="1" applyFill="1" applyBorder="1" applyAlignment="1">
      <alignment wrapText="1"/>
    </xf>
    <xf numFmtId="0" fontId="2" fillId="4" borderId="2" xfId="0" applyFont="1" applyFill="1" applyBorder="1" applyAlignment="1">
      <alignment wrapText="1"/>
    </xf>
    <xf numFmtId="0" fontId="2" fillId="4" borderId="3" xfId="0" applyFont="1" applyFill="1" applyBorder="1" applyAlignment="1">
      <alignment wrapText="1"/>
    </xf>
    <xf numFmtId="0" fontId="2" fillId="2" borderId="1" xfId="0" applyFont="1" applyFill="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2" fillId="2" borderId="1"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2" fillId="4" borderId="1"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11" xfId="0" applyFont="1" applyFill="1" applyBorder="1" applyAlignment="1">
      <alignment wrapText="1"/>
    </xf>
    <xf numFmtId="0" fontId="2" fillId="4" borderId="7" xfId="0" applyFont="1" applyFill="1" applyBorder="1" applyAlignment="1">
      <alignment wrapText="1"/>
    </xf>
    <xf numFmtId="0" fontId="2" fillId="4" borderId="9" xfId="0" applyFont="1" applyFill="1" applyBorder="1" applyAlignment="1">
      <alignment wrapText="1"/>
    </xf>
    <xf numFmtId="0" fontId="2" fillId="4" borderId="1" xfId="0" applyFont="1" applyFill="1" applyBorder="1" applyAlignment="1">
      <alignment horizontal="left" wrapText="1"/>
    </xf>
    <xf numFmtId="0" fontId="2" fillId="4" borderId="2" xfId="0" applyFont="1" applyFill="1" applyBorder="1" applyAlignment="1">
      <alignment horizontal="left" wrapText="1"/>
    </xf>
    <xf numFmtId="0" fontId="2" fillId="4" borderId="3" xfId="0" applyFont="1" applyFill="1" applyBorder="1" applyAlignment="1">
      <alignment horizontal="left"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 fillId="2" borderId="11"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1" fillId="0" borderId="12" xfId="0" applyFont="1" applyBorder="1" applyAlignment="1">
      <alignment horizontal="left" vertical="center" wrapText="1"/>
    </xf>
    <xf numFmtId="0" fontId="11" fillId="0" borderId="6"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6" xfId="0" applyFont="1" applyBorder="1" applyAlignment="1">
      <alignment horizontal="center" vertical="center" wrapText="1"/>
    </xf>
    <xf numFmtId="0" fontId="1" fillId="2" borderId="11" xfId="0" applyFont="1" applyFill="1" applyBorder="1"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8.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ia.mmaya.gob.bo/we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77"/>
  <sheetViews>
    <sheetView showGridLines="0" tabSelected="1" topLeftCell="A46" zoomScale="70" zoomScaleNormal="70" zoomScaleSheetLayoutView="82" workbookViewId="0">
      <selection activeCell="D8" sqref="D8"/>
    </sheetView>
  </sheetViews>
  <sheetFormatPr defaultColWidth="9.140625" defaultRowHeight="12.75" x14ac:dyDescent="0.2"/>
  <cols>
    <col min="1" max="1" width="7.7109375" style="12" customWidth="1"/>
    <col min="2" max="2" width="30" style="10" customWidth="1"/>
    <col min="3" max="3" width="25.85546875" style="10" customWidth="1"/>
    <col min="4" max="4" width="16.5703125" style="1" customWidth="1"/>
    <col min="5" max="5" width="10.42578125" style="1" customWidth="1"/>
    <col min="6" max="6" width="9.7109375" style="1" customWidth="1"/>
    <col min="7" max="7" width="11.28515625" style="12" customWidth="1"/>
    <col min="8" max="8" width="39.140625" style="12" customWidth="1"/>
    <col min="9" max="9" width="73.7109375" style="12" customWidth="1"/>
    <col min="10" max="10" width="6.140625" style="12" hidden="1" customWidth="1"/>
    <col min="11" max="11" width="20.85546875" style="12" hidden="1" customWidth="1"/>
    <col min="12" max="12" width="55" style="12" hidden="1" customWidth="1"/>
    <col min="13" max="13" width="41.7109375" style="12" hidden="1" customWidth="1"/>
    <col min="14" max="14" width="71.5703125" style="12" hidden="1" customWidth="1"/>
    <col min="15" max="15" width="2.140625" style="12" hidden="1" customWidth="1"/>
    <col min="16" max="16" width="13" style="12" customWidth="1"/>
    <col min="17" max="17" width="17.42578125" style="12" bestFit="1" customWidth="1"/>
    <col min="18" max="16384" width="9.140625" style="12"/>
  </cols>
  <sheetData>
    <row r="1" spans="2:11" ht="13.5" thickBot="1" x14ac:dyDescent="0.25"/>
    <row r="2" spans="2:11" ht="15.75" thickBot="1" x14ac:dyDescent="0.3">
      <c r="B2" s="76"/>
      <c r="C2" s="81" t="s">
        <v>0</v>
      </c>
      <c r="D2" s="82"/>
      <c r="E2" s="82"/>
      <c r="F2" s="82"/>
      <c r="G2" s="82"/>
      <c r="H2" s="82"/>
      <c r="I2" s="83"/>
    </row>
    <row r="3" spans="2:11" x14ac:dyDescent="0.2">
      <c r="B3" s="74"/>
      <c r="C3" s="108" t="s">
        <v>1</v>
      </c>
      <c r="D3" s="109"/>
      <c r="E3" s="109"/>
      <c r="F3" s="109"/>
      <c r="G3" s="109"/>
      <c r="H3" s="109"/>
      <c r="I3" s="110"/>
    </row>
    <row r="4" spans="2:11" ht="13.5" thickBot="1" x14ac:dyDescent="0.25">
      <c r="B4" s="75"/>
      <c r="C4" s="111"/>
      <c r="D4" s="112"/>
      <c r="E4" s="112"/>
      <c r="F4" s="112"/>
      <c r="G4" s="112"/>
      <c r="H4" s="112"/>
      <c r="I4" s="113"/>
    </row>
    <row r="5" spans="2:11" ht="13.5" thickBot="1" x14ac:dyDescent="0.25">
      <c r="B5" s="73"/>
      <c r="C5" s="84" t="s">
        <v>2</v>
      </c>
      <c r="D5" s="85"/>
      <c r="E5" s="85"/>
      <c r="F5" s="85"/>
      <c r="G5" s="85"/>
      <c r="H5" s="85"/>
      <c r="I5" s="86"/>
    </row>
    <row r="6" spans="2:11" ht="115.5" thickBot="1" x14ac:dyDescent="0.25">
      <c r="B6" s="13" t="s">
        <v>3</v>
      </c>
      <c r="C6" s="13" t="s">
        <v>4</v>
      </c>
      <c r="D6" s="14" t="s">
        <v>5</v>
      </c>
      <c r="E6" s="14" t="s">
        <v>6</v>
      </c>
      <c r="F6" s="14" t="s">
        <v>7</v>
      </c>
      <c r="G6" s="14" t="s">
        <v>8</v>
      </c>
      <c r="H6" s="14" t="s">
        <v>9</v>
      </c>
      <c r="I6" s="14" t="s">
        <v>10</v>
      </c>
      <c r="J6" s="15" t="s">
        <v>11</v>
      </c>
    </row>
    <row r="7" spans="2:11" ht="144" customHeight="1" thickBot="1" x14ac:dyDescent="0.25">
      <c r="B7" s="11"/>
      <c r="C7" s="11" t="s">
        <v>12</v>
      </c>
      <c r="D7" s="3" t="s">
        <v>13</v>
      </c>
      <c r="E7" s="3">
        <v>0.19600000000000001</v>
      </c>
      <c r="F7" s="3">
        <v>2015</v>
      </c>
      <c r="G7" s="6">
        <v>0.193</v>
      </c>
      <c r="H7" s="4" t="s">
        <v>14</v>
      </c>
      <c r="I7" s="4" t="s">
        <v>15</v>
      </c>
      <c r="J7" s="4" t="s">
        <v>16</v>
      </c>
    </row>
    <row r="8" spans="2:11" ht="147.75" customHeight="1" thickBot="1" x14ac:dyDescent="0.25">
      <c r="B8" s="37"/>
      <c r="C8" s="69" t="s">
        <v>17</v>
      </c>
      <c r="D8" s="70" t="s">
        <v>18</v>
      </c>
      <c r="E8" s="70">
        <v>0.38</v>
      </c>
      <c r="F8" s="70">
        <v>2014</v>
      </c>
      <c r="G8" s="70">
        <v>0.38</v>
      </c>
      <c r="H8" s="71" t="s">
        <v>19</v>
      </c>
      <c r="I8" s="71" t="s">
        <v>20</v>
      </c>
      <c r="J8" s="4" t="s">
        <v>21</v>
      </c>
    </row>
    <row r="9" spans="2:11" ht="13.5" thickBot="1" x14ac:dyDescent="0.25">
      <c r="B9" s="99" t="s">
        <v>22</v>
      </c>
      <c r="C9" s="100"/>
      <c r="D9" s="100"/>
      <c r="E9" s="100"/>
      <c r="F9" s="100"/>
      <c r="G9" s="100"/>
      <c r="H9" s="100"/>
      <c r="I9" s="101"/>
    </row>
    <row r="10" spans="2:11" ht="13.5" thickBot="1" x14ac:dyDescent="0.25">
      <c r="B10" s="18"/>
      <c r="C10" s="87" t="s">
        <v>23</v>
      </c>
      <c r="D10" s="88"/>
      <c r="E10" s="88"/>
      <c r="F10" s="88"/>
      <c r="G10" s="88"/>
      <c r="H10" s="88"/>
      <c r="I10" s="89"/>
    </row>
    <row r="11" spans="2:11" ht="13.5" thickBot="1" x14ac:dyDescent="0.25">
      <c r="B11" s="73"/>
      <c r="C11" s="84" t="s">
        <v>24</v>
      </c>
      <c r="D11" s="85"/>
      <c r="E11" s="85"/>
      <c r="F11" s="85"/>
      <c r="G11" s="85"/>
      <c r="H11" s="85"/>
      <c r="I11" s="86"/>
    </row>
    <row r="12" spans="2:11" ht="38.25" x14ac:dyDescent="0.2">
      <c r="B12" s="50"/>
      <c r="C12" s="50" t="s">
        <v>4</v>
      </c>
      <c r="D12" s="50" t="s">
        <v>5</v>
      </c>
      <c r="E12" s="50" t="s">
        <v>6</v>
      </c>
      <c r="F12" s="50" t="s">
        <v>7</v>
      </c>
      <c r="G12" s="50" t="s">
        <v>8</v>
      </c>
      <c r="H12" s="50" t="s">
        <v>9</v>
      </c>
      <c r="I12" s="50" t="s">
        <v>25</v>
      </c>
    </row>
    <row r="13" spans="2:11" ht="77.25" thickBot="1" x14ac:dyDescent="0.25">
      <c r="B13" s="65" t="s">
        <v>26</v>
      </c>
      <c r="C13" s="4" t="s">
        <v>27</v>
      </c>
      <c r="D13" s="3" t="s">
        <v>28</v>
      </c>
      <c r="E13" s="3">
        <v>121</v>
      </c>
      <c r="F13" s="3">
        <v>2014</v>
      </c>
      <c r="G13" s="3">
        <v>145</v>
      </c>
      <c r="H13" s="7" t="s">
        <v>29</v>
      </c>
      <c r="I13" s="7" t="s">
        <v>30</v>
      </c>
    </row>
    <row r="14" spans="2:11" ht="64.5" thickBot="1" x14ac:dyDescent="0.25">
      <c r="B14" s="65" t="s">
        <v>31</v>
      </c>
      <c r="C14" s="4" t="s">
        <v>32</v>
      </c>
      <c r="D14" s="3" t="s">
        <v>33</v>
      </c>
      <c r="E14" s="3">
        <v>0</v>
      </c>
      <c r="F14" s="3">
        <v>2015</v>
      </c>
      <c r="G14" s="3">
        <v>2244280</v>
      </c>
      <c r="H14" s="7" t="s">
        <v>34</v>
      </c>
      <c r="I14" s="7" t="s">
        <v>35</v>
      </c>
    </row>
    <row r="15" spans="2:11" ht="51.75" thickBot="1" x14ac:dyDescent="0.25">
      <c r="B15" s="65" t="s">
        <v>36</v>
      </c>
      <c r="C15" s="4" t="s">
        <v>37</v>
      </c>
      <c r="D15" s="3" t="s">
        <v>33</v>
      </c>
      <c r="E15" s="3">
        <v>0</v>
      </c>
      <c r="F15" s="3">
        <v>2015</v>
      </c>
      <c r="G15" s="3">
        <v>632013</v>
      </c>
      <c r="H15" s="7" t="s">
        <v>38</v>
      </c>
      <c r="I15" s="7" t="s">
        <v>39</v>
      </c>
    </row>
    <row r="16" spans="2:11" ht="45.75" customHeight="1" thickBot="1" x14ac:dyDescent="0.25">
      <c r="B16" s="65" t="s">
        <v>40</v>
      </c>
      <c r="C16" s="4" t="s">
        <v>41</v>
      </c>
      <c r="D16" s="3" t="s">
        <v>42</v>
      </c>
      <c r="E16" s="3">
        <v>0</v>
      </c>
      <c r="F16" s="3">
        <v>2015</v>
      </c>
      <c r="G16" s="3">
        <v>174</v>
      </c>
      <c r="H16" s="7" t="s">
        <v>43</v>
      </c>
      <c r="I16" s="7" t="s">
        <v>44</v>
      </c>
      <c r="K16" s="48" t="s">
        <v>45</v>
      </c>
    </row>
    <row r="17" spans="2:15" ht="13.5" thickBot="1" x14ac:dyDescent="0.25">
      <c r="B17" s="78"/>
      <c r="C17" s="96" t="s">
        <v>46</v>
      </c>
      <c r="D17" s="97"/>
      <c r="E17" s="97"/>
      <c r="F17" s="97"/>
      <c r="G17" s="97"/>
      <c r="H17" s="97"/>
      <c r="I17" s="98"/>
    </row>
    <row r="18" spans="2:15" ht="39" thickBot="1" x14ac:dyDescent="0.25">
      <c r="B18" s="13"/>
      <c r="C18" s="13" t="s">
        <v>4</v>
      </c>
      <c r="D18" s="13" t="s">
        <v>5</v>
      </c>
      <c r="E18" s="13" t="s">
        <v>6</v>
      </c>
      <c r="F18" s="13" t="s">
        <v>7</v>
      </c>
      <c r="G18" s="13" t="s">
        <v>47</v>
      </c>
      <c r="H18" s="14" t="s">
        <v>48</v>
      </c>
      <c r="I18" s="13" t="s">
        <v>25</v>
      </c>
    </row>
    <row r="19" spans="2:15" ht="123" customHeight="1" thickBot="1" x14ac:dyDescent="0.25">
      <c r="B19" s="102" t="s">
        <v>49</v>
      </c>
      <c r="C19" s="7" t="s">
        <v>50</v>
      </c>
      <c r="D19" s="9" t="s">
        <v>51</v>
      </c>
      <c r="E19" s="9">
        <v>0</v>
      </c>
      <c r="F19" s="9">
        <v>2016</v>
      </c>
      <c r="G19" s="9">
        <v>2</v>
      </c>
      <c r="H19" s="8" t="s">
        <v>52</v>
      </c>
      <c r="I19" s="8" t="s">
        <v>53</v>
      </c>
    </row>
    <row r="20" spans="2:15" s="16" customFormat="1" ht="79.5" customHeight="1" thickBot="1" x14ac:dyDescent="0.3">
      <c r="B20" s="103"/>
      <c r="C20" s="7" t="s">
        <v>54</v>
      </c>
      <c r="D20" s="9" t="s">
        <v>55</v>
      </c>
      <c r="E20" s="9">
        <v>0</v>
      </c>
      <c r="F20" s="9">
        <v>2016</v>
      </c>
      <c r="G20" s="9">
        <v>1</v>
      </c>
      <c r="H20" s="8" t="s">
        <v>56</v>
      </c>
      <c r="I20" s="8" t="s">
        <v>57</v>
      </c>
      <c r="J20" s="51" t="s">
        <v>58</v>
      </c>
      <c r="K20" s="34" t="s">
        <v>59</v>
      </c>
      <c r="L20" s="35" t="s">
        <v>60</v>
      </c>
      <c r="M20" s="35" t="s">
        <v>61</v>
      </c>
      <c r="N20" s="35" t="s">
        <v>62</v>
      </c>
      <c r="O20" s="36" t="s">
        <v>63</v>
      </c>
    </row>
    <row r="21" spans="2:15" s="16" customFormat="1" ht="90" thickBot="1" x14ac:dyDescent="0.3">
      <c r="B21" s="104"/>
      <c r="C21" s="7" t="s">
        <v>64</v>
      </c>
      <c r="D21" s="9" t="s">
        <v>65</v>
      </c>
      <c r="E21" s="9">
        <v>0</v>
      </c>
      <c r="F21" s="9">
        <v>2016</v>
      </c>
      <c r="G21" s="9">
        <v>2</v>
      </c>
      <c r="H21" s="8" t="s">
        <v>66</v>
      </c>
      <c r="I21" s="8" t="s">
        <v>67</v>
      </c>
      <c r="J21" s="66"/>
      <c r="K21" s="67"/>
      <c r="L21" s="67"/>
      <c r="M21" s="67"/>
      <c r="N21" s="67"/>
      <c r="O21" s="67"/>
    </row>
    <row r="22" spans="2:15" ht="47.25" customHeight="1" thickBot="1" x14ac:dyDescent="0.25">
      <c r="B22" s="79" t="s">
        <v>26</v>
      </c>
      <c r="C22" s="7" t="s">
        <v>68</v>
      </c>
      <c r="D22" s="9" t="s">
        <v>69</v>
      </c>
      <c r="E22" s="9">
        <v>0</v>
      </c>
      <c r="F22" s="9">
        <v>2016</v>
      </c>
      <c r="G22" s="9">
        <v>1</v>
      </c>
      <c r="H22" s="8" t="s">
        <v>70</v>
      </c>
      <c r="I22" s="8" t="s">
        <v>71</v>
      </c>
    </row>
    <row r="23" spans="2:15" ht="80.25" customHeight="1" thickBot="1" x14ac:dyDescent="0.25">
      <c r="B23" s="102" t="s">
        <v>36</v>
      </c>
      <c r="C23" s="7" t="s">
        <v>72</v>
      </c>
      <c r="D23" s="9" t="s">
        <v>73</v>
      </c>
      <c r="E23" s="9">
        <v>0</v>
      </c>
      <c r="F23" s="9">
        <v>2016</v>
      </c>
      <c r="G23" s="9">
        <v>1</v>
      </c>
      <c r="H23" s="8" t="s">
        <v>74</v>
      </c>
      <c r="I23" s="8" t="s">
        <v>75</v>
      </c>
      <c r="J23" s="4" t="s">
        <v>76</v>
      </c>
      <c r="K23" s="26" t="s">
        <v>77</v>
      </c>
      <c r="L23" s="27" t="s">
        <v>78</v>
      </c>
      <c r="M23" s="27" t="s">
        <v>79</v>
      </c>
      <c r="N23" s="27" t="s">
        <v>80</v>
      </c>
      <c r="O23" s="27" t="s">
        <v>81</v>
      </c>
    </row>
    <row r="24" spans="2:15" ht="77.25" thickBot="1" x14ac:dyDescent="0.25">
      <c r="B24" s="103"/>
      <c r="C24" s="7" t="s">
        <v>82</v>
      </c>
      <c r="D24" s="9" t="s">
        <v>83</v>
      </c>
      <c r="E24" s="9">
        <v>0</v>
      </c>
      <c r="F24" s="9">
        <v>2016</v>
      </c>
      <c r="G24" s="9">
        <v>1</v>
      </c>
      <c r="H24" s="8" t="s">
        <v>84</v>
      </c>
      <c r="I24" s="8" t="s">
        <v>85</v>
      </c>
      <c r="J24" s="4"/>
      <c r="K24" s="26"/>
      <c r="L24" s="27"/>
      <c r="M24" s="27"/>
      <c r="N24" s="27"/>
      <c r="O24" s="27"/>
    </row>
    <row r="25" spans="2:15" ht="175.5" customHeight="1" thickBot="1" x14ac:dyDescent="0.25">
      <c r="B25" s="103"/>
      <c r="C25" s="7" t="s">
        <v>86</v>
      </c>
      <c r="D25" s="9" t="s">
        <v>69</v>
      </c>
      <c r="E25" s="9">
        <v>0</v>
      </c>
      <c r="F25" s="9">
        <v>2016</v>
      </c>
      <c r="G25" s="9">
        <v>1</v>
      </c>
      <c r="H25" s="8" t="s">
        <v>87</v>
      </c>
      <c r="I25" s="8" t="s">
        <v>88</v>
      </c>
      <c r="J25" s="4"/>
      <c r="K25" s="26" t="s">
        <v>89</v>
      </c>
      <c r="L25" s="27"/>
      <c r="M25" s="27"/>
      <c r="N25" s="27"/>
      <c r="O25" s="27"/>
    </row>
    <row r="26" spans="2:15" ht="64.5" thickBot="1" x14ac:dyDescent="0.25">
      <c r="B26" s="104"/>
      <c r="C26" s="7" t="s">
        <v>90</v>
      </c>
      <c r="D26" s="9" t="s">
        <v>91</v>
      </c>
      <c r="E26" s="9">
        <v>0</v>
      </c>
      <c r="F26" s="9">
        <v>2016</v>
      </c>
      <c r="G26" s="9">
        <v>1</v>
      </c>
      <c r="H26" s="8" t="s">
        <v>92</v>
      </c>
      <c r="I26" s="8" t="s">
        <v>93</v>
      </c>
      <c r="J26" s="4"/>
      <c r="K26" s="26"/>
      <c r="L26" s="27"/>
      <c r="M26" s="27"/>
      <c r="N26" s="27"/>
      <c r="O26" s="27"/>
    </row>
    <row r="27" spans="2:15" ht="102.75" thickBot="1" x14ac:dyDescent="0.25">
      <c r="B27" s="102" t="s">
        <v>31</v>
      </c>
      <c r="C27" s="7" t="s">
        <v>94</v>
      </c>
      <c r="D27" s="9" t="s">
        <v>95</v>
      </c>
      <c r="E27" s="9">
        <v>0</v>
      </c>
      <c r="F27" s="9">
        <v>2016</v>
      </c>
      <c r="G27" s="9">
        <v>2</v>
      </c>
      <c r="H27" s="8" t="s">
        <v>96</v>
      </c>
      <c r="I27" s="8" t="s">
        <v>97</v>
      </c>
      <c r="J27" s="4"/>
      <c r="K27" s="26" t="s">
        <v>98</v>
      </c>
      <c r="L27" s="27"/>
      <c r="M27" s="27"/>
      <c r="N27" s="27"/>
      <c r="O27" s="27"/>
    </row>
    <row r="28" spans="2:15" ht="63.75" customHeight="1" thickBot="1" x14ac:dyDescent="0.25">
      <c r="B28" s="103"/>
      <c r="C28" s="7" t="s">
        <v>99</v>
      </c>
      <c r="D28" s="9" t="s">
        <v>69</v>
      </c>
      <c r="E28" s="9">
        <v>0</v>
      </c>
      <c r="F28" s="9">
        <v>2016</v>
      </c>
      <c r="G28" s="9">
        <v>1</v>
      </c>
      <c r="H28" s="8" t="s">
        <v>100</v>
      </c>
      <c r="I28" s="8" t="s">
        <v>101</v>
      </c>
      <c r="J28" s="4" t="s">
        <v>102</v>
      </c>
      <c r="K28" s="23" t="s">
        <v>103</v>
      </c>
      <c r="L28" s="24" t="s">
        <v>104</v>
      </c>
      <c r="M28" s="24" t="s">
        <v>105</v>
      </c>
      <c r="N28" s="24" t="s">
        <v>106</v>
      </c>
      <c r="O28" s="25" t="s">
        <v>107</v>
      </c>
    </row>
    <row r="29" spans="2:15" ht="51.75" thickBot="1" x14ac:dyDescent="0.25">
      <c r="B29" s="103"/>
      <c r="C29" s="7" t="s">
        <v>108</v>
      </c>
      <c r="D29" s="9" t="s">
        <v>69</v>
      </c>
      <c r="E29" s="9">
        <v>0</v>
      </c>
      <c r="F29" s="9">
        <v>2016</v>
      </c>
      <c r="G29" s="9">
        <v>1</v>
      </c>
      <c r="H29" s="8" t="s">
        <v>109</v>
      </c>
      <c r="I29" s="8" t="s">
        <v>110</v>
      </c>
      <c r="J29" s="4"/>
      <c r="K29" s="23" t="s">
        <v>111</v>
      </c>
      <c r="L29" s="24"/>
      <c r="M29" s="24"/>
      <c r="N29" s="24"/>
      <c r="O29" s="24"/>
    </row>
    <row r="30" spans="2:15" ht="115.5" thickBot="1" x14ac:dyDescent="0.25">
      <c r="B30" s="103"/>
      <c r="C30" s="7" t="s">
        <v>112</v>
      </c>
      <c r="D30" s="9" t="s">
        <v>83</v>
      </c>
      <c r="E30" s="9">
        <v>0</v>
      </c>
      <c r="F30" s="9">
        <v>2016</v>
      </c>
      <c r="G30" s="9">
        <v>1</v>
      </c>
      <c r="H30" s="8" t="s">
        <v>113</v>
      </c>
      <c r="I30" s="8" t="s">
        <v>114</v>
      </c>
      <c r="J30" s="4"/>
      <c r="K30" s="23" t="s">
        <v>115</v>
      </c>
      <c r="L30" s="24"/>
      <c r="M30" s="24"/>
      <c r="N30" s="24"/>
      <c r="O30" s="24"/>
    </row>
    <row r="31" spans="2:15" ht="39" thickBot="1" x14ac:dyDescent="0.25">
      <c r="B31" s="104"/>
      <c r="C31" s="7" t="s">
        <v>116</v>
      </c>
      <c r="D31" s="9" t="s">
        <v>65</v>
      </c>
      <c r="E31" s="9">
        <v>0</v>
      </c>
      <c r="F31" s="9">
        <v>2016</v>
      </c>
      <c r="G31" s="9">
        <v>1</v>
      </c>
      <c r="H31" s="8" t="s">
        <v>117</v>
      </c>
      <c r="I31" s="8" t="s">
        <v>118</v>
      </c>
      <c r="J31" s="4"/>
      <c r="K31" s="28"/>
      <c r="L31" s="29"/>
      <c r="M31" s="29"/>
      <c r="N31" s="29"/>
      <c r="O31" s="29"/>
    </row>
    <row r="32" spans="2:15" ht="90" thickBot="1" x14ac:dyDescent="0.25">
      <c r="B32" s="102" t="s">
        <v>119</v>
      </c>
      <c r="C32" s="7" t="s">
        <v>120</v>
      </c>
      <c r="D32" s="9" t="s">
        <v>83</v>
      </c>
      <c r="E32" s="9">
        <v>0</v>
      </c>
      <c r="F32" s="9">
        <v>2016</v>
      </c>
      <c r="G32" s="9">
        <v>1</v>
      </c>
      <c r="H32" s="8" t="s">
        <v>121</v>
      </c>
      <c r="I32" s="8" t="s">
        <v>122</v>
      </c>
      <c r="J32" s="4"/>
      <c r="K32" s="23" t="s">
        <v>123</v>
      </c>
      <c r="L32" s="24"/>
      <c r="M32" s="24"/>
      <c r="N32" s="24"/>
      <c r="O32" s="24"/>
    </row>
    <row r="33" spans="2:17" ht="26.25" thickBot="1" x14ac:dyDescent="0.25">
      <c r="B33" s="104"/>
      <c r="C33" s="7" t="s">
        <v>124</v>
      </c>
      <c r="D33" s="9" t="s">
        <v>125</v>
      </c>
      <c r="E33" s="9">
        <v>0</v>
      </c>
      <c r="F33" s="9">
        <v>2016</v>
      </c>
      <c r="G33" s="9">
        <v>8</v>
      </c>
      <c r="H33" s="8" t="s">
        <v>126</v>
      </c>
      <c r="I33" s="68" t="s">
        <v>127</v>
      </c>
      <c r="J33" s="4"/>
      <c r="K33" s="23"/>
      <c r="L33" s="24"/>
      <c r="M33" s="24"/>
      <c r="N33" s="24"/>
      <c r="O33" s="24"/>
    </row>
    <row r="34" spans="2:17" ht="79.5" customHeight="1" thickBot="1" x14ac:dyDescent="0.25">
      <c r="B34" s="102" t="s">
        <v>40</v>
      </c>
      <c r="C34" s="7" t="s">
        <v>128</v>
      </c>
      <c r="D34" s="9" t="s">
        <v>129</v>
      </c>
      <c r="E34" s="9">
        <v>0</v>
      </c>
      <c r="F34" s="9">
        <v>2016</v>
      </c>
      <c r="G34" s="9">
        <v>1</v>
      </c>
      <c r="H34" s="8" t="s">
        <v>130</v>
      </c>
      <c r="I34" s="8" t="s">
        <v>131</v>
      </c>
      <c r="J34" s="4" t="s">
        <v>132</v>
      </c>
      <c r="K34" s="28"/>
      <c r="L34" s="29"/>
      <c r="M34" s="29"/>
      <c r="N34" s="29"/>
      <c r="O34" s="29"/>
    </row>
    <row r="35" spans="2:17" ht="51.75" thickBot="1" x14ac:dyDescent="0.25">
      <c r="B35" s="103"/>
      <c r="C35" s="7" t="s">
        <v>133</v>
      </c>
      <c r="D35" s="9" t="s">
        <v>134</v>
      </c>
      <c r="E35" s="9">
        <v>0</v>
      </c>
      <c r="F35" s="9">
        <v>2016</v>
      </c>
      <c r="G35" s="9">
        <v>1</v>
      </c>
      <c r="H35" s="8" t="s">
        <v>135</v>
      </c>
      <c r="I35" s="8" t="s">
        <v>136</v>
      </c>
      <c r="J35" s="4"/>
      <c r="K35" s="28"/>
      <c r="L35" s="29"/>
      <c r="M35" s="29"/>
      <c r="N35" s="29"/>
      <c r="O35" s="29"/>
    </row>
    <row r="36" spans="2:17" ht="13.5" thickBot="1" x14ac:dyDescent="0.25">
      <c r="B36" s="77"/>
      <c r="C36" s="93" t="s">
        <v>137</v>
      </c>
      <c r="D36" s="94"/>
      <c r="E36" s="94"/>
      <c r="F36" s="94"/>
      <c r="G36" s="94"/>
      <c r="H36" s="94"/>
      <c r="I36" s="95"/>
      <c r="J36" s="4"/>
      <c r="K36" s="29"/>
      <c r="L36" s="29"/>
      <c r="M36" s="29"/>
      <c r="N36" s="29"/>
      <c r="O36" s="29"/>
    </row>
    <row r="37" spans="2:17" ht="15.75" thickBot="1" x14ac:dyDescent="0.25">
      <c r="B37" s="17"/>
      <c r="C37" s="90" t="s">
        <v>138</v>
      </c>
      <c r="D37" s="91"/>
      <c r="E37" s="91"/>
      <c r="F37" s="91"/>
      <c r="G37" s="91"/>
      <c r="H37" s="91"/>
      <c r="I37" s="92"/>
      <c r="J37" s="4"/>
      <c r="K37" s="29"/>
      <c r="L37" s="29"/>
      <c r="M37" s="29"/>
      <c r="N37" s="29"/>
      <c r="O37" s="29"/>
    </row>
    <row r="38" spans="2:17" ht="13.5" thickBot="1" x14ac:dyDescent="0.25">
      <c r="B38" s="73"/>
      <c r="C38" s="84" t="s">
        <v>24</v>
      </c>
      <c r="D38" s="85"/>
      <c r="E38" s="85"/>
      <c r="F38" s="85"/>
      <c r="G38" s="85"/>
      <c r="H38" s="85"/>
      <c r="I38" s="86"/>
      <c r="K38" s="29"/>
      <c r="L38" s="29"/>
      <c r="M38" s="29"/>
      <c r="N38" s="29"/>
      <c r="O38" s="29"/>
    </row>
    <row r="39" spans="2:17" ht="37.5" customHeight="1" thickBot="1" x14ac:dyDescent="0.25">
      <c r="B39" s="13"/>
      <c r="C39" s="13" t="s">
        <v>4</v>
      </c>
      <c r="D39" s="13" t="s">
        <v>5</v>
      </c>
      <c r="E39" s="13" t="s">
        <v>6</v>
      </c>
      <c r="F39" s="13" t="s">
        <v>7</v>
      </c>
      <c r="G39" s="13" t="s">
        <v>8</v>
      </c>
      <c r="H39" s="13" t="s">
        <v>9</v>
      </c>
      <c r="I39" s="13" t="s">
        <v>25</v>
      </c>
      <c r="J39" s="4" t="s">
        <v>139</v>
      </c>
      <c r="K39" s="29"/>
      <c r="L39" s="29"/>
      <c r="M39" s="29"/>
      <c r="N39" s="29"/>
      <c r="O39" s="29"/>
    </row>
    <row r="40" spans="2:17" ht="81" customHeight="1" thickBot="1" x14ac:dyDescent="0.25">
      <c r="B40" s="19" t="s">
        <v>140</v>
      </c>
      <c r="C40" s="2" t="s">
        <v>141</v>
      </c>
      <c r="D40" s="3" t="s">
        <v>142</v>
      </c>
      <c r="E40" s="3" t="s">
        <v>143</v>
      </c>
      <c r="F40" s="3">
        <v>2016</v>
      </c>
      <c r="G40" s="5" t="s">
        <v>144</v>
      </c>
      <c r="H40" s="4" t="s">
        <v>145</v>
      </c>
      <c r="I40" s="4" t="s">
        <v>146</v>
      </c>
      <c r="J40" s="4" t="s">
        <v>147</v>
      </c>
      <c r="K40" s="29"/>
      <c r="L40" s="29"/>
      <c r="M40" s="29"/>
      <c r="N40" s="29"/>
      <c r="O40" s="29"/>
    </row>
    <row r="41" spans="2:17" ht="39" thickBot="1" x14ac:dyDescent="0.25">
      <c r="B41" s="19" t="s">
        <v>148</v>
      </c>
      <c r="C41" s="120" t="s">
        <v>149</v>
      </c>
      <c r="D41" s="19" t="s">
        <v>150</v>
      </c>
      <c r="E41" s="19">
        <v>0</v>
      </c>
      <c r="F41" s="19">
        <v>2016</v>
      </c>
      <c r="G41" s="80">
        <v>30000</v>
      </c>
      <c r="H41" s="19" t="s">
        <v>151</v>
      </c>
      <c r="I41" s="72" t="s">
        <v>146</v>
      </c>
      <c r="J41" s="4"/>
      <c r="K41" s="29"/>
      <c r="L41" s="29"/>
      <c r="M41" s="29"/>
      <c r="N41" s="29"/>
      <c r="O41" s="29"/>
    </row>
    <row r="42" spans="2:17" ht="22.5" customHeight="1" thickBot="1" x14ac:dyDescent="0.25">
      <c r="B42" s="73"/>
      <c r="C42" s="84" t="s">
        <v>46</v>
      </c>
      <c r="D42" s="85"/>
      <c r="E42" s="85"/>
      <c r="F42" s="85"/>
      <c r="G42" s="85"/>
      <c r="H42" s="85"/>
      <c r="I42" s="86"/>
      <c r="J42" s="4" t="s">
        <v>152</v>
      </c>
      <c r="K42" s="29"/>
      <c r="L42" s="29"/>
      <c r="M42" s="29"/>
      <c r="N42" s="29"/>
      <c r="O42" s="29"/>
    </row>
    <row r="43" spans="2:17" ht="52.5" customHeight="1" thickBot="1" x14ac:dyDescent="0.25">
      <c r="B43" s="13"/>
      <c r="C43" s="13" t="s">
        <v>4</v>
      </c>
      <c r="D43" s="13" t="s">
        <v>5</v>
      </c>
      <c r="E43" s="13" t="s">
        <v>6</v>
      </c>
      <c r="F43" s="13" t="s">
        <v>7</v>
      </c>
      <c r="G43" s="13" t="s">
        <v>47</v>
      </c>
      <c r="H43" s="13" t="s">
        <v>48</v>
      </c>
      <c r="I43" s="13" t="s">
        <v>11</v>
      </c>
      <c r="J43" s="4" t="s">
        <v>153</v>
      </c>
      <c r="K43" s="29"/>
      <c r="L43" s="29"/>
      <c r="M43" s="29"/>
      <c r="N43" s="29"/>
      <c r="O43" s="29"/>
    </row>
    <row r="44" spans="2:17" ht="48.75" customHeight="1" thickBot="1" x14ac:dyDescent="0.25">
      <c r="B44" s="105" t="s">
        <v>154</v>
      </c>
      <c r="C44" s="7" t="s">
        <v>155</v>
      </c>
      <c r="D44" s="9" t="s">
        <v>156</v>
      </c>
      <c r="E44" s="9">
        <v>0</v>
      </c>
      <c r="F44" s="9">
        <v>2016</v>
      </c>
      <c r="G44" s="9">
        <v>1</v>
      </c>
      <c r="H44" s="8" t="s">
        <v>157</v>
      </c>
      <c r="I44" s="8" t="s">
        <v>158</v>
      </c>
      <c r="J44" s="4" t="s">
        <v>159</v>
      </c>
      <c r="K44" s="21" t="s">
        <v>160</v>
      </c>
      <c r="L44" s="22" t="s">
        <v>161</v>
      </c>
      <c r="M44" s="22" t="s">
        <v>162</v>
      </c>
      <c r="N44" s="22" t="s">
        <v>163</v>
      </c>
      <c r="O44" s="22" t="s">
        <v>164</v>
      </c>
    </row>
    <row r="45" spans="2:17" ht="48.75" customHeight="1" thickBot="1" x14ac:dyDescent="0.25">
      <c r="B45" s="106"/>
      <c r="C45" s="7" t="s">
        <v>165</v>
      </c>
      <c r="D45" s="9" t="s">
        <v>134</v>
      </c>
      <c r="E45" s="9">
        <v>0</v>
      </c>
      <c r="F45" s="9">
        <v>2016</v>
      </c>
      <c r="G45" s="9">
        <v>1</v>
      </c>
      <c r="H45" s="8" t="s">
        <v>166</v>
      </c>
      <c r="I45" s="8" t="s">
        <v>167</v>
      </c>
      <c r="J45" s="4" t="s">
        <v>168</v>
      </c>
      <c r="K45" s="29"/>
      <c r="L45" s="29"/>
      <c r="M45" s="29"/>
      <c r="N45" s="29"/>
      <c r="O45" s="29"/>
    </row>
    <row r="46" spans="2:17" ht="77.25" thickBot="1" x14ac:dyDescent="0.25">
      <c r="B46" s="106"/>
      <c r="C46" s="7" t="s">
        <v>169</v>
      </c>
      <c r="D46" s="9" t="s">
        <v>134</v>
      </c>
      <c r="E46" s="9">
        <v>0</v>
      </c>
      <c r="F46" s="9">
        <v>2016</v>
      </c>
      <c r="G46" s="9">
        <v>1</v>
      </c>
      <c r="H46" s="8" t="s">
        <v>170</v>
      </c>
      <c r="I46" s="8" t="s">
        <v>171</v>
      </c>
      <c r="J46" s="4"/>
      <c r="K46" s="29"/>
      <c r="L46" s="29"/>
      <c r="M46" s="29"/>
      <c r="N46" s="29"/>
      <c r="O46" s="29"/>
      <c r="Q46" s="20">
        <f>P46*O46</f>
        <v>0</v>
      </c>
    </row>
    <row r="47" spans="2:17" ht="120" customHeight="1" thickBot="1" x14ac:dyDescent="0.25">
      <c r="B47" s="107"/>
      <c r="C47" s="7" t="s">
        <v>172</v>
      </c>
      <c r="D47" s="9" t="s">
        <v>134</v>
      </c>
      <c r="E47" s="9">
        <v>0</v>
      </c>
      <c r="F47" s="9">
        <v>2016</v>
      </c>
      <c r="G47" s="9">
        <v>1</v>
      </c>
      <c r="H47" s="8" t="s">
        <v>173</v>
      </c>
      <c r="I47" s="8" t="s">
        <v>174</v>
      </c>
      <c r="J47" s="4"/>
      <c r="K47" s="30" t="s">
        <v>175</v>
      </c>
      <c r="L47" s="31" t="s">
        <v>176</v>
      </c>
      <c r="M47" s="31" t="s">
        <v>177</v>
      </c>
      <c r="N47" s="31" t="s">
        <v>178</v>
      </c>
      <c r="O47" s="31" t="s">
        <v>179</v>
      </c>
    </row>
    <row r="48" spans="2:17" ht="33" customHeight="1" thickBot="1" x14ac:dyDescent="0.25">
      <c r="B48" s="105" t="s">
        <v>148</v>
      </c>
      <c r="C48" s="7" t="s">
        <v>180</v>
      </c>
      <c r="D48" s="9" t="s">
        <v>181</v>
      </c>
      <c r="E48" s="9">
        <v>0</v>
      </c>
      <c r="F48" s="9">
        <v>2016</v>
      </c>
      <c r="G48" s="9">
        <v>1</v>
      </c>
      <c r="H48" s="8" t="s">
        <v>182</v>
      </c>
      <c r="I48" s="8" t="s">
        <v>183</v>
      </c>
      <c r="J48" s="4" t="s">
        <v>184</v>
      </c>
      <c r="K48" s="32" t="s">
        <v>185</v>
      </c>
      <c r="L48" s="33" t="s">
        <v>186</v>
      </c>
      <c r="M48" s="33" t="s">
        <v>187</v>
      </c>
      <c r="N48" s="33" t="s">
        <v>188</v>
      </c>
      <c r="O48" s="33" t="s">
        <v>189</v>
      </c>
    </row>
    <row r="49" spans="2:15" ht="102.75" thickBot="1" x14ac:dyDescent="0.25">
      <c r="B49" s="106"/>
      <c r="C49" s="7" t="s">
        <v>190</v>
      </c>
      <c r="D49" s="9" t="s">
        <v>134</v>
      </c>
      <c r="E49" s="9">
        <v>0</v>
      </c>
      <c r="F49" s="9">
        <v>2016</v>
      </c>
      <c r="G49" s="9">
        <v>1</v>
      </c>
      <c r="H49" s="8" t="s">
        <v>191</v>
      </c>
      <c r="I49" s="8" t="s">
        <v>192</v>
      </c>
      <c r="J49" s="4" t="s">
        <v>193</v>
      </c>
      <c r="K49" s="28"/>
      <c r="L49" s="29"/>
      <c r="M49" s="29"/>
      <c r="N49" s="29"/>
      <c r="O49" s="29"/>
    </row>
    <row r="50" spans="2:15" ht="64.5" thickBot="1" x14ac:dyDescent="0.25">
      <c r="B50" s="106"/>
      <c r="C50" s="8" t="s">
        <v>194</v>
      </c>
      <c r="D50" s="8" t="s">
        <v>73</v>
      </c>
      <c r="E50" s="9">
        <v>0</v>
      </c>
      <c r="F50" s="8">
        <v>2016</v>
      </c>
      <c r="G50" s="9">
        <v>1</v>
      </c>
      <c r="H50" s="8" t="s">
        <v>195</v>
      </c>
      <c r="I50" s="8" t="s">
        <v>196</v>
      </c>
      <c r="J50" s="4"/>
      <c r="K50" s="30" t="s">
        <v>197</v>
      </c>
      <c r="L50" s="31" t="s">
        <v>176</v>
      </c>
      <c r="M50" s="31"/>
      <c r="N50" s="31"/>
      <c r="O50" s="31"/>
    </row>
    <row r="51" spans="2:15" ht="51.75" thickBot="1" x14ac:dyDescent="0.25">
      <c r="B51" s="107"/>
      <c r="C51" s="7" t="s">
        <v>198</v>
      </c>
      <c r="D51" s="9" t="s">
        <v>83</v>
      </c>
      <c r="E51" s="9">
        <v>0</v>
      </c>
      <c r="F51" s="9">
        <v>2016</v>
      </c>
      <c r="G51" s="9">
        <v>1</v>
      </c>
      <c r="H51" s="8" t="s">
        <v>199</v>
      </c>
      <c r="I51" s="8" t="s">
        <v>200</v>
      </c>
      <c r="J51" s="4"/>
    </row>
    <row r="52" spans="2:15" ht="13.5" thickBot="1" x14ac:dyDescent="0.25">
      <c r="B52" s="52"/>
      <c r="C52" s="53"/>
      <c r="D52" s="54"/>
      <c r="E52" s="54"/>
      <c r="F52" s="54"/>
      <c r="G52" s="54"/>
      <c r="H52" s="54"/>
      <c r="I52" s="55"/>
      <c r="J52" s="4"/>
    </row>
    <row r="53" spans="2:15" x14ac:dyDescent="0.2">
      <c r="B53" s="52"/>
      <c r="C53" s="53"/>
      <c r="D53" s="54"/>
      <c r="E53" s="54"/>
      <c r="F53" s="54"/>
      <c r="G53" s="54"/>
      <c r="H53" s="54"/>
      <c r="I53" s="55"/>
    </row>
    <row r="54" spans="2:15" x14ac:dyDescent="0.2">
      <c r="B54" s="56"/>
      <c r="C54" s="54"/>
      <c r="D54" s="54"/>
      <c r="E54" s="54"/>
      <c r="F54" s="54"/>
      <c r="G54" s="54"/>
      <c r="H54" s="54"/>
      <c r="I54" s="55"/>
    </row>
    <row r="55" spans="2:15" x14ac:dyDescent="0.2">
      <c r="B55" s="56"/>
      <c r="C55" s="54"/>
      <c r="D55" s="54"/>
      <c r="E55" s="54"/>
      <c r="F55" s="54"/>
      <c r="G55" s="54"/>
      <c r="H55" s="54"/>
      <c r="I55" s="55"/>
    </row>
    <row r="56" spans="2:15" x14ac:dyDescent="0.2">
      <c r="B56" s="56"/>
      <c r="C56" s="54"/>
      <c r="D56" s="57"/>
      <c r="E56" s="57"/>
      <c r="F56" s="57"/>
      <c r="G56" s="58"/>
      <c r="H56" s="58"/>
      <c r="I56" s="59"/>
    </row>
    <row r="57" spans="2:15" x14ac:dyDescent="0.2">
      <c r="B57" s="56"/>
      <c r="C57" s="54"/>
      <c r="D57" s="57"/>
      <c r="E57" s="57"/>
      <c r="F57" s="57"/>
      <c r="G57" s="58"/>
      <c r="H57" s="58"/>
      <c r="I57" s="59"/>
    </row>
    <row r="58" spans="2:15" x14ac:dyDescent="0.2">
      <c r="B58" s="56"/>
      <c r="C58" s="54"/>
      <c r="D58" s="57"/>
      <c r="E58" s="57"/>
      <c r="F58" s="57"/>
      <c r="G58" s="58"/>
      <c r="H58" s="58"/>
      <c r="I58" s="59"/>
    </row>
    <row r="59" spans="2:15" x14ac:dyDescent="0.2">
      <c r="B59" s="56"/>
      <c r="C59" s="54"/>
      <c r="D59" s="57"/>
      <c r="E59" s="57"/>
      <c r="F59" s="57"/>
      <c r="G59" s="58"/>
      <c r="H59" s="58"/>
      <c r="I59" s="59"/>
    </row>
    <row r="60" spans="2:15" x14ac:dyDescent="0.2">
      <c r="B60" s="56"/>
      <c r="C60" s="54"/>
      <c r="D60" s="57"/>
      <c r="E60" s="57"/>
      <c r="F60" s="57"/>
      <c r="G60" s="58"/>
      <c r="H60" s="58"/>
      <c r="I60" s="59"/>
    </row>
    <row r="61" spans="2:15" x14ac:dyDescent="0.2">
      <c r="B61" s="56"/>
      <c r="C61" s="54"/>
      <c r="D61" s="57"/>
      <c r="E61" s="57"/>
      <c r="F61" s="57"/>
      <c r="G61" s="58"/>
      <c r="H61" s="58"/>
      <c r="I61" s="59"/>
    </row>
    <row r="62" spans="2:15" x14ac:dyDescent="0.2">
      <c r="B62" s="56"/>
      <c r="C62" s="54"/>
      <c r="D62" s="57"/>
      <c r="E62" s="57"/>
      <c r="F62" s="57"/>
      <c r="G62" s="58"/>
      <c r="H62" s="58"/>
      <c r="I62" s="59"/>
    </row>
    <row r="63" spans="2:15" x14ac:dyDescent="0.2">
      <c r="B63" s="56"/>
      <c r="C63" s="54"/>
      <c r="D63" s="57"/>
      <c r="E63" s="57"/>
      <c r="F63" s="57"/>
      <c r="G63" s="58"/>
      <c r="H63" s="58"/>
      <c r="I63" s="59"/>
    </row>
    <row r="64" spans="2:15" x14ac:dyDescent="0.2">
      <c r="B64" s="56"/>
      <c r="C64" s="54"/>
      <c r="D64" s="57"/>
      <c r="E64" s="57"/>
      <c r="F64" s="57"/>
      <c r="G64" s="58"/>
      <c r="H64" s="58"/>
      <c r="I64" s="59"/>
    </row>
    <row r="65" spans="2:9" x14ac:dyDescent="0.2">
      <c r="B65" s="56"/>
      <c r="C65" s="54"/>
      <c r="D65" s="57"/>
      <c r="E65" s="57"/>
      <c r="F65" s="57"/>
      <c r="G65" s="58"/>
      <c r="H65" s="58"/>
      <c r="I65" s="59"/>
    </row>
    <row r="66" spans="2:9" x14ac:dyDescent="0.2">
      <c r="B66" s="56"/>
      <c r="C66" s="54"/>
      <c r="D66" s="57"/>
      <c r="E66" s="57"/>
      <c r="F66" s="57"/>
      <c r="G66" s="58"/>
      <c r="H66" s="58"/>
      <c r="I66" s="59"/>
    </row>
    <row r="67" spans="2:9" x14ac:dyDescent="0.2">
      <c r="B67" s="56"/>
      <c r="C67" s="54"/>
      <c r="D67" s="57"/>
      <c r="E67" s="57"/>
      <c r="F67" s="57"/>
      <c r="G67" s="58"/>
      <c r="H67" s="58"/>
      <c r="I67" s="59"/>
    </row>
    <row r="68" spans="2:9" x14ac:dyDescent="0.2">
      <c r="B68" s="56"/>
      <c r="C68" s="54"/>
      <c r="D68" s="57"/>
      <c r="E68" s="57"/>
      <c r="F68" s="57"/>
      <c r="G68" s="58"/>
      <c r="H68" s="58"/>
      <c r="I68" s="59"/>
    </row>
    <row r="69" spans="2:9" x14ac:dyDescent="0.2">
      <c r="B69" s="56"/>
      <c r="C69" s="54"/>
      <c r="D69" s="57"/>
      <c r="E69" s="57"/>
      <c r="F69" s="57"/>
      <c r="G69" s="58"/>
      <c r="H69" s="58"/>
      <c r="I69" s="59"/>
    </row>
    <row r="70" spans="2:9" x14ac:dyDescent="0.2">
      <c r="B70" s="56"/>
      <c r="C70" s="54"/>
      <c r="D70" s="57"/>
      <c r="E70" s="57"/>
      <c r="F70" s="57"/>
      <c r="G70" s="58"/>
      <c r="H70" s="58"/>
      <c r="I70" s="59"/>
    </row>
    <row r="71" spans="2:9" x14ac:dyDescent="0.2">
      <c r="B71" s="56"/>
      <c r="C71" s="54"/>
      <c r="D71" s="57"/>
      <c r="E71" s="57"/>
      <c r="F71" s="57"/>
      <c r="G71" s="58"/>
      <c r="H71" s="58"/>
      <c r="I71" s="59"/>
    </row>
    <row r="72" spans="2:9" x14ac:dyDescent="0.2">
      <c r="B72" s="56"/>
      <c r="C72" s="54"/>
      <c r="D72" s="57"/>
      <c r="E72" s="57"/>
      <c r="F72" s="57"/>
      <c r="G72" s="58"/>
      <c r="H72" s="58"/>
      <c r="I72" s="59"/>
    </row>
    <row r="73" spans="2:9" x14ac:dyDescent="0.2">
      <c r="B73" s="56"/>
      <c r="C73" s="54"/>
      <c r="D73" s="57"/>
      <c r="E73" s="57"/>
      <c r="F73" s="57"/>
      <c r="G73" s="58"/>
      <c r="H73" s="58"/>
      <c r="I73" s="59"/>
    </row>
    <row r="74" spans="2:9" x14ac:dyDescent="0.2">
      <c r="B74" s="56"/>
      <c r="C74" s="54"/>
      <c r="D74" s="57"/>
      <c r="E74" s="57"/>
      <c r="F74" s="57"/>
      <c r="G74" s="58"/>
      <c r="H74" s="58"/>
      <c r="I74" s="59"/>
    </row>
    <row r="75" spans="2:9" x14ac:dyDescent="0.2">
      <c r="B75" s="56"/>
      <c r="C75" s="54"/>
      <c r="D75" s="57"/>
      <c r="E75" s="57"/>
      <c r="F75" s="57"/>
      <c r="G75" s="58"/>
      <c r="H75" s="58"/>
      <c r="I75" s="59"/>
    </row>
    <row r="76" spans="2:9" x14ac:dyDescent="0.2">
      <c r="B76" s="56"/>
      <c r="C76" s="54"/>
      <c r="D76" s="57"/>
      <c r="E76" s="57"/>
      <c r="F76" s="57"/>
      <c r="G76" s="58"/>
      <c r="H76" s="58"/>
      <c r="I76" s="59"/>
    </row>
    <row r="77" spans="2:9" ht="13.5" thickBot="1" x14ac:dyDescent="0.25">
      <c r="B77" s="60"/>
      <c r="C77" s="61"/>
      <c r="D77" s="62"/>
      <c r="E77" s="62"/>
      <c r="F77" s="62"/>
      <c r="G77" s="63"/>
      <c r="H77" s="63"/>
      <c r="I77" s="64"/>
    </row>
  </sheetData>
  <autoFilter ref="B2:Q51" xr:uid="{F256A1C3-ED77-485B-AB14-CAD51BC10BB9}">
    <filterColumn colId="1" showButton="0"/>
    <filterColumn colId="2" showButton="0"/>
    <filterColumn colId="3" showButton="0"/>
    <filterColumn colId="4" showButton="0"/>
    <filterColumn colId="5" showButton="0"/>
    <filterColumn colId="6" showButton="0"/>
  </autoFilter>
  <mergeCells count="18">
    <mergeCell ref="B44:B47"/>
    <mergeCell ref="B48:B51"/>
    <mergeCell ref="C38:I38"/>
    <mergeCell ref="C42:I42"/>
    <mergeCell ref="C3:I4"/>
    <mergeCell ref="C2:I2"/>
    <mergeCell ref="C5:I5"/>
    <mergeCell ref="C10:I10"/>
    <mergeCell ref="C37:I37"/>
    <mergeCell ref="C36:I36"/>
    <mergeCell ref="C11:I11"/>
    <mergeCell ref="C17:I17"/>
    <mergeCell ref="B9:I9"/>
    <mergeCell ref="B27:B31"/>
    <mergeCell ref="B34:B35"/>
    <mergeCell ref="B19:B21"/>
    <mergeCell ref="B23:B26"/>
    <mergeCell ref="B32:B33"/>
  </mergeCells>
  <hyperlinks>
    <hyperlink ref="I33" r:id="rId1" xr:uid="{83036B07-8591-407B-8B0F-98FA5319427D}"/>
  </hyperlinks>
  <pageMargins left="0" right="0" top="0.25" bottom="0.25" header="0.3" footer="0.3"/>
  <pageSetup scale="64" fitToHeight="0" orientation="landscape" r:id="rId2"/>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A9845-1E30-43CF-A7C7-84493BD5B973}">
  <dimension ref="A1:Q60"/>
  <sheetViews>
    <sheetView topLeftCell="A40" workbookViewId="0">
      <selection activeCell="E60" sqref="E60"/>
    </sheetView>
  </sheetViews>
  <sheetFormatPr defaultRowHeight="15" x14ac:dyDescent="0.25"/>
  <cols>
    <col min="1" max="1" width="25.7109375" customWidth="1"/>
    <col min="2" max="2" width="10.42578125" customWidth="1"/>
    <col min="3" max="3" width="20.28515625" bestFit="1" customWidth="1"/>
    <col min="4" max="4" width="11.7109375" bestFit="1" customWidth="1"/>
    <col min="5" max="5" width="9.7109375" bestFit="1" customWidth="1"/>
    <col min="6" max="6" width="9.140625" bestFit="1" customWidth="1"/>
    <col min="10" max="10" width="16.5703125" customWidth="1"/>
    <col min="11" max="11" width="27.42578125" bestFit="1" customWidth="1"/>
    <col min="14" max="14" width="12.140625" bestFit="1" customWidth="1"/>
  </cols>
  <sheetData>
    <row r="1" spans="1:12" ht="36.75" thickBot="1" x14ac:dyDescent="0.3">
      <c r="A1" s="38" t="s">
        <v>201</v>
      </c>
      <c r="B1" s="39" t="s">
        <v>202</v>
      </c>
      <c r="C1" s="39" t="s">
        <v>203</v>
      </c>
      <c r="D1" s="39" t="s">
        <v>204</v>
      </c>
      <c r="E1" s="39" t="s">
        <v>205</v>
      </c>
      <c r="F1" s="39" t="s">
        <v>206</v>
      </c>
      <c r="G1" s="39" t="s">
        <v>207</v>
      </c>
      <c r="H1" s="39" t="s">
        <v>208</v>
      </c>
      <c r="I1" s="39" t="s">
        <v>209</v>
      </c>
      <c r="J1" s="39" t="s">
        <v>210</v>
      </c>
      <c r="K1" s="45" t="s">
        <v>211</v>
      </c>
    </row>
    <row r="2" spans="1:12" ht="67.900000000000006" customHeight="1" x14ac:dyDescent="0.25">
      <c r="A2" s="114" t="s">
        <v>212</v>
      </c>
      <c r="B2" s="116" t="s">
        <v>213</v>
      </c>
      <c r="C2" s="40" t="s">
        <v>214</v>
      </c>
      <c r="D2" s="46">
        <v>1005950</v>
      </c>
      <c r="E2" s="118" t="s">
        <v>215</v>
      </c>
      <c r="F2" s="118">
        <v>400</v>
      </c>
      <c r="G2" s="118">
        <v>14</v>
      </c>
      <c r="H2" s="118" t="s">
        <v>216</v>
      </c>
      <c r="I2" s="114" t="s">
        <v>217</v>
      </c>
      <c r="J2" s="114" t="s">
        <v>218</v>
      </c>
      <c r="K2" t="s">
        <v>219</v>
      </c>
    </row>
    <row r="3" spans="1:12" ht="15.75" thickBot="1" x14ac:dyDescent="0.3">
      <c r="A3" s="115"/>
      <c r="B3" s="117"/>
      <c r="C3" s="41" t="s">
        <v>220</v>
      </c>
      <c r="D3" s="42"/>
      <c r="E3" s="119"/>
      <c r="F3" s="119"/>
      <c r="G3" s="119"/>
      <c r="H3" s="119"/>
      <c r="I3" s="115"/>
      <c r="J3" s="115"/>
    </row>
    <row r="4" spans="1:12" ht="31.15" customHeight="1" x14ac:dyDescent="0.25">
      <c r="A4" s="114" t="s">
        <v>221</v>
      </c>
      <c r="B4" s="116" t="s">
        <v>213</v>
      </c>
      <c r="C4" s="40" t="s">
        <v>222</v>
      </c>
      <c r="D4" s="46">
        <v>3441115</v>
      </c>
      <c r="E4" s="118" t="s">
        <v>223</v>
      </c>
      <c r="F4" s="118"/>
      <c r="G4" s="118">
        <v>20</v>
      </c>
      <c r="H4" s="118" t="s">
        <v>224</v>
      </c>
      <c r="I4" s="114" t="s">
        <v>225</v>
      </c>
      <c r="J4" s="114" t="s">
        <v>226</v>
      </c>
      <c r="K4" t="s">
        <v>227</v>
      </c>
    </row>
    <row r="5" spans="1:12" ht="15.75" thickBot="1" x14ac:dyDescent="0.3">
      <c r="A5" s="115"/>
      <c r="B5" s="117"/>
      <c r="C5" s="41" t="s">
        <v>220</v>
      </c>
      <c r="D5" s="42"/>
      <c r="E5" s="119"/>
      <c r="F5" s="119"/>
      <c r="G5" s="119"/>
      <c r="H5" s="119"/>
      <c r="I5" s="115"/>
      <c r="J5" s="115"/>
    </row>
    <row r="6" spans="1:12" ht="75.400000000000006" customHeight="1" x14ac:dyDescent="0.25">
      <c r="A6" s="114" t="s">
        <v>228</v>
      </c>
      <c r="B6" s="116" t="s">
        <v>229</v>
      </c>
      <c r="C6" s="40" t="s">
        <v>230</v>
      </c>
      <c r="D6" s="46">
        <v>1895750</v>
      </c>
      <c r="E6" s="118" t="s">
        <v>231</v>
      </c>
      <c r="F6" s="118">
        <v>5.4930000000000003</v>
      </c>
      <c r="G6" s="118"/>
      <c r="H6" s="118" t="s">
        <v>232</v>
      </c>
      <c r="I6" s="114" t="s">
        <v>233</v>
      </c>
      <c r="J6" s="114" t="s">
        <v>234</v>
      </c>
      <c r="K6" t="s">
        <v>235</v>
      </c>
      <c r="L6" t="s">
        <v>236</v>
      </c>
    </row>
    <row r="7" spans="1:12" ht="15.75" thickBot="1" x14ac:dyDescent="0.3">
      <c r="A7" s="115"/>
      <c r="B7" s="117"/>
      <c r="C7" s="41" t="s">
        <v>220</v>
      </c>
      <c r="D7" s="42"/>
      <c r="E7" s="119"/>
      <c r="F7" s="119"/>
      <c r="G7" s="119"/>
      <c r="H7" s="119"/>
      <c r="I7" s="115"/>
      <c r="J7" s="115"/>
    </row>
    <row r="8" spans="1:12" ht="47.65" customHeight="1" x14ac:dyDescent="0.25">
      <c r="A8" s="114" t="s">
        <v>237</v>
      </c>
      <c r="B8" s="116" t="s">
        <v>238</v>
      </c>
      <c r="C8" s="40" t="s">
        <v>239</v>
      </c>
      <c r="D8" s="46">
        <v>100230</v>
      </c>
      <c r="E8" s="118" t="s">
        <v>215</v>
      </c>
      <c r="F8" s="118">
        <v>1</v>
      </c>
      <c r="G8" s="118">
        <v>8</v>
      </c>
      <c r="H8" s="118" t="s">
        <v>240</v>
      </c>
      <c r="I8" s="114" t="s">
        <v>241</v>
      </c>
      <c r="J8" s="114" t="s">
        <v>242</v>
      </c>
      <c r="K8" t="s">
        <v>243</v>
      </c>
    </row>
    <row r="9" spans="1:12" ht="15.75" thickBot="1" x14ac:dyDescent="0.3">
      <c r="A9" s="115"/>
      <c r="B9" s="117"/>
      <c r="C9" s="44">
        <v>16568</v>
      </c>
      <c r="D9" s="42"/>
      <c r="E9" s="119"/>
      <c r="F9" s="119"/>
      <c r="G9" s="119"/>
      <c r="H9" s="119"/>
      <c r="I9" s="115"/>
      <c r="J9" s="115"/>
    </row>
    <row r="10" spans="1:12" ht="40.9" customHeight="1" x14ac:dyDescent="0.25">
      <c r="A10" s="114" t="s">
        <v>244</v>
      </c>
      <c r="B10" s="116" t="s">
        <v>245</v>
      </c>
      <c r="C10" s="40" t="s">
        <v>246</v>
      </c>
      <c r="D10" s="46">
        <v>246870</v>
      </c>
      <c r="E10" s="118" t="s">
        <v>231</v>
      </c>
      <c r="F10" s="118">
        <v>3.4</v>
      </c>
      <c r="G10" s="118">
        <v>15</v>
      </c>
      <c r="H10" s="118" t="s">
        <v>247</v>
      </c>
      <c r="I10" s="114" t="s">
        <v>248</v>
      </c>
      <c r="J10" s="114" t="s">
        <v>249</v>
      </c>
      <c r="K10" t="s">
        <v>250</v>
      </c>
    </row>
    <row r="11" spans="1:12" ht="15.75" thickBot="1" x14ac:dyDescent="0.3">
      <c r="A11" s="115"/>
      <c r="B11" s="117"/>
      <c r="C11" s="44">
        <v>32547</v>
      </c>
      <c r="D11" s="42"/>
      <c r="E11" s="119"/>
      <c r="F11" s="119"/>
      <c r="G11" s="119"/>
      <c r="H11" s="119"/>
      <c r="I11" s="115"/>
      <c r="J11" s="115"/>
    </row>
    <row r="12" spans="1:12" ht="58.15" customHeight="1" x14ac:dyDescent="0.25">
      <c r="A12" s="114" t="s">
        <v>251</v>
      </c>
      <c r="B12" s="116" t="s">
        <v>213</v>
      </c>
      <c r="C12" s="40" t="s">
        <v>252</v>
      </c>
      <c r="D12" s="46">
        <v>637600</v>
      </c>
      <c r="E12" s="118" t="s">
        <v>253</v>
      </c>
      <c r="F12" s="118">
        <v>197.76400000000001</v>
      </c>
      <c r="G12" s="118">
        <v>10</v>
      </c>
      <c r="H12" s="118" t="s">
        <v>254</v>
      </c>
      <c r="I12" s="114" t="s">
        <v>255</v>
      </c>
      <c r="J12" s="114" t="s">
        <v>256</v>
      </c>
      <c r="K12" t="s">
        <v>257</v>
      </c>
    </row>
    <row r="13" spans="1:12" ht="15.75" thickBot="1" x14ac:dyDescent="0.3">
      <c r="A13" s="115"/>
      <c r="B13" s="117"/>
      <c r="C13" s="41" t="s">
        <v>258</v>
      </c>
      <c r="D13" s="42"/>
      <c r="E13" s="119"/>
      <c r="F13" s="119"/>
      <c r="G13" s="119"/>
      <c r="H13" s="119"/>
      <c r="I13" s="115"/>
      <c r="J13" s="115"/>
    </row>
    <row r="14" spans="1:12" ht="52.15" customHeight="1" x14ac:dyDescent="0.25">
      <c r="A14" s="114" t="s">
        <v>259</v>
      </c>
      <c r="B14" s="116" t="s">
        <v>260</v>
      </c>
      <c r="C14" s="40" t="s">
        <v>261</v>
      </c>
      <c r="D14" s="46">
        <v>59484</v>
      </c>
      <c r="E14" s="118" t="s">
        <v>253</v>
      </c>
      <c r="F14" s="118">
        <v>3.585</v>
      </c>
      <c r="G14" s="118">
        <v>9</v>
      </c>
      <c r="H14" s="118" t="s">
        <v>262</v>
      </c>
      <c r="I14" s="114" t="s">
        <v>263</v>
      </c>
      <c r="J14" s="114" t="s">
        <v>264</v>
      </c>
      <c r="K14" t="s">
        <v>265</v>
      </c>
    </row>
    <row r="15" spans="1:12" ht="15.75" thickBot="1" x14ac:dyDescent="0.3">
      <c r="A15" s="115"/>
      <c r="B15" s="117"/>
      <c r="C15" s="41" t="s">
        <v>266</v>
      </c>
      <c r="D15" s="42"/>
      <c r="E15" s="119"/>
      <c r="F15" s="119"/>
      <c r="G15" s="119"/>
      <c r="H15" s="119"/>
      <c r="I15" s="115"/>
      <c r="J15" s="115"/>
    </row>
    <row r="16" spans="1:12" ht="31.15" customHeight="1" x14ac:dyDescent="0.25">
      <c r="A16" s="114" t="s">
        <v>267</v>
      </c>
      <c r="B16" s="116" t="s">
        <v>268</v>
      </c>
      <c r="C16" s="114" t="s">
        <v>269</v>
      </c>
      <c r="D16" s="46">
        <v>16570</v>
      </c>
      <c r="E16" s="118" t="s">
        <v>223</v>
      </c>
      <c r="F16" s="118">
        <v>9.9120000000000008</v>
      </c>
      <c r="G16" s="118">
        <v>6</v>
      </c>
      <c r="H16" s="118" t="s">
        <v>270</v>
      </c>
      <c r="I16" s="114" t="s">
        <v>271</v>
      </c>
      <c r="J16" s="114" t="s">
        <v>272</v>
      </c>
      <c r="K16" t="s">
        <v>273</v>
      </c>
    </row>
    <row r="17" spans="1:12" ht="15.75" thickBot="1" x14ac:dyDescent="0.3">
      <c r="A17" s="115"/>
      <c r="B17" s="117"/>
      <c r="C17" s="115"/>
      <c r="D17" s="42"/>
      <c r="E17" s="119"/>
      <c r="F17" s="119"/>
      <c r="G17" s="119"/>
      <c r="H17" s="119"/>
      <c r="I17" s="115"/>
      <c r="J17" s="115"/>
    </row>
    <row r="18" spans="1:12" ht="63.75" customHeight="1" x14ac:dyDescent="0.25">
      <c r="A18" s="114" t="s">
        <v>274</v>
      </c>
      <c r="B18" s="116" t="s">
        <v>275</v>
      </c>
      <c r="C18" s="40" t="s">
        <v>276</v>
      </c>
      <c r="D18" s="46">
        <v>747000</v>
      </c>
      <c r="E18" s="118" t="s">
        <v>277</v>
      </c>
      <c r="F18" s="118">
        <v>1.6639999999999999</v>
      </c>
      <c r="G18" s="118">
        <v>7</v>
      </c>
      <c r="H18" s="118" t="s">
        <v>278</v>
      </c>
      <c r="I18" s="114" t="s">
        <v>279</v>
      </c>
      <c r="J18" s="40" t="s">
        <v>280</v>
      </c>
      <c r="K18" t="s">
        <v>281</v>
      </c>
    </row>
    <row r="19" spans="1:12" ht="15.75" thickBot="1" x14ac:dyDescent="0.3">
      <c r="A19" s="115"/>
      <c r="B19" s="117"/>
      <c r="C19" s="41" t="s">
        <v>258</v>
      </c>
      <c r="D19" s="42"/>
      <c r="E19" s="119"/>
      <c r="F19" s="119"/>
      <c r="G19" s="119"/>
      <c r="H19" s="119"/>
      <c r="I19" s="115"/>
      <c r="J19" s="41" t="s">
        <v>282</v>
      </c>
    </row>
    <row r="20" spans="1:12" ht="43.15" customHeight="1" x14ac:dyDescent="0.25">
      <c r="A20" s="114" t="s">
        <v>283</v>
      </c>
      <c r="B20" s="116" t="s">
        <v>260</v>
      </c>
      <c r="C20" s="40" t="s">
        <v>284</v>
      </c>
      <c r="D20" s="46">
        <v>690500</v>
      </c>
      <c r="E20" s="118" t="s">
        <v>285</v>
      </c>
      <c r="F20" s="118">
        <v>9.0690000000000008</v>
      </c>
      <c r="G20" s="118">
        <v>12</v>
      </c>
      <c r="H20" s="118" t="s">
        <v>286</v>
      </c>
      <c r="I20" s="114"/>
      <c r="J20" s="114" t="s">
        <v>249</v>
      </c>
      <c r="K20" t="s">
        <v>287</v>
      </c>
    </row>
    <row r="21" spans="1:12" ht="15.75" thickBot="1" x14ac:dyDescent="0.3">
      <c r="A21" s="115"/>
      <c r="B21" s="117"/>
      <c r="C21" s="41" t="s">
        <v>288</v>
      </c>
      <c r="D21" s="42"/>
      <c r="E21" s="119"/>
      <c r="F21" s="119"/>
      <c r="G21" s="119"/>
      <c r="H21" s="119"/>
      <c r="I21" s="115"/>
      <c r="J21" s="115"/>
    </row>
    <row r="22" spans="1:12" ht="58.9" customHeight="1" x14ac:dyDescent="0.25">
      <c r="A22" s="114" t="s">
        <v>289</v>
      </c>
      <c r="B22" s="116" t="s">
        <v>268</v>
      </c>
      <c r="C22" s="40" t="s">
        <v>290</v>
      </c>
      <c r="D22" s="46">
        <v>714745</v>
      </c>
      <c r="E22" s="118" t="s">
        <v>291</v>
      </c>
      <c r="F22" s="118">
        <v>605</v>
      </c>
      <c r="G22" s="118">
        <v>17</v>
      </c>
      <c r="H22" s="118" t="s">
        <v>292</v>
      </c>
      <c r="I22" s="114" t="s">
        <v>293</v>
      </c>
      <c r="J22" s="114" t="s">
        <v>242</v>
      </c>
      <c r="K22" t="s">
        <v>294</v>
      </c>
    </row>
    <row r="23" spans="1:12" ht="15.75" thickBot="1" x14ac:dyDescent="0.3">
      <c r="A23" s="115"/>
      <c r="B23" s="117"/>
      <c r="C23" s="41" t="s">
        <v>295</v>
      </c>
      <c r="D23" s="42"/>
      <c r="E23" s="119"/>
      <c r="F23" s="119"/>
      <c r="G23" s="119"/>
      <c r="H23" s="119"/>
      <c r="I23" s="115"/>
      <c r="J23" s="115"/>
    </row>
    <row r="24" spans="1:12" ht="61.15" customHeight="1" x14ac:dyDescent="0.25">
      <c r="A24" s="114" t="s">
        <v>296</v>
      </c>
      <c r="B24" s="116" t="s">
        <v>229</v>
      </c>
      <c r="C24" s="40" t="s">
        <v>297</v>
      </c>
      <c r="D24" s="46">
        <v>400000</v>
      </c>
      <c r="E24" s="118" t="s">
        <v>298</v>
      </c>
      <c r="F24" s="118">
        <v>34.363</v>
      </c>
      <c r="G24" s="118"/>
      <c r="H24" s="118" t="s">
        <v>299</v>
      </c>
      <c r="I24" s="114" t="s">
        <v>300</v>
      </c>
      <c r="J24" s="114" t="s">
        <v>301</v>
      </c>
      <c r="K24" t="s">
        <v>302</v>
      </c>
      <c r="L24" t="s">
        <v>303</v>
      </c>
    </row>
    <row r="25" spans="1:12" ht="15.75" thickBot="1" x14ac:dyDescent="0.3">
      <c r="A25" s="115"/>
      <c r="B25" s="117"/>
      <c r="C25" s="44">
        <v>33851</v>
      </c>
      <c r="D25" s="42"/>
      <c r="E25" s="119"/>
      <c r="F25" s="119"/>
      <c r="G25" s="119"/>
      <c r="H25" s="119"/>
      <c r="I25" s="115"/>
      <c r="J25" s="115"/>
    </row>
    <row r="26" spans="1:12" ht="60.4" customHeight="1" x14ac:dyDescent="0.25">
      <c r="A26" s="114" t="s">
        <v>304</v>
      </c>
      <c r="B26" s="116" t="s">
        <v>213</v>
      </c>
      <c r="C26" s="40" t="s">
        <v>305</v>
      </c>
      <c r="D26" s="46">
        <v>2918500</v>
      </c>
      <c r="E26" s="118" t="s">
        <v>306</v>
      </c>
      <c r="F26" s="118">
        <v>6</v>
      </c>
      <c r="G26" s="118">
        <v>14</v>
      </c>
      <c r="H26" s="118" t="s">
        <v>307</v>
      </c>
      <c r="I26" s="114" t="s">
        <v>308</v>
      </c>
      <c r="J26" s="114" t="s">
        <v>309</v>
      </c>
      <c r="K26" t="s">
        <v>310</v>
      </c>
      <c r="L26" t="s">
        <v>303</v>
      </c>
    </row>
    <row r="27" spans="1:12" ht="15.75" thickBot="1" x14ac:dyDescent="0.3">
      <c r="A27" s="115"/>
      <c r="B27" s="117"/>
      <c r="C27" s="41" t="s">
        <v>311</v>
      </c>
      <c r="D27" s="42"/>
      <c r="E27" s="119"/>
      <c r="F27" s="119"/>
      <c r="G27" s="119"/>
      <c r="H27" s="119"/>
      <c r="I27" s="115"/>
      <c r="J27" s="115"/>
    </row>
    <row r="28" spans="1:12" ht="69.400000000000006" customHeight="1" x14ac:dyDescent="0.25">
      <c r="A28" s="114" t="s">
        <v>312</v>
      </c>
      <c r="B28" s="116" t="s">
        <v>313</v>
      </c>
      <c r="C28" s="40" t="s">
        <v>314</v>
      </c>
      <c r="D28" s="46">
        <v>1200000</v>
      </c>
      <c r="E28" s="118">
        <v>2006</v>
      </c>
      <c r="F28" s="118">
        <v>3.9910000000000001</v>
      </c>
      <c r="G28" s="118">
        <v>16</v>
      </c>
      <c r="H28" s="118" t="s">
        <v>315</v>
      </c>
      <c r="I28" s="114" t="s">
        <v>316</v>
      </c>
      <c r="J28" s="114" t="s">
        <v>317</v>
      </c>
      <c r="K28" t="s">
        <v>318</v>
      </c>
      <c r="L28" t="s">
        <v>303</v>
      </c>
    </row>
    <row r="29" spans="1:12" ht="15.75" thickBot="1" x14ac:dyDescent="0.3">
      <c r="A29" s="115"/>
      <c r="B29" s="117"/>
      <c r="C29" s="41" t="s">
        <v>319</v>
      </c>
      <c r="D29" s="42"/>
      <c r="E29" s="119"/>
      <c r="F29" s="119"/>
      <c r="G29" s="119"/>
      <c r="H29" s="119"/>
      <c r="I29" s="115"/>
      <c r="J29" s="115"/>
    </row>
    <row r="30" spans="1:12" ht="64.900000000000006" customHeight="1" x14ac:dyDescent="0.25">
      <c r="A30" s="114" t="s">
        <v>320</v>
      </c>
      <c r="B30" s="116" t="s">
        <v>213</v>
      </c>
      <c r="C30" s="40" t="s">
        <v>321</v>
      </c>
      <c r="D30" s="46">
        <v>1523446</v>
      </c>
      <c r="E30" s="118" t="s">
        <v>215</v>
      </c>
      <c r="F30" s="118"/>
      <c r="G30" s="118">
        <v>27</v>
      </c>
      <c r="H30" s="118" t="s">
        <v>322</v>
      </c>
      <c r="I30" s="114" t="s">
        <v>323</v>
      </c>
      <c r="J30" s="114" t="s">
        <v>324</v>
      </c>
      <c r="K30" t="s">
        <v>325</v>
      </c>
    </row>
    <row r="31" spans="1:12" ht="15.75" thickBot="1" x14ac:dyDescent="0.3">
      <c r="A31" s="115"/>
      <c r="B31" s="117"/>
      <c r="C31" s="41" t="s">
        <v>326</v>
      </c>
      <c r="D31" s="42"/>
      <c r="E31" s="119"/>
      <c r="F31" s="119"/>
      <c r="G31" s="119"/>
      <c r="H31" s="119"/>
      <c r="I31" s="115"/>
      <c r="J31" s="115"/>
    </row>
    <row r="32" spans="1:12" ht="63.4" customHeight="1" x14ac:dyDescent="0.25">
      <c r="A32" s="114" t="s">
        <v>327</v>
      </c>
      <c r="B32" s="116" t="s">
        <v>245</v>
      </c>
      <c r="C32" s="40" t="s">
        <v>328</v>
      </c>
      <c r="D32" s="46">
        <v>108307</v>
      </c>
      <c r="E32" s="118" t="s">
        <v>329</v>
      </c>
      <c r="F32" s="118">
        <v>10.221</v>
      </c>
      <c r="G32" s="118">
        <v>10</v>
      </c>
      <c r="H32" s="118" t="s">
        <v>330</v>
      </c>
      <c r="I32" s="114" t="s">
        <v>331</v>
      </c>
      <c r="J32" s="114" t="s">
        <v>332</v>
      </c>
      <c r="K32" t="s">
        <v>333</v>
      </c>
    </row>
    <row r="33" spans="1:11" ht="15.75" thickBot="1" x14ac:dyDescent="0.3">
      <c r="A33" s="115"/>
      <c r="B33" s="117"/>
      <c r="C33" s="41" t="s">
        <v>334</v>
      </c>
      <c r="D33" s="43"/>
      <c r="E33" s="119"/>
      <c r="F33" s="119"/>
      <c r="G33" s="119"/>
      <c r="H33" s="119"/>
      <c r="I33" s="115"/>
      <c r="J33" s="115"/>
    </row>
    <row r="34" spans="1:11" ht="70.900000000000006" customHeight="1" x14ac:dyDescent="0.25">
      <c r="A34" s="114" t="s">
        <v>335</v>
      </c>
      <c r="B34" s="116" t="s">
        <v>229</v>
      </c>
      <c r="C34" s="40" t="s">
        <v>336</v>
      </c>
      <c r="D34" s="46">
        <v>483744</v>
      </c>
      <c r="E34" s="118" t="s">
        <v>337</v>
      </c>
      <c r="F34" s="118">
        <v>26.437000000000001</v>
      </c>
      <c r="G34" s="118">
        <v>32</v>
      </c>
      <c r="H34" s="118" t="s">
        <v>338</v>
      </c>
      <c r="I34" s="114" t="s">
        <v>339</v>
      </c>
      <c r="J34" s="114" t="s">
        <v>340</v>
      </c>
      <c r="K34" t="s">
        <v>341</v>
      </c>
    </row>
    <row r="35" spans="1:11" ht="15.75" thickBot="1" x14ac:dyDescent="0.3">
      <c r="A35" s="115"/>
      <c r="B35" s="117"/>
      <c r="C35" s="41" t="s">
        <v>342</v>
      </c>
      <c r="D35" s="43"/>
      <c r="E35" s="119"/>
      <c r="F35" s="119"/>
      <c r="G35" s="119"/>
      <c r="H35" s="119"/>
      <c r="I35" s="115"/>
      <c r="J35" s="115"/>
    </row>
    <row r="36" spans="1:11" ht="40.15" customHeight="1" x14ac:dyDescent="0.25">
      <c r="A36" s="114" t="s">
        <v>343</v>
      </c>
      <c r="B36" s="116" t="s">
        <v>344</v>
      </c>
      <c r="C36" s="40" t="s">
        <v>345</v>
      </c>
      <c r="D36" s="46">
        <v>622600</v>
      </c>
      <c r="E36" s="118" t="s">
        <v>346</v>
      </c>
      <c r="F36" s="118"/>
      <c r="G36" s="118">
        <v>14</v>
      </c>
      <c r="H36" s="118" t="s">
        <v>347</v>
      </c>
      <c r="I36" s="114" t="s">
        <v>348</v>
      </c>
      <c r="J36" s="114" t="s">
        <v>349</v>
      </c>
      <c r="K36" t="s">
        <v>350</v>
      </c>
    </row>
    <row r="37" spans="1:11" ht="15.75" thickBot="1" x14ac:dyDescent="0.3">
      <c r="A37" s="115"/>
      <c r="B37" s="117"/>
      <c r="C37" s="44">
        <v>33552</v>
      </c>
      <c r="D37" s="43"/>
      <c r="E37" s="119"/>
      <c r="F37" s="119"/>
      <c r="G37" s="119"/>
      <c r="H37" s="119"/>
      <c r="I37" s="115"/>
      <c r="J37" s="115"/>
    </row>
    <row r="38" spans="1:11" ht="58.15" customHeight="1" x14ac:dyDescent="0.25">
      <c r="A38" s="114" t="s">
        <v>351</v>
      </c>
      <c r="B38" s="116" t="s">
        <v>352</v>
      </c>
      <c r="C38" s="40" t="s">
        <v>353</v>
      </c>
      <c r="D38" s="46">
        <v>135000</v>
      </c>
      <c r="E38" s="118" t="s">
        <v>346</v>
      </c>
      <c r="F38" s="118"/>
      <c r="G38" s="118">
        <v>9</v>
      </c>
      <c r="H38" s="118" t="s">
        <v>354</v>
      </c>
      <c r="I38" s="114" t="s">
        <v>355</v>
      </c>
      <c r="J38" s="114" t="s">
        <v>356</v>
      </c>
      <c r="K38" t="s">
        <v>357</v>
      </c>
    </row>
    <row r="39" spans="1:11" ht="15.75" thickBot="1" x14ac:dyDescent="0.3">
      <c r="A39" s="115"/>
      <c r="B39" s="117"/>
      <c r="C39" s="44">
        <v>30081</v>
      </c>
      <c r="D39" s="43"/>
      <c r="E39" s="119"/>
      <c r="F39" s="119"/>
      <c r="G39" s="119"/>
      <c r="H39" s="119"/>
      <c r="I39" s="115"/>
      <c r="J39" s="115"/>
    </row>
    <row r="40" spans="1:11" ht="59.25" customHeight="1" x14ac:dyDescent="0.25">
      <c r="A40" s="114" t="s">
        <v>358</v>
      </c>
      <c r="B40" s="116" t="s">
        <v>245</v>
      </c>
      <c r="C40" s="40" t="s">
        <v>359</v>
      </c>
      <c r="D40" s="46">
        <v>108500</v>
      </c>
      <c r="E40" s="118" t="s">
        <v>329</v>
      </c>
      <c r="F40" s="118">
        <v>4</v>
      </c>
      <c r="G40" s="118">
        <v>9</v>
      </c>
      <c r="H40" s="118" t="s">
        <v>360</v>
      </c>
      <c r="I40" s="114" t="s">
        <v>361</v>
      </c>
      <c r="J40" s="40" t="s">
        <v>362</v>
      </c>
      <c r="K40" t="s">
        <v>363</v>
      </c>
    </row>
    <row r="41" spans="1:11" ht="24.75" thickBot="1" x14ac:dyDescent="0.3">
      <c r="A41" s="115"/>
      <c r="B41" s="117"/>
      <c r="C41" s="41" t="s">
        <v>364</v>
      </c>
      <c r="D41" s="43"/>
      <c r="E41" s="119"/>
      <c r="F41" s="119"/>
      <c r="G41" s="119"/>
      <c r="H41" s="119"/>
      <c r="I41" s="115"/>
      <c r="J41" s="41" t="s">
        <v>365</v>
      </c>
    </row>
    <row r="42" spans="1:11" ht="39.4" customHeight="1" x14ac:dyDescent="0.25">
      <c r="A42" s="114" t="s">
        <v>366</v>
      </c>
      <c r="B42" s="116" t="s">
        <v>344</v>
      </c>
      <c r="C42" s="40" t="s">
        <v>367</v>
      </c>
      <c r="D42" s="46">
        <v>300000</v>
      </c>
      <c r="E42" s="118" t="s">
        <v>368</v>
      </c>
      <c r="F42" s="118">
        <v>90</v>
      </c>
      <c r="G42" s="118">
        <v>7</v>
      </c>
      <c r="H42" s="118" t="s">
        <v>369</v>
      </c>
      <c r="I42" s="114"/>
      <c r="J42" s="114" t="s">
        <v>370</v>
      </c>
      <c r="K42" t="s">
        <v>371</v>
      </c>
    </row>
    <row r="43" spans="1:11" ht="15.75" thickBot="1" x14ac:dyDescent="0.3">
      <c r="A43" s="115"/>
      <c r="B43" s="117"/>
      <c r="C43" s="41" t="s">
        <v>372</v>
      </c>
      <c r="D43" s="43"/>
      <c r="E43" s="119"/>
      <c r="F43" s="119"/>
      <c r="G43" s="119"/>
      <c r="H43" s="119"/>
      <c r="I43" s="115"/>
      <c r="J43" s="115"/>
    </row>
    <row r="44" spans="1:11" ht="67.900000000000006" customHeight="1" x14ac:dyDescent="0.25">
      <c r="A44" s="114" t="s">
        <v>373</v>
      </c>
      <c r="B44" s="116" t="s">
        <v>229</v>
      </c>
      <c r="C44" s="40" t="s">
        <v>374</v>
      </c>
      <c r="D44" s="46">
        <v>40000</v>
      </c>
      <c r="E44" s="118" t="s">
        <v>346</v>
      </c>
      <c r="F44" s="118"/>
      <c r="G44" s="118">
        <v>8</v>
      </c>
      <c r="H44" s="118" t="s">
        <v>375</v>
      </c>
      <c r="I44" s="114" t="s">
        <v>217</v>
      </c>
      <c r="J44" s="114" t="s">
        <v>376</v>
      </c>
      <c r="K44" t="s">
        <v>377</v>
      </c>
    </row>
    <row r="45" spans="1:11" ht="15.75" thickBot="1" x14ac:dyDescent="0.3">
      <c r="A45" s="115"/>
      <c r="B45" s="117"/>
      <c r="C45" s="44">
        <v>34219</v>
      </c>
      <c r="D45" s="43"/>
      <c r="E45" s="119"/>
      <c r="F45" s="119"/>
      <c r="G45" s="119"/>
      <c r="H45" s="119"/>
      <c r="I45" s="115"/>
      <c r="J45" s="115"/>
    </row>
    <row r="46" spans="1:11" x14ac:dyDescent="0.25">
      <c r="D46" s="47">
        <f>SUBTOTAL(9,D2:D45)</f>
        <v>17395911</v>
      </c>
    </row>
    <row r="49" spans="4:17" x14ac:dyDescent="0.25">
      <c r="N49" s="47"/>
    </row>
    <row r="50" spans="4:17" x14ac:dyDescent="0.25">
      <c r="N50" s="47">
        <v>1498151</v>
      </c>
    </row>
    <row r="51" spans="4:17" x14ac:dyDescent="0.25">
      <c r="E51">
        <f>11863004</f>
        <v>11863004</v>
      </c>
      <c r="N51" s="47"/>
    </row>
    <row r="52" spans="4:17" x14ac:dyDescent="0.25">
      <c r="N52" s="47">
        <f>+D46-N50</f>
        <v>15897760</v>
      </c>
    </row>
    <row r="53" spans="4:17" x14ac:dyDescent="0.25">
      <c r="E53">
        <f>E51/E55</f>
        <v>0.68194209547289586</v>
      </c>
      <c r="F53">
        <v>2019</v>
      </c>
      <c r="N53" s="47"/>
    </row>
    <row r="54" spans="4:17" x14ac:dyDescent="0.25">
      <c r="E54" s="47">
        <v>14781504</v>
      </c>
      <c r="F54" t="s">
        <v>378</v>
      </c>
    </row>
    <row r="55" spans="4:17" x14ac:dyDescent="0.25">
      <c r="D55">
        <f>D46/E55</f>
        <v>1</v>
      </c>
      <c r="E55">
        <v>17395911</v>
      </c>
      <c r="N55" s="47">
        <f>SUBTOTAL(9,N11:N54)</f>
        <v>17395911</v>
      </c>
    </row>
    <row r="56" spans="4:17" x14ac:dyDescent="0.25">
      <c r="N56">
        <v>6016651</v>
      </c>
    </row>
    <row r="57" spans="4:17" x14ac:dyDescent="0.25">
      <c r="F57" s="49">
        <f>E54/E55</f>
        <v>0.84971140631841591</v>
      </c>
      <c r="N57" s="47">
        <f>+N55-N56</f>
        <v>11379260</v>
      </c>
    </row>
    <row r="59" spans="4:17" x14ac:dyDescent="0.25">
      <c r="E59">
        <f>14.47/17.4</f>
        <v>0.83160919540229894</v>
      </c>
    </row>
    <row r="60" spans="4:17" x14ac:dyDescent="0.25">
      <c r="Q60">
        <f>2.2/17</f>
        <v>0.12941176470588237</v>
      </c>
    </row>
  </sheetData>
  <autoFilter ref="A1:L45" xr:uid="{8338A28A-0420-4818-AC2D-6D2C95DE7532}"/>
  <mergeCells count="175">
    <mergeCell ref="J42:J43"/>
    <mergeCell ref="A44:A45"/>
    <mergeCell ref="B44:B45"/>
    <mergeCell ref="E44:E45"/>
    <mergeCell ref="F44:F45"/>
    <mergeCell ref="G44:G45"/>
    <mergeCell ref="H44:H45"/>
    <mergeCell ref="I44:I45"/>
    <mergeCell ref="J44:J45"/>
    <mergeCell ref="I40:I41"/>
    <mergeCell ref="A42:A43"/>
    <mergeCell ref="B42:B43"/>
    <mergeCell ref="E42:E43"/>
    <mergeCell ref="F42:F43"/>
    <mergeCell ref="G42:G43"/>
    <mergeCell ref="H42:H43"/>
    <mergeCell ref="I42:I43"/>
    <mergeCell ref="A40:A41"/>
    <mergeCell ref="B40:B41"/>
    <mergeCell ref="E40:E41"/>
    <mergeCell ref="F40:F41"/>
    <mergeCell ref="G40:G41"/>
    <mergeCell ref="H40:H41"/>
    <mergeCell ref="I36:I37"/>
    <mergeCell ref="J36:J37"/>
    <mergeCell ref="A38:A39"/>
    <mergeCell ref="B38:B39"/>
    <mergeCell ref="E38:E39"/>
    <mergeCell ref="F38:F39"/>
    <mergeCell ref="G38:G39"/>
    <mergeCell ref="H38:H39"/>
    <mergeCell ref="I38:I39"/>
    <mergeCell ref="J38:J39"/>
    <mergeCell ref="A36:A37"/>
    <mergeCell ref="B36:B37"/>
    <mergeCell ref="E36:E37"/>
    <mergeCell ref="F36:F37"/>
    <mergeCell ref="G36:G37"/>
    <mergeCell ref="H36:H37"/>
    <mergeCell ref="I32:I33"/>
    <mergeCell ref="J32:J33"/>
    <mergeCell ref="A34:A35"/>
    <mergeCell ref="B34:B35"/>
    <mergeCell ref="E34:E35"/>
    <mergeCell ref="F34:F35"/>
    <mergeCell ref="G34:G35"/>
    <mergeCell ref="H34:H35"/>
    <mergeCell ref="I34:I35"/>
    <mergeCell ref="J34:J35"/>
    <mergeCell ref="A32:A33"/>
    <mergeCell ref="B32:B33"/>
    <mergeCell ref="E32:E33"/>
    <mergeCell ref="F32:F33"/>
    <mergeCell ref="G32:G33"/>
    <mergeCell ref="H32:H33"/>
    <mergeCell ref="I28:I29"/>
    <mergeCell ref="J28:J29"/>
    <mergeCell ref="A30:A31"/>
    <mergeCell ref="B30:B31"/>
    <mergeCell ref="E30:E31"/>
    <mergeCell ref="F30:F31"/>
    <mergeCell ref="G30:G31"/>
    <mergeCell ref="H30:H31"/>
    <mergeCell ref="I30:I31"/>
    <mergeCell ref="J30:J31"/>
    <mergeCell ref="A28:A29"/>
    <mergeCell ref="B28:B29"/>
    <mergeCell ref="E28:E29"/>
    <mergeCell ref="F28:F29"/>
    <mergeCell ref="G28:G29"/>
    <mergeCell ref="H28:H29"/>
    <mergeCell ref="I24:I25"/>
    <mergeCell ref="J24:J25"/>
    <mergeCell ref="A26:A27"/>
    <mergeCell ref="B26:B27"/>
    <mergeCell ref="E26:E27"/>
    <mergeCell ref="F26:F27"/>
    <mergeCell ref="G26:G27"/>
    <mergeCell ref="H26:H27"/>
    <mergeCell ref="I26:I27"/>
    <mergeCell ref="J26:J27"/>
    <mergeCell ref="A24:A25"/>
    <mergeCell ref="B24:B25"/>
    <mergeCell ref="E24:E25"/>
    <mergeCell ref="F24:F25"/>
    <mergeCell ref="G24:G25"/>
    <mergeCell ref="H24:H25"/>
    <mergeCell ref="I20:I21"/>
    <mergeCell ref="J20:J21"/>
    <mergeCell ref="A22:A23"/>
    <mergeCell ref="B22:B23"/>
    <mergeCell ref="E22:E23"/>
    <mergeCell ref="F22:F23"/>
    <mergeCell ref="G22:G23"/>
    <mergeCell ref="H22:H23"/>
    <mergeCell ref="I22:I23"/>
    <mergeCell ref="J22:J23"/>
    <mergeCell ref="A20:A21"/>
    <mergeCell ref="B20:B21"/>
    <mergeCell ref="E20:E21"/>
    <mergeCell ref="F20:F21"/>
    <mergeCell ref="G20:G21"/>
    <mergeCell ref="H20:H21"/>
    <mergeCell ref="J16:J17"/>
    <mergeCell ref="A18:A19"/>
    <mergeCell ref="B18:B19"/>
    <mergeCell ref="E18:E19"/>
    <mergeCell ref="F18:F19"/>
    <mergeCell ref="G18:G19"/>
    <mergeCell ref="H18:H19"/>
    <mergeCell ref="I18:I19"/>
    <mergeCell ref="I14:I15"/>
    <mergeCell ref="J14:J15"/>
    <mergeCell ref="A16:A17"/>
    <mergeCell ref="B16:B17"/>
    <mergeCell ref="C16:C17"/>
    <mergeCell ref="E16:E17"/>
    <mergeCell ref="F16:F17"/>
    <mergeCell ref="G16:G17"/>
    <mergeCell ref="H16:H17"/>
    <mergeCell ref="I16:I17"/>
    <mergeCell ref="A14:A15"/>
    <mergeCell ref="B14:B15"/>
    <mergeCell ref="E14:E15"/>
    <mergeCell ref="F14:F15"/>
    <mergeCell ref="G14:G15"/>
    <mergeCell ref="H14:H15"/>
    <mergeCell ref="I10:I11"/>
    <mergeCell ref="J10:J11"/>
    <mergeCell ref="A12:A13"/>
    <mergeCell ref="B12:B13"/>
    <mergeCell ref="E12:E13"/>
    <mergeCell ref="F12:F13"/>
    <mergeCell ref="G12:G13"/>
    <mergeCell ref="H12:H13"/>
    <mergeCell ref="I12:I13"/>
    <mergeCell ref="J12:J13"/>
    <mergeCell ref="A10:A11"/>
    <mergeCell ref="B10:B11"/>
    <mergeCell ref="E10:E11"/>
    <mergeCell ref="F10:F11"/>
    <mergeCell ref="G10:G11"/>
    <mergeCell ref="H10:H11"/>
    <mergeCell ref="I6:I7"/>
    <mergeCell ref="J6:J7"/>
    <mergeCell ref="A8:A9"/>
    <mergeCell ref="B8:B9"/>
    <mergeCell ref="E8:E9"/>
    <mergeCell ref="F8:F9"/>
    <mergeCell ref="G8:G9"/>
    <mergeCell ref="H8:H9"/>
    <mergeCell ref="I8:I9"/>
    <mergeCell ref="J8:J9"/>
    <mergeCell ref="A6:A7"/>
    <mergeCell ref="B6:B7"/>
    <mergeCell ref="E6:E7"/>
    <mergeCell ref="F6:F7"/>
    <mergeCell ref="G6:G7"/>
    <mergeCell ref="H6:H7"/>
    <mergeCell ref="I2:I3"/>
    <mergeCell ref="J2:J3"/>
    <mergeCell ref="A4:A5"/>
    <mergeCell ref="B4:B5"/>
    <mergeCell ref="E4:E5"/>
    <mergeCell ref="F4:F5"/>
    <mergeCell ref="G4:G5"/>
    <mergeCell ref="H4:H5"/>
    <mergeCell ref="I4:I5"/>
    <mergeCell ref="J4:J5"/>
    <mergeCell ref="A2:A3"/>
    <mergeCell ref="B2:B3"/>
    <mergeCell ref="E2:E3"/>
    <mergeCell ref="F2:F3"/>
    <mergeCell ref="G2:G3"/>
    <mergeCell ref="H2:H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Access_x0020_to_x0020_Information_x00a0_Policy>
    <SISCOR_x0020_Number xmlns="cdc7663a-08f0-4737-9e8c-148ce897a09c" xsi:nil="true"/>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Bolivia</TermName>
          <TermId xmlns="http://schemas.microsoft.com/office/infopath/2007/PartnerControls">6445a937-aea4-4907-9f24-bff96a7c61c8</TermId>
        </TermInfo>
      </Terms>
    </ic46d7e087fd4a108fb86518ca413cc6>
    <IDBDocs_x0020_Number xmlns="cdc7663a-08f0-4737-9e8c-148ce897a09c" xsi:nil="true"/>
    <Division_x0020_or_x0020_Unit xmlns="cdc7663a-08f0-4737-9e8c-148ce897a09c">CSD/RND</Division_x0020_or_x0020_Unit>
    <Fiscal_x0020_Year_x0020_IDB xmlns="cdc7663a-08f0-4737-9e8c-148ce897a09c">2019</Fiscal_x0020_Year_x0020_IDB>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Project Preparation, Planning and Design</TermName>
          <TermId xmlns="http://schemas.microsoft.com/office/infopath/2007/PartnerControls">29ca0c72-1fc4-435f-a09c-28585cb5eac9</TermId>
        </TermInfo>
      </Terms>
    </e46fe2894295491da65140ffd2369f49>
    <Other_x0020_Author xmlns="cdc7663a-08f0-4737-9e8c-148ce897a09c" xsi:nil="true"/>
    <Migration_x0020_Info xmlns="cdc7663a-08f0-4737-9e8c-148ce897a09c" xsi:nil="true"/>
    <Approval_x0020_Number xmlns="cdc7663a-08f0-4737-9e8c-148ce897a09c" xsi:nil="true"/>
    <Phase xmlns="cdc7663a-08f0-4737-9e8c-148ce897a09c" xsi:nil="true"/>
    <Document_x0020_Author xmlns="cdc7663a-08f0-4737-9e8c-148ce897a09c">Valle Porrua, Yolanda</Document_x0020_Author>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ENVIRONMENTAL MANAGEMENT AND GOVERNANCE</TermName>
          <TermId xmlns="http://schemas.microsoft.com/office/infopath/2007/PartnerControls">122c4743-25d1-443d-9cb4-bfdd32f28b6d</TermId>
        </TermInfo>
      </Terms>
    </b2ec7cfb18674cb8803df6b262e8b107>
    <Business_x0020_Area xmlns="cdc7663a-08f0-4737-9e8c-148ce897a09c" xsi:nil="true"/>
    <Key_x0020_Document xmlns="cdc7663a-08f0-4737-9e8c-148ce897a09c">false</Key_x0020_Document>
    <Document_x0020_Language_x0020_IDB xmlns="cdc7663a-08f0-4737-9e8c-148ce897a09c">Spanish</Document_x0020_Language_x0020_IDB>
    <Project_x0020_Document_x0020_Type xmlns="cdc7663a-08f0-4737-9e8c-148ce897a09c" xsi:nil="true"/>
    <g511464f9e53401d84b16fa9b379a574 xmlns="cdc7663a-08f0-4737-9e8c-148ce897a09c">
      <Terms xmlns="http://schemas.microsoft.com/office/infopath/2007/PartnerControls">
        <TermInfo xmlns="http://schemas.microsoft.com/office/infopath/2007/PartnerControls">
          <TermName xmlns="http://schemas.microsoft.com/office/infopath/2007/PartnerControls">ORC</TermName>
          <TermId xmlns="http://schemas.microsoft.com/office/infopath/2007/PartnerControls">c028a4b2-ad8b-4cf4-9cac-a2ae6a778e23</TermId>
        </TermInfo>
      </Terms>
    </g511464f9e53401d84b16fa9b379a574>
    <Related_x0020_SisCor_x0020_Number xmlns="cdc7663a-08f0-4737-9e8c-148ce897a09c" xsi:nil="true"/>
    <TaxCatchAll xmlns="cdc7663a-08f0-4737-9e8c-148ce897a09c">
      <Value>26</Value>
      <Value>38</Value>
      <Value>114</Value>
      <Value>1</Value>
      <Value>37</Value>
    </TaxCatchAll>
    <Operation_x0020_Type xmlns="cdc7663a-08f0-4737-9e8c-148ce897a09c">Loan Operation</Operation_x0020_Type>
    <Package_x0020_Code xmlns="cdc7663a-08f0-4737-9e8c-148ce897a09c" xsi:nil="true"/>
    <Identifier xmlns="cdc7663a-08f0-4737-9e8c-148ce897a09c" xsi:nil="true"/>
    <Project_x0020_Number xmlns="cdc7663a-08f0-4737-9e8c-148ce897a09c">BO-L1199</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ENVIRONMENT AND NATURAL DISASTERS</TermName>
          <TermId xmlns="http://schemas.microsoft.com/office/infopath/2007/PartnerControls">261e2b33-090b-4ab0-8e06-3aa3e7f32d57</TermId>
        </TermInfo>
      </Terms>
    </nddeef1749674d76abdbe4b239a70bc6>
    <Record_x0020_Number xmlns="cdc7663a-08f0-4737-9e8c-148ce897a09c" xsi:nil="true"/>
    <_dlc_DocId xmlns="cdc7663a-08f0-4737-9e8c-148ce897a09c">EZSHARE-1993210085-5</_dlc_DocId>
    <_dlc_DocIdUrl xmlns="cdc7663a-08f0-4737-9e8c-148ce897a09c">
      <Url>https://idbg.sharepoint.com/teams/EZ-BO-LON/BO-L1199/_layouts/15/DocIdRedir.aspx?ID=EZSHARE-1993210085-5</Url>
      <Description>EZSHARE-1993210085-5</Description>
    </_dlc_DocIdUrl>
    <Disclosure_x0020_Activity xmlns="cdc7663a-08f0-4737-9e8c-148ce897a09c">Loan Proposal</Disclosure_x0020_Activity>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AD5AFF98F7AB4E47A870D992CD6CF092" ma:contentTypeVersion="1728" ma:contentTypeDescription="A content type to manage public (operations) IDB documents" ma:contentTypeScope="" ma:versionID="e69b4cbf6d9d4af63d186a7860a47484">
  <xsd:schema xmlns:xsd="http://www.w3.org/2001/XMLSchema" xmlns:xs="http://www.w3.org/2001/XMLSchema" xmlns:p="http://schemas.microsoft.com/office/2006/metadata/properties" xmlns:ns2="cdc7663a-08f0-4737-9e8c-148ce897a09c" targetNamespace="http://schemas.microsoft.com/office/2006/metadata/properties" ma:root="true" ma:fieldsID="f050609d4b40296399ad68b47d32cfc9"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default="BO-L1199"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ae61f9b1-e23d-4f49-b3d7-56b991556c4b" ContentTypeId="0x0101001A458A224826124E8B45B1D613300CFC" PreviousValue="false"/>
</file>

<file path=customXml/item6.xml><?xml version="1.0" encoding="utf-8"?>
<ct:contentTypeSchema xmlns:ct="http://schemas.microsoft.com/office/2006/metadata/contentType" xmlns:ma="http://schemas.microsoft.com/office/2006/metadata/properties/metaAttributes" ct:_="" ma:_="" ma:contentTypeName="ez-Operations" ma:contentTypeID="0x010100ACF722E9F6B0B149B0CD8BE2560A6672008EBFA8E480E5464A8F1FAC2C8311904D" ma:contentTypeVersion="1506" ma:contentTypeDescription="The base project type from which other project content types inherit their information." ma:contentTypeScope="" ma:versionID="f3ca207f2df09fffffe93c48a06b0ede">
  <xsd:schema xmlns:xsd="http://www.w3.org/2001/XMLSchema" xmlns:xs="http://www.w3.org/2001/XMLSchema" xmlns:p="http://schemas.microsoft.com/office/2006/metadata/properties" xmlns:ns2="cdc7663a-08f0-4737-9e8c-148ce897a09c" targetNamespace="http://schemas.microsoft.com/office/2006/metadata/properties" ma:root="true" ma:fieldsID="329515a337164378ad981eb67f2d6879"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b26cdb1da78c4bb4b1c1bac2f6ac5911" minOccurs="0"/>
                <xsd:element ref="ns2:TaxCatchAll" minOccurs="0"/>
                <xsd:element ref="ns2:TaxCatchAllLabel" minOccurs="0"/>
                <xsd:element ref="ns2:Project_x0020_Number"/>
                <xsd:element ref="ns2:Access_x0020_to_x0020_Information_x00a0_Policy"/>
                <xsd:element ref="ns2:Document_x0020_Author" minOccurs="0"/>
                <xsd:element ref="ns2:Other_x0020_Author" minOccurs="0"/>
                <xsd:element ref="ns2:Approval_x0020_Number" minOccurs="0"/>
                <xsd:element ref="ns2:g511464f9e53401d84b16fa9b379a574" minOccurs="0"/>
                <xsd:element ref="ns2:Division_x0020_or_x0020_Unit" minOccurs="0"/>
                <xsd:element ref="ns2:Document_x0020_Language_x0020_IDB" minOccurs="0"/>
                <xsd:element ref="ns2:From_x003a_" minOccurs="0"/>
                <xsd:element ref="ns2:To_x003a_" minOccurs="0"/>
                <xsd:element ref="ns2:Identifier" minOccurs="0"/>
                <xsd:element ref="ns2:Fiscal_x0020_Year_x0020_IDB" minOccurs="0"/>
                <xsd:element ref="ns2:ic46d7e087fd4a108fb86518ca413cc6" minOccurs="0"/>
                <xsd:element ref="ns2:nddeef1749674d76abdbe4b239a70bc6" minOccurs="0"/>
                <xsd:element ref="ns2:b2ec7cfb18674cb8803df6b262e8b107" minOccurs="0"/>
                <xsd:element ref="ns2:Phase" minOccurs="0"/>
                <xsd:element ref="ns2:Key_x0020_Document" minOccurs="0"/>
                <xsd:element ref="ns2:Business_x0020_Area" minOccurs="0"/>
                <xsd:element ref="ns2:Project_x0020_Document_x0020_Type" minOccurs="0"/>
                <xsd:element ref="ns2:Operation_x0020_Type" minOccurs="0"/>
                <xsd:element ref="ns2:Package_x0020_Code" minOccurs="0"/>
                <xsd:element ref="ns2:e46fe2894295491da65140ffd2369f49" minOccurs="0"/>
                <xsd:element ref="ns2:SISCOR_x0020_Number" minOccurs="0"/>
                <xsd:element ref="ns2:IDBDocs_x0020_Number" minOccurs="0"/>
                <xsd:element ref="ns2:Migration_x0020_Info"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26cdb1da78c4bb4b1c1bac2f6ac5911" ma:index="11"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Project_x0020_Number" ma:index="15" ma:displayName="Project Number" ma:default="BO-L1199" ma:internalName="Project_x0020_Number">
      <xsd:simpleType>
        <xsd:restriction base="dms:Text">
          <xsd:maxLength value="255"/>
        </xsd:restriction>
      </xsd:simpleType>
    </xsd:element>
    <xsd:element name="Access_x0020_to_x0020_Information_x00a0_Policy" ma:index="16"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Document_x0020_Author" ma:index="17" nillable="true" ma:displayName="Document Author" ma:internalName="Document_x0020_Author">
      <xsd:simpleType>
        <xsd:restriction base="dms:Text">
          <xsd:maxLength value="255"/>
        </xsd:restriction>
      </xsd:simpleType>
    </xsd:element>
    <xsd:element name="Other_x0020_Author" ma:index="18" nillable="true" ma:displayName="Other Author" ma:internalName="Other_x0020_Author">
      <xsd:simpleType>
        <xsd:restriction base="dms:Text">
          <xsd:maxLength value="255"/>
        </xsd:restriction>
      </xsd:simpleType>
    </xsd:element>
    <xsd:element name="Approval_x0020_Number" ma:index="19" nillable="true" ma:displayName="Approval Number" ma:internalName="Approval_x0020_Number">
      <xsd:simpleType>
        <xsd:restriction base="dms:Text">
          <xsd:maxLength value="255"/>
        </xsd:restriction>
      </xsd:simpleType>
    </xsd:element>
    <xsd:element name="g511464f9e53401d84b16fa9b379a574" ma:index="20"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Division_x0020_or_x0020_Unit" ma:index="22" nillable="true" ma:displayName="Division or Unit" ma:internalName="Division_x0020_or_x0020_Unit">
      <xsd:simpleType>
        <xsd:restriction base="dms:Text">
          <xsd:maxLength value="255"/>
        </xsd:restriction>
      </xsd:simpleType>
    </xsd:element>
    <xsd:element name="Document_x0020_Language_x0020_IDB" ma:index="23"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24" nillable="true" ma:displayName="From:" ma:description="Sender name from email message" ma:internalName="From_x003A_">
      <xsd:simpleType>
        <xsd:restriction base="dms:Text">
          <xsd:maxLength value="255"/>
        </xsd:restriction>
      </xsd:simpleType>
    </xsd:element>
    <xsd:element name="To_x003a_" ma:index="25" nillable="true" ma:displayName="To:" ma:description="Addressee names from email message&#10;" ma:internalName="To_x003A_">
      <xsd:simpleType>
        <xsd:restriction base="dms:Text">
          <xsd:maxLength value="255"/>
        </xsd:restriction>
      </xsd:simpleType>
    </xsd:element>
    <xsd:element name="Identifier" ma:index="26" nillable="true" ma:displayName="Identifier" ma:internalName="Identifier">
      <xsd:simpleType>
        <xsd:restriction base="dms:Text">
          <xsd:maxLength value="255"/>
        </xsd:restriction>
      </xsd:simpleType>
    </xsd:element>
    <xsd:element name="Fiscal_x0020_Year_x0020_IDB" ma:index="27" nillable="true" ma:displayName="Fiscal Year IDB" ma:internalName="Fiscal_x0020_Year_x0020_IDB">
      <xsd:simpleType>
        <xsd:restriction base="dms:Text">
          <xsd:maxLength value="255"/>
        </xsd:restriction>
      </xsd:simpleType>
    </xsd:element>
    <xsd:element name="ic46d7e087fd4a108fb86518ca413cc6" ma:index="2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nddeef1749674d76abdbe4b239a70bc6" ma:index="30"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32"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Phase" ma:index="34" nillable="true" ma:displayName="Phase" ma:internalName="Phase">
      <xsd:simpleType>
        <xsd:restriction base="dms:Text">
          <xsd:maxLength value="255"/>
        </xsd:restriction>
      </xsd:simpleType>
    </xsd:element>
    <xsd:element name="Key_x0020_Document" ma:index="35" nillable="true" ma:displayName="Key Document" ma:default="0" ma:internalName="Key_x0020_Document">
      <xsd:simpleType>
        <xsd:restriction base="dms:Boolean"/>
      </xsd:simpleType>
    </xsd:element>
    <xsd:element name="Business_x0020_Area" ma:index="36" nillable="true" ma:displayName="Business Area" ma:internalName="Business_x0020_Area">
      <xsd:simpleType>
        <xsd:restriction base="dms:Text">
          <xsd:maxLength value="255"/>
        </xsd:restriction>
      </xsd:simpleType>
    </xsd:element>
    <xsd:element name="Project_x0020_Document_x0020_Type" ma:index="37" nillable="true" ma:displayName="Project Document Type" ma:internalName="Project_x0020_Document_x0020_Type">
      <xsd:simpleType>
        <xsd:restriction base="dms:Text">
          <xsd:maxLength value="255"/>
        </xsd:restriction>
      </xsd:simpleType>
    </xsd:element>
    <xsd:element name="Operation_x0020_Type" ma:index="38" nillable="true" ma:displayName="Operation Type" ma:internalName="Operation_x0020_Type">
      <xsd:simpleType>
        <xsd:restriction base="dms:Text">
          <xsd:maxLength value="255"/>
        </xsd:restriction>
      </xsd:simpleType>
    </xsd:element>
    <xsd:element name="Package_x0020_Code" ma:index="39" nillable="true" ma:displayName="Package Code" ma:internalName="Package_x0020_Code">
      <xsd:simpleType>
        <xsd:restriction base="dms:Text">
          <xsd:maxLength value="255"/>
        </xsd:restriction>
      </xsd:simpleType>
    </xsd:element>
    <xsd:element name="e46fe2894295491da65140ffd2369f49" ma:index="40" nillable="true" ma:taxonomy="true" ma:internalName="e46fe2894295491da65140ffd2369f49" ma:taxonomyFieldName="Function_x0020_Operations_x0020_IDB" ma:displayName="Function Operations IDB"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SISCOR_x0020_Number" ma:index="42" nillable="true" ma:displayName="SISCOR Number" ma:internalName="SISCOR_x0020_Number">
      <xsd:simpleType>
        <xsd:restriction base="dms:Text">
          <xsd:maxLength value="255"/>
        </xsd:restriction>
      </xsd:simpleType>
    </xsd:element>
    <xsd:element name="IDBDocs_x0020_Number" ma:index="43" nillable="true" ma:displayName="IDBDocs Number" ma:internalName="IDBDocs_x0020_Number">
      <xsd:simpleType>
        <xsd:restriction base="dms:Text">
          <xsd:maxLength value="255"/>
        </xsd:restriction>
      </xsd:simpleType>
    </xsd:element>
    <xsd:element name="Migration_x0020_Info" ma:index="44" nillable="true" ma:displayName="Migration Info" ma:internalName="Migration_x0020_Info">
      <xsd:simpleType>
        <xsd:restriction base="dms:Note"/>
      </xsd:simpleType>
    </xsd:element>
    <xsd:element name="Record_x0020_Number" ma:index="45" nillable="true" ma:displayName="Record Number" ma:internalName="Record_x0020_Number">
      <xsd:simpleType>
        <xsd:restriction base="dms:Text">
          <xsd:maxLength value="255"/>
        </xsd:restriction>
      </xsd:simpleType>
    </xsd:element>
    <xsd:element name="Related_x0020_SisCor_x0020_Number" ma:index="46"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FormUrls xmlns="http://schemas.microsoft.com/sharepoint/v3/contenttype/forms/url">
  <Display>_catalogs/masterpage/ECMForms/OperationsCT/View.aspx</Display>
  <Edit>_catalogs/masterpage/ECMForms/OperationsCT/Edit.aspx</Edit>
</FormUrls>
</file>

<file path=customXml/item8.xml><?xml version="1.0" encoding="utf-8"?>
<?mso-contentType ?>
<FormUrls xmlns="http://schemas.microsoft.com/sharepoint/v3/contenttype/forms/url">
  <Display>_catalogs/masterpage/ECMForms/DisclosureOperationsCT/View.aspx</Display>
  <Edit>_catalogs/masterpage/ECMForms/DisclosureOperationsCT/Edit.aspx</Edit>
</FormUrls>
</file>

<file path=customXml/itemProps1.xml><?xml version="1.0" encoding="utf-8"?>
<ds:datastoreItem xmlns:ds="http://schemas.openxmlformats.org/officeDocument/2006/customXml" ds:itemID="{15AF1B1B-F122-468B-A2A0-BAFDB439E675}">
  <ds:schemaRef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cdc7663a-08f0-4737-9e8c-148ce897a09c"/>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05CDA77-20DF-4311-A419-A75084454250}"/>
</file>

<file path=customXml/itemProps3.xml><?xml version="1.0" encoding="utf-8"?>
<ds:datastoreItem xmlns:ds="http://schemas.openxmlformats.org/officeDocument/2006/customXml" ds:itemID="{C833BFC4-1E46-4DF6-86C1-5E2233E3A393}">
  <ds:schemaRefs>
    <ds:schemaRef ds:uri="http://schemas.microsoft.com/sharepoint/v3/contenttype/forms"/>
  </ds:schemaRefs>
</ds:datastoreItem>
</file>

<file path=customXml/itemProps4.xml><?xml version="1.0" encoding="utf-8"?>
<ds:datastoreItem xmlns:ds="http://schemas.openxmlformats.org/officeDocument/2006/customXml" ds:itemID="{E3D1831E-C5D3-4951-85D5-E72598140ECC}">
  <ds:schemaRefs>
    <ds:schemaRef ds:uri="http://schemas.microsoft.com/sharepoint/events"/>
  </ds:schemaRefs>
</ds:datastoreItem>
</file>

<file path=customXml/itemProps5.xml><?xml version="1.0" encoding="utf-8"?>
<ds:datastoreItem xmlns:ds="http://schemas.openxmlformats.org/officeDocument/2006/customXml" ds:itemID="{AF751DDC-6F59-4B12-9974-CE24EF806B2A}"/>
</file>

<file path=customXml/itemProps6.xml><?xml version="1.0" encoding="utf-8"?>
<ds:datastoreItem xmlns:ds="http://schemas.openxmlformats.org/officeDocument/2006/customXml" ds:itemID="{47AA196A-C582-4315-B7B7-62288B319C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c7663a-08f0-4737-9e8c-148ce897a0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6ACADB99-3AFB-4E5C-968E-94D33A637884}"/>
</file>

<file path=customXml/itemProps8.xml><?xml version="1.0" encoding="utf-8"?>
<ds:datastoreItem xmlns:ds="http://schemas.openxmlformats.org/officeDocument/2006/customXml" ds:itemID="{694D8341-DC93-4AB5-8BFD-CF3086593E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vt:lpstr>
      <vt:lpstr>Sheet1</vt:lpstr>
    </vt:vector>
  </TitlesOfParts>
  <Manager/>
  <Company>Inter-American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IADB</dc:creator>
  <cp:keywords/>
  <dc:description/>
  <cp:lastModifiedBy>Mecerreyes Espinosa, Cristina</cp:lastModifiedBy>
  <cp:revision/>
  <dcterms:created xsi:type="dcterms:W3CDTF">2012-06-25T14:01:36Z</dcterms:created>
  <dcterms:modified xsi:type="dcterms:W3CDTF">2019-02-11T16:00:22Z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3" name="TaxKeyword">
    <vt:lpwstr/>
  </property>
  <property fmtid="{D5CDD505-2E9C-101B-9397-08002B2CF9AE}" pid="4" name="TaxKeywordTaxHTField">
    <vt:lpwstr/>
  </property>
  <property fmtid="{D5CDD505-2E9C-101B-9397-08002B2CF9AE}" pid="5" name="Series Operations IDB">
    <vt:lpwstr/>
  </property>
  <property fmtid="{D5CDD505-2E9C-101B-9397-08002B2CF9AE}" pid="6" name="Sub-Sector">
    <vt:lpwstr>38;#ENVIRONMENTAL MANAGEMENT AND GOVERNANCE|122c4743-25d1-443d-9cb4-bfdd32f28b6d</vt:lpwstr>
  </property>
  <property fmtid="{D5CDD505-2E9C-101B-9397-08002B2CF9AE}" pid="7" name="Fund IDB">
    <vt:lpwstr>114;#ORC|c028a4b2-ad8b-4cf4-9cac-a2ae6a778e23</vt:lpwstr>
  </property>
  <property fmtid="{D5CDD505-2E9C-101B-9397-08002B2CF9AE}" pid="8" name="Country">
    <vt:lpwstr>26;#Bolivia|6445a937-aea4-4907-9f24-bff96a7c61c8</vt:lpwstr>
  </property>
  <property fmtid="{D5CDD505-2E9C-101B-9397-08002B2CF9AE}" pid="9" name="Sector IDB">
    <vt:lpwstr>37;#ENVIRONMENT AND NATURAL DISASTERS|261e2b33-090b-4ab0-8e06-3aa3e7f32d57</vt:lpwstr>
  </property>
  <property fmtid="{D5CDD505-2E9C-101B-9397-08002B2CF9AE}" pid="10" name="Function Operations IDB">
    <vt:lpwstr>1;#Project Preparation, Planning and Design|29ca0c72-1fc4-435f-a09c-28585cb5eac9</vt:lpwstr>
  </property>
  <property fmtid="{D5CDD505-2E9C-101B-9397-08002B2CF9AE}" pid="11" name="_dlc_DocIdItemGuid">
    <vt:lpwstr>e2e8f69d-a522-4537-a2af-0869336338c3</vt:lpwstr>
  </property>
  <property fmtid="{D5CDD505-2E9C-101B-9397-08002B2CF9AE}" pid="12" name="AuthorIds_UIVersion_19">
    <vt:lpwstr>880</vt:lpwstr>
  </property>
  <property fmtid="{D5CDD505-2E9C-101B-9397-08002B2CF9AE}" pid="13" name="AuthorIds_UIVersion_23">
    <vt:lpwstr>50</vt:lpwstr>
  </property>
  <property fmtid="{D5CDD505-2E9C-101B-9397-08002B2CF9AE}" pid="14" name="AuthorIds_UIVersion_26">
    <vt:lpwstr>196</vt:lpwstr>
  </property>
  <property fmtid="{D5CDD505-2E9C-101B-9397-08002B2CF9AE}" pid="15" name="ContentTypeId">
    <vt:lpwstr>0x0101001A458A224826124E8B45B1D613300CFC00AD5AFF98F7AB4E47A870D992CD6CF092</vt:lpwstr>
  </property>
</Properties>
</file>