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Gonzalez\Documents\DISCO D\Desktop_backup\LOANS\2017\PE-L1222\POST-QRR\PARA IFD\"/>
    </mc:Choice>
  </mc:AlternateContent>
  <bookViews>
    <workbookView xWindow="0" yWindow="0" windowWidth="23040" windowHeight="9096" xr2:uid="{00000000-000D-0000-FFFF-FFFF00000000}"/>
  </bookViews>
  <sheets>
    <sheet name="Plan Adquisiciones Inicial" sheetId="19" r:id="rId1"/>
  </sheets>
  <definedNames>
    <definedName name="OLE_LINK1" localSheetId="0">'Plan Adquisiciones Inicial'!#REF!</definedName>
    <definedName name="_xlnm.Print_Area" localSheetId="0">'Plan Adquisiciones Inicial'!$A$1:$N$86</definedName>
    <definedName name="_xlnm.Print_Titles" localSheetId="0">'Plan Adquisiciones Inicial'!$2:$7</definedName>
  </definedNames>
  <calcPr calcId="171027"/>
  <fileRecoveryPr autoRecover="0"/>
</workbook>
</file>

<file path=xl/calcChain.xml><?xml version="1.0" encoding="utf-8"?>
<calcChain xmlns="http://schemas.openxmlformats.org/spreadsheetml/2006/main">
  <c r="E79" i="19" l="1"/>
  <c r="E19" i="19"/>
  <c r="E74" i="19" l="1"/>
  <c r="E10" i="19" l="1"/>
  <c r="E14" i="19" l="1"/>
  <c r="E81" i="19" s="1"/>
</calcChain>
</file>

<file path=xl/sharedStrings.xml><?xml version="1.0" encoding="utf-8"?>
<sst xmlns="http://schemas.openxmlformats.org/spreadsheetml/2006/main" count="407" uniqueCount="144">
  <si>
    <t>% BID</t>
  </si>
  <si>
    <t>Publicación Anuncio Específico de Adqusición</t>
  </si>
  <si>
    <t>Terminación Contrato</t>
  </si>
  <si>
    <t>% LOCAL / OTRO</t>
  </si>
  <si>
    <t>1. BIENES</t>
  </si>
  <si>
    <t>2. OBRAS</t>
  </si>
  <si>
    <r>
      <t>Firmas Consultoras:</t>
    </r>
    <r>
      <rPr>
        <sz val="11"/>
        <rFont val="Arial"/>
        <family val="2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</si>
  <si>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Consultores Individuales:</t>
    </r>
    <r>
      <rPr>
        <sz val="11"/>
        <rFont val="Arial"/>
        <family val="2"/>
      </rPr>
      <t xml:space="preserve"> CCIN: Selección basada en la Comparación de Calificaciones Consultor Individual Nacional; CCII: Selección basada en la Comparación de Calificaciones Consultor Individual Internacional.</t>
    </r>
  </si>
  <si>
    <t>SBCC</t>
  </si>
  <si>
    <t>ex - ante</t>
  </si>
  <si>
    <t>ex - post</t>
  </si>
  <si>
    <t>No</t>
  </si>
  <si>
    <t>Previsto</t>
  </si>
  <si>
    <t>Descripción del Contrato</t>
  </si>
  <si>
    <t>Costo Estimado          (US$)</t>
  </si>
  <si>
    <t>Método de Adquisición</t>
  </si>
  <si>
    <t>Revisión                  Ex-ante o          Ex-post</t>
  </si>
  <si>
    <t>Fuente de Financiamiento</t>
  </si>
  <si>
    <t>Precalificación                                    SI / NO</t>
  </si>
  <si>
    <t>Fechas Estimadas</t>
  </si>
  <si>
    <t>Estado: Pendiente,       en Proceso,  Adjudicado, o Cancelado</t>
  </si>
  <si>
    <t>Sub Total Bienes</t>
  </si>
  <si>
    <t>Sub Total Obras</t>
  </si>
  <si>
    <t>SCC</t>
  </si>
  <si>
    <t>Sub Total Servicios de Consultoría - Firmas Consultoras</t>
  </si>
  <si>
    <t>Sub Total Servicios de Consultoría Individual</t>
  </si>
  <si>
    <t>C-001</t>
  </si>
  <si>
    <t>C-004</t>
  </si>
  <si>
    <t>C-006</t>
  </si>
  <si>
    <t>C-007</t>
  </si>
  <si>
    <t>C-008</t>
  </si>
  <si>
    <t>C-009</t>
  </si>
  <si>
    <t>C-010</t>
  </si>
  <si>
    <t>3. SERVICIOS DIFERENTES A CONSULTORIAS</t>
  </si>
  <si>
    <t>SBCC - LPI</t>
  </si>
  <si>
    <t>Diseño de plataforma para RIA que incluya ACR</t>
  </si>
  <si>
    <t>C-011</t>
  </si>
  <si>
    <t>Ref</t>
  </si>
  <si>
    <t>C1</t>
  </si>
  <si>
    <t>C2</t>
  </si>
  <si>
    <t>C3</t>
  </si>
  <si>
    <t>C4</t>
  </si>
  <si>
    <t>COMPONENTE</t>
  </si>
  <si>
    <t>Desarrollo de herramientas para la integración de servicios en la plataforma SUT y  Ampliación de las capacidades operativas del Sistema Único de Tramites (SUT) conectada con la PIDE.</t>
  </si>
  <si>
    <t>Análisis de conectividad y capacitación técnica para implementación SUT en gobiernos subnacionales.</t>
  </si>
  <si>
    <t>CP</t>
  </si>
  <si>
    <t>SDC-005</t>
  </si>
  <si>
    <t>Organización, descripción y selección documental.</t>
  </si>
  <si>
    <t>Contratación de consultores individuales para la Unidad Ejecutora</t>
  </si>
  <si>
    <t>CCIN-001</t>
  </si>
  <si>
    <t>Estrategia de mercadeo social (diseño)</t>
  </si>
  <si>
    <t>Desarrollo de herramientas e instrumentos normativos de gestión para MAC</t>
  </si>
  <si>
    <t xml:space="preserve">Habilitación de MAC emblemáticos </t>
  </si>
  <si>
    <t>Diseño e implementación de un sistema de gestión y monitoreo de los MAC, para Unidad Central</t>
  </si>
  <si>
    <t>Asistencia técnica en digitalización de servicios priorizados para la plataforma gob.pe</t>
  </si>
  <si>
    <t>C-020</t>
  </si>
  <si>
    <t>C-021</t>
  </si>
  <si>
    <t>C-022</t>
  </si>
  <si>
    <t>C-026</t>
  </si>
  <si>
    <t>C-027</t>
  </si>
  <si>
    <t>C-028</t>
  </si>
  <si>
    <t>C-029</t>
  </si>
  <si>
    <t>C-030</t>
  </si>
  <si>
    <t>C-031</t>
  </si>
  <si>
    <t>C-032</t>
  </si>
  <si>
    <t>C-033</t>
  </si>
  <si>
    <t>C-034</t>
  </si>
  <si>
    <t>C-035</t>
  </si>
  <si>
    <t>C-036</t>
  </si>
  <si>
    <t>C-037</t>
  </si>
  <si>
    <t>C-038</t>
  </si>
  <si>
    <t>C-039</t>
  </si>
  <si>
    <t>C-040</t>
  </si>
  <si>
    <t>C-041</t>
  </si>
  <si>
    <t>M&amp;E</t>
  </si>
  <si>
    <t>Asistencia técnica a las entidades públicas para desarrollar la innovación</t>
  </si>
  <si>
    <t>4. SERVICIOS DE CONSULTORIA - FIRMAS CONSULTORAS</t>
  </si>
  <si>
    <t>5. SERVICIOS DE CONSULTORIA INDIVIDUAL</t>
  </si>
  <si>
    <t>Modelo de gestión municipal único</t>
  </si>
  <si>
    <t>C-048</t>
  </si>
  <si>
    <t>C-049</t>
  </si>
  <si>
    <t>C-051</t>
  </si>
  <si>
    <t>C-052</t>
  </si>
  <si>
    <t xml:space="preserve">Elaboración de herramientas e implementación del modelo de gestión de evaluaciones de cumplimiento de objetivos prioritarios en las áreas priorizadas </t>
  </si>
  <si>
    <t xml:space="preserve">Implementación de un sistema de trazabilidad de las iniciativas legislativas de cáracter multisectorial </t>
  </si>
  <si>
    <t>C-075</t>
  </si>
  <si>
    <t>CCIN</t>
  </si>
  <si>
    <t>Administración</t>
  </si>
  <si>
    <t>Acompañamiento técnico a entidades para reducir cargas administrativas</t>
  </si>
  <si>
    <t>Evaluación y actualización de la metodología de evaluación de cargas administrativas y Asistencia Tëcnica a la PCM para la elaboración de estrategia de reducción de cargas administrativass y revisión de cargas administrativas identificadas en el ACR.</t>
  </si>
  <si>
    <t>ex post</t>
  </si>
  <si>
    <t>Metodología RIA adecuada para el contexto peruano y priorización de entidades para aplicación de RIA</t>
  </si>
  <si>
    <t>Desarrollo e implementación de la herramientas de gestión de interoperabilidad e Integración de servicios “complejos” en la plataforma de interoperabilidad y Desarrollo de protocolos o normas de estandarización y  codificación única para trámites, entidades y servicios.</t>
  </si>
  <si>
    <t>Implementación de la digitalización documental</t>
  </si>
  <si>
    <t>Promoción de innovacion mediante concursos abiertos</t>
  </si>
  <si>
    <t>Elaboración e implementación de un modelo institucional de coordinación multisectorial, instrumentos para gestionarlo e implementación.</t>
  </si>
  <si>
    <t>Modelo de agencias de desarrollo regional elaborado, inlcuyendo aspectos organizacionles, tipología y metodología de evaluación.</t>
  </si>
  <si>
    <t>Sistema de información para prevención y gestión de factores de riesgo de conflictos diseñado en base a mejores prácticas internacionales y en funcionamiento.</t>
  </si>
  <si>
    <t>Registros territoriales para planificación actualizados</t>
  </si>
  <si>
    <t>PE-L1222</t>
  </si>
  <si>
    <t>PROYECTO DE MEJORAMIENTO Y AMPLIACION DE LOS SERVICIOS DE SOPORTE PARA LA PROVISION DE SERVICIOS A LOS CIUDADANOS Y LAS EMPRESAS, A NIVEL NACIONAL</t>
  </si>
  <si>
    <t>PLAN DE ADQUISICIONES</t>
  </si>
  <si>
    <t>Auditoria Contable del proyecto</t>
  </si>
  <si>
    <t>TOTAL PLAN DE ADQUISICIONES DEL PROYECTO</t>
  </si>
  <si>
    <t>SBCC-LPI</t>
  </si>
  <si>
    <t>Estudios temáticos para construir la evaluabilidad</t>
  </si>
  <si>
    <t>Diseño, desarrollo e implementación y difusión de la plataforma tecnológica</t>
  </si>
  <si>
    <t>Diseño de plataforma virtual y transferencia metodologica</t>
  </si>
  <si>
    <t>Plataforma para capacitación sobre metodología costo estándar</t>
  </si>
  <si>
    <t>Intercambio de experiencias en RIA – Benchmark internacional (podrá ser separado por varios contratos)</t>
  </si>
  <si>
    <t>Estandarización de procedimientos administrativos</t>
  </si>
  <si>
    <t>Acompañamiento metodológico</t>
  </si>
  <si>
    <t>C-002</t>
  </si>
  <si>
    <t>C-003</t>
  </si>
  <si>
    <t>C-005</t>
  </si>
  <si>
    <t>C-012</t>
  </si>
  <si>
    <t>C-013</t>
  </si>
  <si>
    <t>C-014</t>
  </si>
  <si>
    <t>Diseño de una estrategia de implementación y linea de base</t>
  </si>
  <si>
    <t>Elaboración de guias e instructivos</t>
  </si>
  <si>
    <t>Aplicación de metodología de costo estándar- Año 2</t>
  </si>
  <si>
    <t>Supervisión del trabajo en gobiernos subnacionales</t>
  </si>
  <si>
    <t>Desarrollo e implementación de carpeta ciudadana</t>
  </si>
  <si>
    <t>Creación de registros nacionales unicos</t>
  </si>
  <si>
    <t>Desarrollo e implementación de un sistema de Customer Relationship Management (CRM) e implementación del centro de ciberseguridad y mejoras en la regulación y estandares de seguridad de información de forma transversal.</t>
  </si>
  <si>
    <t>C-023</t>
  </si>
  <si>
    <t>C-024</t>
  </si>
  <si>
    <t>C-025</t>
  </si>
  <si>
    <t>Elaboración de mapas de "eventos de vida" de ciudadanos y mapas de "rutas empresariales"</t>
  </si>
  <si>
    <t>Elaboración de estudios sobre: calidad de servicios a ciudadano, indice de calidad de servicios al ciudadano</t>
  </si>
  <si>
    <t>Elaboración y validación de la propuesta del sistema de medición de la calidad de servicios.</t>
  </si>
  <si>
    <t>Estudio de modelo de calidad de atención para los gobiernos regionales.</t>
  </si>
  <si>
    <t>Implementación curso de formadores para transferencia metodológica</t>
  </si>
  <si>
    <t>Diseño del programa de incentivos condiconados, asistencia tecnica para implementación del piloto y talleres de transferencias.</t>
  </si>
  <si>
    <t>Migración de portales base administrados por SEGDI y mejora de la infraestructura tecnologica de los portales del Estado.</t>
  </si>
  <si>
    <t>Asistencia técnica a la unidad de innovación de la PCM para el diseño de proyectos de innovación</t>
  </si>
  <si>
    <t>Desarrollo de la metodologia, estudios y propuesta de la situacionalidad de las operaciones, programas y proyectos del Poder Ejecutivo y herramientas aplicativas.</t>
  </si>
  <si>
    <t>Elaboración de la metodología para apliación del Analisis de Impacto Regulatorio (RIA) en regluaciones de gestión interna  (procesos administrativos)</t>
  </si>
  <si>
    <t>Desarrollo e implementación de de programas de transferencia metodológica y aplicación de pilotos.</t>
  </si>
  <si>
    <t>Gestión de riesgos en procesos claves de las entidades publicas, desarrollo de metodología, implementación y validación del modelo.</t>
  </si>
  <si>
    <t>Gestión territorial, elaboración de documentos y modelo, implementación y validación.</t>
  </si>
  <si>
    <t>Desarrollo de metodología y herramientas para identificación y clasificación de servicios de las entidades públicas, difusión y transferencias de capacidades.</t>
  </si>
  <si>
    <t>Estudios de costos de control ex ante de sistemas administrativos</t>
  </si>
  <si>
    <t>Implementación de la gestión del cumplimiento en entidades del Gobierno Nacional en las áreas priorizadas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</si>
</sst>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Verdana"/>
      <family val="2"/>
    </font>
    <font>
      <b/>
      <sz val="18"/>
      <color indexed="21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9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2" fillId="0" borderId="0" applyBorder="0"/>
  </cellStyleXfs>
  <cellXfs count="104">
    <xf numFmtId="0" fontId="0" fillId="0" borderId="0" xfId="0"/>
    <xf numFmtId="0" fontId="12" fillId="0" borderId="4" xfId="1" applyBorder="1"/>
    <xf numFmtId="0" fontId="12" fillId="0" borderId="5" xfId="1" applyBorder="1"/>
    <xf numFmtId="0" fontId="12" fillId="0" borderId="5" xfId="1" applyBorder="1" applyAlignment="1">
      <alignment horizontal="center"/>
    </xf>
    <xf numFmtId="0" fontId="12" fillId="0" borderId="6" xfId="1" applyBorder="1"/>
    <xf numFmtId="0" fontId="12" fillId="0" borderId="0" xfId="1"/>
    <xf numFmtId="0" fontId="3" fillId="0" borderId="0" xfId="1" applyFont="1"/>
    <xf numFmtId="0" fontId="1" fillId="0" borderId="13" xfId="1" applyFont="1" applyBorder="1"/>
    <xf numFmtId="0" fontId="1" fillId="0" borderId="14" xfId="1" applyFont="1" applyBorder="1"/>
    <xf numFmtId="0" fontId="1" fillId="0" borderId="0" xfId="1" applyFont="1"/>
    <xf numFmtId="0" fontId="12" fillId="0" borderId="13" xfId="1" applyBorder="1"/>
    <xf numFmtId="0" fontId="12" fillId="0" borderId="14" xfId="1" applyBorder="1"/>
    <xf numFmtId="0" fontId="4" fillId="0" borderId="0" xfId="1" applyFont="1" applyBorder="1" applyAlignment="1">
      <alignment horizontal="center"/>
    </xf>
    <xf numFmtId="0" fontId="12" fillId="0" borderId="13" xfId="1" applyFill="1" applyBorder="1"/>
    <xf numFmtId="0" fontId="6" fillId="4" borderId="11" xfId="1" applyFont="1" applyFill="1" applyBorder="1" applyAlignment="1">
      <alignment horizontal="center" vertical="center" wrapText="1"/>
    </xf>
    <xf numFmtId="0" fontId="12" fillId="0" borderId="14" xfId="1" applyFill="1" applyBorder="1"/>
    <xf numFmtId="0" fontId="12" fillId="0" borderId="0" xfId="1" applyFill="1"/>
    <xf numFmtId="0" fontId="3" fillId="0" borderId="0" xfId="1" applyFont="1" applyFill="1"/>
    <xf numFmtId="4" fontId="12" fillId="3" borderId="8" xfId="1" applyNumberFormat="1" applyFill="1" applyBorder="1" applyAlignment="1">
      <alignment horizontal="center" wrapText="1"/>
    </xf>
    <xf numFmtId="164" fontId="12" fillId="3" borderId="8" xfId="1" applyNumberFormat="1" applyFill="1" applyBorder="1" applyAlignment="1">
      <alignment horizontal="center" wrapText="1"/>
    </xf>
    <xf numFmtId="0" fontId="9" fillId="5" borderId="16" xfId="1" applyFont="1" applyFill="1" applyBorder="1" applyAlignment="1">
      <alignment horizontal="center" vertical="top" wrapText="1"/>
    </xf>
    <xf numFmtId="0" fontId="8" fillId="5" borderId="16" xfId="1" applyFont="1" applyFill="1" applyBorder="1" applyAlignment="1">
      <alignment horizontal="right" vertical="top" wrapText="1"/>
    </xf>
    <xf numFmtId="9" fontId="9" fillId="5" borderId="16" xfId="1" applyNumberFormat="1" applyFont="1" applyFill="1" applyBorder="1" applyAlignment="1">
      <alignment horizontal="center" vertical="top" wrapText="1"/>
    </xf>
    <xf numFmtId="17" fontId="8" fillId="5" borderId="16" xfId="1" applyNumberFormat="1" applyFont="1" applyFill="1" applyBorder="1" applyAlignment="1">
      <alignment horizontal="center" vertical="top" wrapText="1"/>
    </xf>
    <xf numFmtId="0" fontId="9" fillId="5" borderId="0" xfId="1" applyFont="1" applyFill="1" applyBorder="1" applyAlignment="1">
      <alignment horizontal="center" vertical="top" wrapText="1"/>
    </xf>
    <xf numFmtId="0" fontId="9" fillId="5" borderId="0" xfId="1" applyFont="1" applyFill="1" applyBorder="1" applyAlignment="1">
      <alignment vertical="top" wrapText="1"/>
    </xf>
    <xf numFmtId="4" fontId="9" fillId="5" borderId="0" xfId="1" applyNumberFormat="1" applyFont="1" applyFill="1" applyBorder="1" applyAlignment="1">
      <alignment horizontal="right" vertical="top" wrapText="1"/>
    </xf>
    <xf numFmtId="9" fontId="9" fillId="5" borderId="0" xfId="1" applyNumberFormat="1" applyFont="1" applyFill="1" applyBorder="1" applyAlignment="1">
      <alignment horizontal="center" vertical="top" wrapText="1"/>
    </xf>
    <xf numFmtId="17" fontId="8" fillId="5" borderId="0" xfId="1" applyNumberFormat="1" applyFont="1" applyFill="1" applyBorder="1" applyAlignment="1">
      <alignment horizontal="center" vertical="top" wrapText="1"/>
    </xf>
    <xf numFmtId="4" fontId="12" fillId="3" borderId="15" xfId="1" applyNumberFormat="1" applyFill="1" applyBorder="1" applyAlignment="1">
      <alignment horizontal="center" wrapText="1"/>
    </xf>
    <xf numFmtId="164" fontId="12" fillId="3" borderId="15" xfId="1" applyNumberFormat="1" applyFill="1" applyBorder="1" applyAlignment="1">
      <alignment horizontal="center" wrapText="1"/>
    </xf>
    <xf numFmtId="0" fontId="12" fillId="0" borderId="0" xfId="1" applyBorder="1"/>
    <xf numFmtId="0" fontId="3" fillId="0" borderId="0" xfId="1" applyFont="1" applyBorder="1"/>
    <xf numFmtId="0" fontId="12" fillId="0" borderId="0" xfId="1" applyFill="1" applyBorder="1"/>
    <xf numFmtId="0" fontId="3" fillId="0" borderId="0" xfId="1" applyFont="1" applyFill="1" applyBorder="1"/>
    <xf numFmtId="0" fontId="9" fillId="0" borderId="3" xfId="1" applyFont="1" applyFill="1" applyBorder="1" applyAlignment="1">
      <alignment horizontal="center" vertical="top" wrapText="1"/>
    </xf>
    <xf numFmtId="9" fontId="9" fillId="5" borderId="3" xfId="1" applyNumberFormat="1" applyFont="1" applyFill="1" applyBorder="1" applyAlignment="1">
      <alignment horizontal="center" vertical="top" wrapText="1"/>
    </xf>
    <xf numFmtId="17" fontId="8" fillId="5" borderId="3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/>
    </xf>
    <xf numFmtId="17" fontId="8" fillId="5" borderId="1" xfId="1" applyNumberFormat="1" applyFont="1" applyFill="1" applyBorder="1" applyAlignment="1">
      <alignment horizontal="center" vertical="top" wrapText="1"/>
    </xf>
    <xf numFmtId="0" fontId="12" fillId="0" borderId="13" xfId="1" applyFill="1" applyBorder="1" applyAlignment="1">
      <alignment vertical="center"/>
    </xf>
    <xf numFmtId="0" fontId="9" fillId="5" borderId="0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vertical="center"/>
    </xf>
    <xf numFmtId="9" fontId="9" fillId="5" borderId="0" xfId="1" applyNumberFormat="1" applyFont="1" applyFill="1" applyBorder="1" applyAlignment="1">
      <alignment horizontal="center" vertical="center"/>
    </xf>
    <xf numFmtId="17" fontId="8" fillId="5" borderId="0" xfId="1" applyNumberFormat="1" applyFont="1" applyFill="1" applyBorder="1" applyAlignment="1">
      <alignment horizontal="center" vertical="center"/>
    </xf>
    <xf numFmtId="0" fontId="12" fillId="0" borderId="14" xfId="1" applyFill="1" applyBorder="1" applyAlignment="1">
      <alignment vertical="center"/>
    </xf>
    <xf numFmtId="0" fontId="12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Border="1" applyAlignment="1">
      <alignment horizontal="center"/>
    </xf>
    <xf numFmtId="0" fontId="12" fillId="0" borderId="21" xfId="1" applyBorder="1"/>
    <xf numFmtId="0" fontId="12" fillId="0" borderId="22" xfId="1" applyBorder="1"/>
    <xf numFmtId="0" fontId="12" fillId="0" borderId="22" xfId="1" applyBorder="1" applyAlignment="1">
      <alignment horizontal="center"/>
    </xf>
    <xf numFmtId="0" fontId="12" fillId="0" borderId="23" xfId="1" applyBorder="1"/>
    <xf numFmtId="0" fontId="12" fillId="0" borderId="0" xfId="1" applyAlignment="1">
      <alignment horizontal="center"/>
    </xf>
    <xf numFmtId="0" fontId="8" fillId="5" borderId="16" xfId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center" wrapText="1"/>
    </xf>
    <xf numFmtId="0" fontId="12" fillId="5" borderId="13" xfId="1" applyFill="1" applyBorder="1"/>
    <xf numFmtId="0" fontId="9" fillId="5" borderId="3" xfId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vertical="top" wrapText="1"/>
    </xf>
    <xf numFmtId="4" fontId="9" fillId="5" borderId="3" xfId="1" applyNumberFormat="1" applyFont="1" applyFill="1" applyBorder="1" applyAlignment="1">
      <alignment horizontal="right" vertical="top" wrapText="1"/>
    </xf>
    <xf numFmtId="0" fontId="9" fillId="5" borderId="1" xfId="1" applyFont="1" applyFill="1" applyBorder="1" applyAlignment="1">
      <alignment horizontal="center" vertical="top"/>
    </xf>
    <xf numFmtId="0" fontId="12" fillId="5" borderId="14" xfId="1" applyFill="1" applyBorder="1"/>
    <xf numFmtId="0" fontId="12" fillId="5" borderId="0" xfId="1" applyFill="1" applyBorder="1"/>
    <xf numFmtId="0" fontId="3" fillId="5" borderId="0" xfId="1" applyFont="1" applyFill="1" applyBorder="1"/>
    <xf numFmtId="0" fontId="9" fillId="5" borderId="17" xfId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vertical="center" wrapText="1"/>
    </xf>
    <xf numFmtId="17" fontId="8" fillId="5" borderId="17" xfId="1" applyNumberFormat="1" applyFont="1" applyFill="1" applyBorder="1" applyAlignment="1">
      <alignment horizontal="center" vertical="top" wrapText="1"/>
    </xf>
    <xf numFmtId="0" fontId="12" fillId="5" borderId="0" xfId="1" applyFill="1"/>
    <xf numFmtId="0" fontId="3" fillId="5" borderId="0" xfId="1" applyFont="1" applyFill="1"/>
    <xf numFmtId="0" fontId="9" fillId="5" borderId="1" xfId="1" applyFont="1" applyFill="1" applyBorder="1" applyAlignment="1">
      <alignment horizontal="center" vertical="top" wrapText="1"/>
    </xf>
    <xf numFmtId="0" fontId="12" fillId="0" borderId="13" xfId="1" applyFont="1" applyFill="1" applyBorder="1"/>
    <xf numFmtId="0" fontId="12" fillId="0" borderId="14" xfId="1" applyFont="1" applyFill="1" applyBorder="1"/>
    <xf numFmtId="0" fontId="12" fillId="0" borderId="0" xfId="1" applyFont="1" applyFill="1"/>
    <xf numFmtId="3" fontId="9" fillId="5" borderId="17" xfId="1" applyNumberFormat="1" applyFont="1" applyFill="1" applyBorder="1" applyAlignment="1">
      <alignment horizontal="right" vertical="top" wrapText="1"/>
    </xf>
    <xf numFmtId="3" fontId="9" fillId="5" borderId="3" xfId="1" applyNumberFormat="1" applyFont="1" applyFill="1" applyBorder="1" applyAlignment="1">
      <alignment horizontal="right" vertical="top" wrapText="1"/>
    </xf>
    <xf numFmtId="3" fontId="9" fillId="5" borderId="1" xfId="1" applyNumberFormat="1" applyFont="1" applyFill="1" applyBorder="1" applyAlignment="1">
      <alignment horizontal="right" vertical="top" wrapText="1"/>
    </xf>
    <xf numFmtId="3" fontId="9" fillId="0" borderId="1" xfId="1" applyNumberFormat="1" applyFont="1" applyBorder="1" applyAlignment="1">
      <alignment horizontal="right" vertical="top" wrapText="1"/>
    </xf>
    <xf numFmtId="3" fontId="9" fillId="0" borderId="1" xfId="1" applyNumberFormat="1" applyFont="1" applyFill="1" applyBorder="1" applyAlignment="1">
      <alignment horizontal="right" vertical="top" wrapText="1"/>
    </xf>
    <xf numFmtId="3" fontId="8" fillId="5" borderId="15" xfId="1" applyNumberFormat="1" applyFont="1" applyFill="1" applyBorder="1" applyAlignment="1">
      <alignment horizontal="right" vertical="top" wrapText="1"/>
    </xf>
    <xf numFmtId="3" fontId="14" fillId="5" borderId="2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4" fontId="13" fillId="4" borderId="8" xfId="1" applyNumberFormat="1" applyFont="1" applyFill="1" applyBorder="1" applyAlignment="1">
      <alignment horizontal="center" vertical="center" wrapText="1"/>
    </xf>
    <xf numFmtId="4" fontId="13" fillId="4" borderId="11" xfId="1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top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0" fontId="8" fillId="5" borderId="16" xfId="1" applyFont="1" applyFill="1" applyBorder="1" applyAlignment="1">
      <alignment horizontal="right" vertical="top" wrapText="1"/>
    </xf>
    <xf numFmtId="0" fontId="8" fillId="5" borderId="18" xfId="1" applyFont="1" applyFill="1" applyBorder="1" applyAlignment="1">
      <alignment horizontal="right" vertical="top" wrapText="1"/>
    </xf>
    <xf numFmtId="0" fontId="8" fillId="5" borderId="24" xfId="1" applyFont="1" applyFill="1" applyBorder="1" applyAlignment="1">
      <alignment horizontal="right" vertical="top" wrapText="1"/>
    </xf>
    <xf numFmtId="0" fontId="8" fillId="5" borderId="25" xfId="1" applyFont="1" applyFill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topLeftCell="B1" zoomScale="80" zoomScaleNormal="80" workbookViewId="0">
      <selection activeCell="B5" sqref="B5:M5"/>
    </sheetView>
  </sheetViews>
  <sheetFormatPr defaultColWidth="11.44140625" defaultRowHeight="17.399999999999999" x14ac:dyDescent="0.3"/>
  <cols>
    <col min="1" max="1" width="2.33203125" style="5" customWidth="1"/>
    <col min="2" max="2" width="18.5546875" style="5" customWidth="1"/>
    <col min="3" max="3" width="21.109375" style="5" bestFit="1" customWidth="1"/>
    <col min="4" max="4" width="67.6640625" style="5" customWidth="1"/>
    <col min="5" max="5" width="19.88671875" style="5" bestFit="1" customWidth="1"/>
    <col min="6" max="6" width="15.5546875" style="54" bestFit="1" customWidth="1"/>
    <col min="7" max="7" width="18.44140625" style="5" customWidth="1"/>
    <col min="8" max="8" width="13" style="5" customWidth="1"/>
    <col min="9" max="9" width="15.5546875" style="5" customWidth="1"/>
    <col min="10" max="10" width="18.109375" style="5" customWidth="1"/>
    <col min="11" max="11" width="23.109375" style="5" customWidth="1"/>
    <col min="12" max="12" width="15" style="5" customWidth="1"/>
    <col min="13" max="13" width="18.5546875" style="5" customWidth="1"/>
    <col min="14" max="14" width="2.44140625" style="5" customWidth="1"/>
    <col min="15" max="15" width="11.44140625" style="5"/>
    <col min="16" max="16" width="25" style="6" customWidth="1"/>
    <col min="17" max="16384" width="11.44140625" style="5"/>
  </cols>
  <sheetData>
    <row r="1" spans="1:16" ht="10.5" customHeight="1" x14ac:dyDescent="0.3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</row>
    <row r="2" spans="1:16" s="9" customFormat="1" ht="22.2" x14ac:dyDescent="0.35">
      <c r="A2" s="7"/>
      <c r="B2" s="83" t="s">
        <v>99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"/>
      <c r="P2" s="6"/>
    </row>
    <row r="3" spans="1:16" ht="22.2" x14ac:dyDescent="0.35">
      <c r="A3" s="10"/>
      <c r="B3" s="83" t="s">
        <v>100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1"/>
    </row>
    <row r="4" spans="1:16" ht="11.25" customHeight="1" thickBot="1" x14ac:dyDescent="0.4">
      <c r="A4" s="10"/>
      <c r="B4" s="12"/>
      <c r="C4" s="56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</row>
    <row r="5" spans="1:16" s="9" customFormat="1" ht="22.8" thickBot="1" x14ac:dyDescent="0.4">
      <c r="A5" s="7"/>
      <c r="B5" s="84" t="s">
        <v>101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  <c r="N5" s="8"/>
      <c r="P5" s="6"/>
    </row>
    <row r="6" spans="1:16" ht="35.25" customHeight="1" x14ac:dyDescent="0.3">
      <c r="A6" s="10"/>
      <c r="B6" s="87" t="s">
        <v>37</v>
      </c>
      <c r="C6" s="87" t="s">
        <v>42</v>
      </c>
      <c r="D6" s="89" t="s">
        <v>13</v>
      </c>
      <c r="E6" s="91" t="s">
        <v>14</v>
      </c>
      <c r="F6" s="89" t="s">
        <v>15</v>
      </c>
      <c r="G6" s="89" t="s">
        <v>16</v>
      </c>
      <c r="H6" s="89" t="s">
        <v>17</v>
      </c>
      <c r="I6" s="89"/>
      <c r="J6" s="93" t="s">
        <v>18</v>
      </c>
      <c r="K6" s="89" t="s">
        <v>19</v>
      </c>
      <c r="L6" s="89"/>
      <c r="M6" s="96" t="s">
        <v>20</v>
      </c>
      <c r="N6" s="11"/>
    </row>
    <row r="7" spans="1:16" s="16" customFormat="1" ht="38.4" thickBot="1" x14ac:dyDescent="0.35">
      <c r="A7" s="13"/>
      <c r="B7" s="88"/>
      <c r="C7" s="88"/>
      <c r="D7" s="90"/>
      <c r="E7" s="92"/>
      <c r="F7" s="90"/>
      <c r="G7" s="90"/>
      <c r="H7" s="14" t="s">
        <v>0</v>
      </c>
      <c r="I7" s="14" t="s">
        <v>3</v>
      </c>
      <c r="J7" s="94"/>
      <c r="K7" s="14" t="s">
        <v>1</v>
      </c>
      <c r="L7" s="14" t="s">
        <v>2</v>
      </c>
      <c r="M7" s="97"/>
      <c r="N7" s="15"/>
      <c r="P7" s="17"/>
    </row>
    <row r="8" spans="1:16" ht="15.75" customHeight="1" x14ac:dyDescent="0.3">
      <c r="A8" s="10"/>
      <c r="B8" s="98" t="s">
        <v>4</v>
      </c>
      <c r="C8" s="98"/>
      <c r="D8" s="98"/>
      <c r="E8" s="18"/>
      <c r="F8" s="19"/>
      <c r="G8" s="19"/>
      <c r="H8" s="19"/>
      <c r="I8" s="19"/>
      <c r="J8" s="19"/>
      <c r="K8" s="19"/>
      <c r="L8" s="19"/>
      <c r="M8" s="19"/>
      <c r="N8" s="11"/>
    </row>
    <row r="9" spans="1:16" s="65" customFormat="1" x14ac:dyDescent="0.3">
      <c r="A9" s="59"/>
      <c r="B9" s="60"/>
      <c r="C9" s="60"/>
      <c r="D9" s="68"/>
      <c r="E9" s="62"/>
      <c r="F9" s="60"/>
      <c r="G9" s="63"/>
      <c r="H9" s="36"/>
      <c r="I9" s="36"/>
      <c r="J9" s="60"/>
      <c r="K9" s="37"/>
      <c r="L9" s="37"/>
      <c r="M9" s="60"/>
      <c r="N9" s="64"/>
      <c r="P9" s="66"/>
    </row>
    <row r="10" spans="1:16" s="16" customFormat="1" ht="20.100000000000001" customHeight="1" x14ac:dyDescent="0.3">
      <c r="A10" s="13"/>
      <c r="B10" s="20"/>
      <c r="C10" s="20"/>
      <c r="D10" s="21" t="s">
        <v>21</v>
      </c>
      <c r="E10" s="81">
        <f>SUM(E9:E9)</f>
        <v>0</v>
      </c>
      <c r="F10" s="20"/>
      <c r="G10" s="20"/>
      <c r="H10" s="22"/>
      <c r="I10" s="22"/>
      <c r="J10" s="20"/>
      <c r="K10" s="23"/>
      <c r="L10" s="23"/>
      <c r="M10" s="20"/>
      <c r="N10" s="15"/>
      <c r="P10" s="17"/>
    </row>
    <row r="11" spans="1:16" s="16" customFormat="1" ht="5.25" customHeight="1" x14ac:dyDescent="0.3">
      <c r="A11" s="13"/>
      <c r="B11" s="24"/>
      <c r="C11" s="24"/>
      <c r="D11" s="25"/>
      <c r="E11" s="26"/>
      <c r="F11" s="24"/>
      <c r="G11" s="24"/>
      <c r="H11" s="27"/>
      <c r="I11" s="27"/>
      <c r="J11" s="24"/>
      <c r="K11" s="28"/>
      <c r="L11" s="28"/>
      <c r="M11" s="24"/>
      <c r="N11" s="15"/>
      <c r="P11" s="17"/>
    </row>
    <row r="12" spans="1:16" s="31" customFormat="1" ht="15.75" customHeight="1" x14ac:dyDescent="0.3">
      <c r="A12" s="10"/>
      <c r="B12" s="99" t="s">
        <v>5</v>
      </c>
      <c r="C12" s="99"/>
      <c r="D12" s="99"/>
      <c r="E12" s="29"/>
      <c r="F12" s="30"/>
      <c r="G12" s="30"/>
      <c r="H12" s="30"/>
      <c r="I12" s="30"/>
      <c r="J12" s="30"/>
      <c r="K12" s="30"/>
      <c r="L12" s="30"/>
      <c r="M12" s="30"/>
      <c r="N12" s="11"/>
      <c r="P12" s="32"/>
    </row>
    <row r="13" spans="1:16" s="65" customFormat="1" x14ac:dyDescent="0.3">
      <c r="A13" s="59"/>
      <c r="B13" s="60"/>
      <c r="C13" s="60"/>
      <c r="D13" s="61"/>
      <c r="E13" s="62"/>
      <c r="F13" s="60"/>
      <c r="G13" s="63"/>
      <c r="H13" s="36"/>
      <c r="I13" s="36"/>
      <c r="J13" s="60"/>
      <c r="K13" s="37"/>
      <c r="L13" s="37"/>
      <c r="M13" s="60"/>
      <c r="N13" s="64"/>
      <c r="P13" s="66"/>
    </row>
    <row r="14" spans="1:16" s="33" customFormat="1" ht="20.100000000000001" customHeight="1" x14ac:dyDescent="0.3">
      <c r="A14" s="13"/>
      <c r="B14" s="20"/>
      <c r="C14" s="20"/>
      <c r="D14" s="21" t="s">
        <v>22</v>
      </c>
      <c r="E14" s="81">
        <f>SUM(E13)</f>
        <v>0</v>
      </c>
      <c r="F14" s="20"/>
      <c r="G14" s="20"/>
      <c r="H14" s="22"/>
      <c r="I14" s="22"/>
      <c r="J14" s="20"/>
      <c r="K14" s="23"/>
      <c r="L14" s="23"/>
      <c r="M14" s="20"/>
      <c r="N14" s="15"/>
      <c r="P14" s="34"/>
    </row>
    <row r="15" spans="1:16" s="33" customFormat="1" ht="4.5" customHeight="1" x14ac:dyDescent="0.3">
      <c r="A15" s="13"/>
      <c r="B15" s="24"/>
      <c r="C15" s="24"/>
      <c r="D15" s="25"/>
      <c r="E15" s="26"/>
      <c r="F15" s="24"/>
      <c r="G15" s="24"/>
      <c r="H15" s="27"/>
      <c r="I15" s="27"/>
      <c r="J15" s="24"/>
      <c r="K15" s="28"/>
      <c r="L15" s="28"/>
      <c r="M15" s="24"/>
      <c r="N15" s="15"/>
      <c r="P15" s="34"/>
    </row>
    <row r="16" spans="1:16" s="31" customFormat="1" ht="16.5" customHeight="1" x14ac:dyDescent="0.3">
      <c r="A16" s="10"/>
      <c r="B16" s="99" t="s">
        <v>33</v>
      </c>
      <c r="C16" s="99"/>
      <c r="D16" s="99"/>
      <c r="E16" s="29"/>
      <c r="F16" s="30"/>
      <c r="G16" s="30"/>
      <c r="H16" s="30"/>
      <c r="I16" s="30"/>
      <c r="J16" s="30"/>
      <c r="K16" s="30"/>
      <c r="L16" s="30"/>
      <c r="M16" s="30"/>
      <c r="N16" s="11"/>
      <c r="P16" s="32"/>
    </row>
    <row r="17" spans="1:16" s="65" customFormat="1" ht="27.6" x14ac:dyDescent="0.3">
      <c r="A17" s="59"/>
      <c r="B17" s="60" t="s">
        <v>46</v>
      </c>
      <c r="C17" s="60" t="s">
        <v>38</v>
      </c>
      <c r="D17" s="61" t="s">
        <v>109</v>
      </c>
      <c r="E17" s="77">
        <v>170500</v>
      </c>
      <c r="F17" s="60" t="s">
        <v>45</v>
      </c>
      <c r="G17" s="63" t="s">
        <v>9</v>
      </c>
      <c r="H17" s="36">
        <v>0.83</v>
      </c>
      <c r="I17" s="36">
        <v>0.17</v>
      </c>
      <c r="J17" s="60" t="s">
        <v>11</v>
      </c>
      <c r="K17" s="37">
        <v>42948</v>
      </c>
      <c r="L17" s="37">
        <v>43374</v>
      </c>
      <c r="M17" s="60" t="s">
        <v>12</v>
      </c>
      <c r="N17" s="64"/>
      <c r="P17" s="66"/>
    </row>
    <row r="18" spans="1:16" s="65" customFormat="1" x14ac:dyDescent="0.3">
      <c r="A18" s="59"/>
      <c r="B18" s="60" t="s">
        <v>46</v>
      </c>
      <c r="C18" s="60" t="s">
        <v>40</v>
      </c>
      <c r="D18" s="61" t="s">
        <v>94</v>
      </c>
      <c r="E18" s="77">
        <v>107077</v>
      </c>
      <c r="F18" s="60" t="s">
        <v>45</v>
      </c>
      <c r="G18" s="63" t="s">
        <v>9</v>
      </c>
      <c r="H18" s="36">
        <v>0.83</v>
      </c>
      <c r="I18" s="36">
        <v>0.17</v>
      </c>
      <c r="J18" s="60" t="s">
        <v>11</v>
      </c>
      <c r="K18" s="37">
        <v>43221</v>
      </c>
      <c r="L18" s="37">
        <v>44228</v>
      </c>
      <c r="M18" s="60" t="s">
        <v>12</v>
      </c>
      <c r="N18" s="64"/>
      <c r="P18" s="66"/>
    </row>
    <row r="19" spans="1:16" s="33" customFormat="1" ht="20.100000000000001" customHeight="1" x14ac:dyDescent="0.3">
      <c r="A19" s="13"/>
      <c r="B19" s="20"/>
      <c r="C19" s="20"/>
      <c r="D19" s="55" t="s">
        <v>22</v>
      </c>
      <c r="E19" s="81">
        <f>+E18+E17</f>
        <v>277577</v>
      </c>
      <c r="F19" s="20"/>
      <c r="G19" s="20"/>
      <c r="H19" s="22"/>
      <c r="I19" s="22"/>
      <c r="J19" s="20"/>
      <c r="K19" s="23"/>
      <c r="L19" s="23"/>
      <c r="M19" s="20"/>
      <c r="N19" s="15"/>
      <c r="P19" s="34"/>
    </row>
    <row r="20" spans="1:16" s="33" customFormat="1" ht="4.5" customHeight="1" x14ac:dyDescent="0.3">
      <c r="A20" s="13"/>
      <c r="B20" s="24"/>
      <c r="C20" s="24"/>
      <c r="D20" s="25"/>
      <c r="E20" s="26"/>
      <c r="F20" s="24"/>
      <c r="G20" s="24"/>
      <c r="H20" s="27"/>
      <c r="I20" s="27"/>
      <c r="J20" s="24"/>
      <c r="K20" s="28"/>
      <c r="L20" s="28"/>
      <c r="M20" s="24"/>
      <c r="N20" s="15"/>
      <c r="P20" s="34"/>
    </row>
    <row r="21" spans="1:16" ht="15.75" customHeight="1" x14ac:dyDescent="0.3">
      <c r="A21" s="10"/>
      <c r="B21" s="99" t="s">
        <v>76</v>
      </c>
      <c r="C21" s="99"/>
      <c r="D21" s="99"/>
      <c r="E21" s="29"/>
      <c r="F21" s="30"/>
      <c r="G21" s="30"/>
      <c r="H21" s="30"/>
      <c r="I21" s="30"/>
      <c r="J21" s="30"/>
      <c r="K21" s="30"/>
      <c r="L21" s="30"/>
      <c r="M21" s="30"/>
      <c r="N21" s="11"/>
    </row>
    <row r="22" spans="1:16" s="70" customFormat="1" ht="28.5" customHeight="1" x14ac:dyDescent="0.3">
      <c r="A22" s="59"/>
      <c r="B22" s="67" t="s">
        <v>26</v>
      </c>
      <c r="C22" s="67" t="s">
        <v>38</v>
      </c>
      <c r="D22" s="68" t="s">
        <v>88</v>
      </c>
      <c r="E22" s="76">
        <v>499500</v>
      </c>
      <c r="F22" s="60" t="s">
        <v>104</v>
      </c>
      <c r="G22" s="67" t="s">
        <v>10</v>
      </c>
      <c r="H22" s="36">
        <v>0.83</v>
      </c>
      <c r="I22" s="36">
        <v>0.17</v>
      </c>
      <c r="J22" s="67" t="s">
        <v>11</v>
      </c>
      <c r="K22" s="69">
        <v>43160</v>
      </c>
      <c r="L22" s="69">
        <v>43497</v>
      </c>
      <c r="M22" s="67" t="s">
        <v>12</v>
      </c>
      <c r="N22" s="64"/>
      <c r="P22" s="71"/>
    </row>
    <row r="23" spans="1:16" s="70" customFormat="1" ht="69" x14ac:dyDescent="0.3">
      <c r="A23" s="59"/>
      <c r="B23" s="60" t="s">
        <v>112</v>
      </c>
      <c r="C23" s="60" t="s">
        <v>38</v>
      </c>
      <c r="D23" s="68" t="s">
        <v>89</v>
      </c>
      <c r="E23" s="77">
        <v>675000</v>
      </c>
      <c r="F23" s="60" t="s">
        <v>104</v>
      </c>
      <c r="G23" s="67" t="s">
        <v>10</v>
      </c>
      <c r="H23" s="36">
        <v>0.83</v>
      </c>
      <c r="I23" s="36">
        <v>0.17</v>
      </c>
      <c r="J23" s="60" t="s">
        <v>11</v>
      </c>
      <c r="K23" s="69">
        <v>43160</v>
      </c>
      <c r="L23" s="69">
        <v>43497</v>
      </c>
      <c r="M23" s="60" t="s">
        <v>12</v>
      </c>
      <c r="N23" s="64"/>
      <c r="P23" s="71"/>
    </row>
    <row r="24" spans="1:16" s="16" customFormat="1" ht="27.6" x14ac:dyDescent="0.3">
      <c r="A24" s="13"/>
      <c r="B24" s="60" t="s">
        <v>113</v>
      </c>
      <c r="C24" s="57" t="s">
        <v>38</v>
      </c>
      <c r="D24" s="58" t="s">
        <v>91</v>
      </c>
      <c r="E24" s="77">
        <v>150000</v>
      </c>
      <c r="F24" s="38" t="s">
        <v>8</v>
      </c>
      <c r="G24" s="39" t="s">
        <v>90</v>
      </c>
      <c r="H24" s="36">
        <v>0.83</v>
      </c>
      <c r="I24" s="36">
        <v>0.17</v>
      </c>
      <c r="J24" s="39" t="s">
        <v>11</v>
      </c>
      <c r="K24" s="37">
        <v>43191</v>
      </c>
      <c r="L24" s="37">
        <v>43525</v>
      </c>
      <c r="M24" s="35" t="s">
        <v>12</v>
      </c>
      <c r="N24" s="15"/>
      <c r="P24" s="17"/>
    </row>
    <row r="25" spans="1:16" s="16" customFormat="1" x14ac:dyDescent="0.3">
      <c r="A25" s="13"/>
      <c r="B25" s="60" t="s">
        <v>27</v>
      </c>
      <c r="C25" s="57" t="s">
        <v>38</v>
      </c>
      <c r="D25" s="58" t="s">
        <v>35</v>
      </c>
      <c r="E25" s="78">
        <v>560000</v>
      </c>
      <c r="F25" s="60" t="s">
        <v>104</v>
      </c>
      <c r="G25" s="39" t="s">
        <v>10</v>
      </c>
      <c r="H25" s="36">
        <v>0.83</v>
      </c>
      <c r="I25" s="36">
        <v>0.17</v>
      </c>
      <c r="J25" s="35" t="s">
        <v>11</v>
      </c>
      <c r="K25" s="40">
        <v>43466</v>
      </c>
      <c r="L25" s="37">
        <v>43831</v>
      </c>
      <c r="M25" s="35" t="s">
        <v>12</v>
      </c>
      <c r="N25" s="15"/>
      <c r="P25" s="17"/>
    </row>
    <row r="26" spans="1:16" s="16" customFormat="1" x14ac:dyDescent="0.3">
      <c r="A26" s="13"/>
      <c r="B26" s="60" t="s">
        <v>114</v>
      </c>
      <c r="C26" s="57" t="s">
        <v>38</v>
      </c>
      <c r="D26" s="58" t="s">
        <v>105</v>
      </c>
      <c r="E26" s="77">
        <v>400000</v>
      </c>
      <c r="F26" s="60" t="s">
        <v>104</v>
      </c>
      <c r="G26" s="39" t="s">
        <v>10</v>
      </c>
      <c r="H26" s="36">
        <v>0.83</v>
      </c>
      <c r="I26" s="36">
        <v>0.17</v>
      </c>
      <c r="J26" s="35" t="s">
        <v>11</v>
      </c>
      <c r="K26" s="37">
        <v>43466</v>
      </c>
      <c r="L26" s="37">
        <v>43831</v>
      </c>
      <c r="M26" s="35"/>
      <c r="N26" s="15"/>
      <c r="P26" s="17"/>
    </row>
    <row r="27" spans="1:16" s="16" customFormat="1" ht="27.6" x14ac:dyDescent="0.3">
      <c r="A27" s="13"/>
      <c r="B27" s="60" t="s">
        <v>28</v>
      </c>
      <c r="C27" s="57" t="s">
        <v>38</v>
      </c>
      <c r="D27" s="58" t="s">
        <v>106</v>
      </c>
      <c r="E27" s="77">
        <v>378100</v>
      </c>
      <c r="F27" s="60" t="s">
        <v>104</v>
      </c>
      <c r="G27" s="39" t="s">
        <v>10</v>
      </c>
      <c r="H27" s="36">
        <v>0.83</v>
      </c>
      <c r="I27" s="36">
        <v>0.17</v>
      </c>
      <c r="J27" s="35" t="s">
        <v>11</v>
      </c>
      <c r="K27" s="37">
        <v>43831</v>
      </c>
      <c r="L27" s="37">
        <v>44256</v>
      </c>
      <c r="M27" s="35" t="s">
        <v>12</v>
      </c>
      <c r="N27" s="15"/>
      <c r="P27" s="17"/>
    </row>
    <row r="28" spans="1:16" s="16" customFormat="1" x14ac:dyDescent="0.3">
      <c r="A28" s="13"/>
      <c r="B28" s="60" t="s">
        <v>29</v>
      </c>
      <c r="C28" s="57" t="s">
        <v>38</v>
      </c>
      <c r="D28" s="58" t="s">
        <v>107</v>
      </c>
      <c r="E28" s="77">
        <v>934700</v>
      </c>
      <c r="F28" s="60" t="s">
        <v>104</v>
      </c>
      <c r="G28" s="39" t="s">
        <v>10</v>
      </c>
      <c r="H28" s="36">
        <v>0.83</v>
      </c>
      <c r="I28" s="36">
        <v>0.17</v>
      </c>
      <c r="J28" s="35" t="s">
        <v>11</v>
      </c>
      <c r="K28" s="37">
        <v>43831</v>
      </c>
      <c r="L28" s="37">
        <v>44378</v>
      </c>
      <c r="M28" s="35" t="s">
        <v>12</v>
      </c>
      <c r="N28" s="15"/>
      <c r="P28" s="17"/>
    </row>
    <row r="29" spans="1:16" s="16" customFormat="1" x14ac:dyDescent="0.3">
      <c r="A29" s="13"/>
      <c r="B29" s="60" t="s">
        <v>30</v>
      </c>
      <c r="C29" s="57" t="s">
        <v>38</v>
      </c>
      <c r="D29" s="58" t="s">
        <v>108</v>
      </c>
      <c r="E29" s="77">
        <v>300000</v>
      </c>
      <c r="F29" s="60" t="s">
        <v>104</v>
      </c>
      <c r="G29" s="39" t="s">
        <v>10</v>
      </c>
      <c r="H29" s="36">
        <v>0.83</v>
      </c>
      <c r="I29" s="36">
        <v>0.17</v>
      </c>
      <c r="J29" s="35" t="s">
        <v>11</v>
      </c>
      <c r="K29" s="37">
        <v>43862</v>
      </c>
      <c r="L29" s="37">
        <v>44348</v>
      </c>
      <c r="M29" s="35" t="s">
        <v>12</v>
      </c>
      <c r="N29" s="15"/>
      <c r="P29" s="17"/>
    </row>
    <row r="30" spans="1:16" s="16" customFormat="1" x14ac:dyDescent="0.3">
      <c r="A30" s="13"/>
      <c r="B30" s="60" t="s">
        <v>31</v>
      </c>
      <c r="C30" s="57" t="s">
        <v>38</v>
      </c>
      <c r="D30" s="58" t="s">
        <v>110</v>
      </c>
      <c r="E30" s="77">
        <v>400000</v>
      </c>
      <c r="F30" s="60" t="s">
        <v>104</v>
      </c>
      <c r="G30" s="39" t="s">
        <v>10</v>
      </c>
      <c r="H30" s="36">
        <v>0.83</v>
      </c>
      <c r="I30" s="36">
        <v>0.17</v>
      </c>
      <c r="J30" s="35" t="s">
        <v>11</v>
      </c>
      <c r="K30" s="37">
        <v>43191</v>
      </c>
      <c r="L30" s="37">
        <v>44075</v>
      </c>
      <c r="M30" s="35" t="s">
        <v>12</v>
      </c>
      <c r="N30" s="15"/>
      <c r="P30" s="17"/>
    </row>
    <row r="31" spans="1:16" s="16" customFormat="1" x14ac:dyDescent="0.3">
      <c r="A31" s="13"/>
      <c r="B31" s="60" t="s">
        <v>32</v>
      </c>
      <c r="C31" s="57" t="s">
        <v>38</v>
      </c>
      <c r="D31" s="58" t="s">
        <v>111</v>
      </c>
      <c r="E31" s="77">
        <v>90000</v>
      </c>
      <c r="F31" s="60" t="s">
        <v>23</v>
      </c>
      <c r="G31" s="39" t="s">
        <v>10</v>
      </c>
      <c r="H31" s="36">
        <v>0.83</v>
      </c>
      <c r="I31" s="36">
        <v>0.17</v>
      </c>
      <c r="J31" s="35" t="s">
        <v>11</v>
      </c>
      <c r="K31" s="37">
        <v>43344</v>
      </c>
      <c r="L31" s="37">
        <v>44105</v>
      </c>
      <c r="M31" s="35" t="s">
        <v>12</v>
      </c>
      <c r="N31" s="15"/>
      <c r="P31" s="17"/>
    </row>
    <row r="32" spans="1:16" s="16" customFormat="1" ht="36" customHeight="1" x14ac:dyDescent="0.3">
      <c r="A32" s="13"/>
      <c r="B32" s="60" t="s">
        <v>36</v>
      </c>
      <c r="C32" s="57" t="s">
        <v>38</v>
      </c>
      <c r="D32" s="58" t="s">
        <v>118</v>
      </c>
      <c r="E32" s="77">
        <v>430000</v>
      </c>
      <c r="F32" s="60" t="s">
        <v>104</v>
      </c>
      <c r="G32" s="39" t="s">
        <v>10</v>
      </c>
      <c r="H32" s="36">
        <v>0.83</v>
      </c>
      <c r="I32" s="36">
        <v>0.17</v>
      </c>
      <c r="J32" s="35" t="s">
        <v>11</v>
      </c>
      <c r="K32" s="37">
        <v>43160</v>
      </c>
      <c r="L32" s="37">
        <v>43586</v>
      </c>
      <c r="M32" s="35" t="s">
        <v>12</v>
      </c>
      <c r="N32" s="15"/>
      <c r="P32" s="17"/>
    </row>
    <row r="33" spans="1:16" s="16" customFormat="1" x14ac:dyDescent="0.3">
      <c r="A33" s="13"/>
      <c r="B33" s="60" t="s">
        <v>115</v>
      </c>
      <c r="C33" s="57" t="s">
        <v>38</v>
      </c>
      <c r="D33" s="58" t="s">
        <v>119</v>
      </c>
      <c r="E33" s="77">
        <v>94500</v>
      </c>
      <c r="F33" s="60" t="s">
        <v>23</v>
      </c>
      <c r="G33" s="39" t="s">
        <v>10</v>
      </c>
      <c r="H33" s="36">
        <v>0.83</v>
      </c>
      <c r="I33" s="36">
        <v>0.17</v>
      </c>
      <c r="J33" s="35" t="s">
        <v>11</v>
      </c>
      <c r="K33" s="37">
        <v>43191</v>
      </c>
      <c r="L33" s="37">
        <v>43466</v>
      </c>
      <c r="M33" s="35" t="s">
        <v>12</v>
      </c>
      <c r="N33" s="15"/>
      <c r="P33" s="17"/>
    </row>
    <row r="34" spans="1:16" s="16" customFormat="1" x14ac:dyDescent="0.3">
      <c r="A34" s="13"/>
      <c r="B34" s="60" t="s">
        <v>116</v>
      </c>
      <c r="C34" s="57" t="s">
        <v>38</v>
      </c>
      <c r="D34" s="58" t="s">
        <v>120</v>
      </c>
      <c r="E34" s="77">
        <v>214960</v>
      </c>
      <c r="F34" s="60" t="s">
        <v>104</v>
      </c>
      <c r="G34" s="39" t="s">
        <v>10</v>
      </c>
      <c r="H34" s="36">
        <v>0.83</v>
      </c>
      <c r="I34" s="36">
        <v>0.17</v>
      </c>
      <c r="J34" s="35" t="s">
        <v>11</v>
      </c>
      <c r="K34" s="37">
        <v>43282</v>
      </c>
      <c r="L34" s="37">
        <v>43435</v>
      </c>
      <c r="M34" s="35" t="s">
        <v>12</v>
      </c>
      <c r="N34" s="15"/>
      <c r="P34" s="17"/>
    </row>
    <row r="35" spans="1:16" s="16" customFormat="1" x14ac:dyDescent="0.3">
      <c r="A35" s="13"/>
      <c r="B35" s="60" t="s">
        <v>117</v>
      </c>
      <c r="C35" s="57" t="s">
        <v>38</v>
      </c>
      <c r="D35" s="58" t="s">
        <v>121</v>
      </c>
      <c r="E35" s="77">
        <v>80000</v>
      </c>
      <c r="F35" s="60" t="s">
        <v>23</v>
      </c>
      <c r="G35" s="39" t="s">
        <v>10</v>
      </c>
      <c r="H35" s="36">
        <v>0.83</v>
      </c>
      <c r="I35" s="36">
        <v>0.17</v>
      </c>
      <c r="J35" s="35" t="s">
        <v>11</v>
      </c>
      <c r="K35" s="37">
        <v>43282</v>
      </c>
      <c r="L35" s="37">
        <v>43435</v>
      </c>
      <c r="M35" s="35" t="s">
        <v>12</v>
      </c>
      <c r="N35" s="15"/>
      <c r="P35" s="17"/>
    </row>
    <row r="36" spans="1:16" s="16" customFormat="1" ht="41.4" x14ac:dyDescent="0.3">
      <c r="A36" s="13"/>
      <c r="B36" s="57" t="s">
        <v>55</v>
      </c>
      <c r="C36" s="57" t="s">
        <v>38</v>
      </c>
      <c r="D36" s="58" t="s">
        <v>43</v>
      </c>
      <c r="E36" s="79">
        <v>500000</v>
      </c>
      <c r="F36" s="38" t="s">
        <v>34</v>
      </c>
      <c r="G36" s="39" t="s">
        <v>9</v>
      </c>
      <c r="H36" s="36">
        <v>0.83</v>
      </c>
      <c r="I36" s="36">
        <v>0.17</v>
      </c>
      <c r="J36" s="39" t="s">
        <v>11</v>
      </c>
      <c r="K36" s="40">
        <v>43160</v>
      </c>
      <c r="L36" s="37">
        <v>43770</v>
      </c>
      <c r="M36" s="35" t="s">
        <v>12</v>
      </c>
      <c r="N36" s="15"/>
      <c r="P36" s="17"/>
    </row>
    <row r="37" spans="1:16" s="16" customFormat="1" ht="27.6" x14ac:dyDescent="0.3">
      <c r="A37" s="13"/>
      <c r="B37" s="57" t="s">
        <v>56</v>
      </c>
      <c r="C37" s="57" t="s">
        <v>38</v>
      </c>
      <c r="D37" s="58" t="s">
        <v>44</v>
      </c>
      <c r="E37" s="78">
        <v>350000</v>
      </c>
      <c r="F37" s="38" t="s">
        <v>34</v>
      </c>
      <c r="G37" s="39" t="s">
        <v>9</v>
      </c>
      <c r="H37" s="36">
        <v>0.83</v>
      </c>
      <c r="I37" s="36">
        <v>0.17</v>
      </c>
      <c r="J37" s="39" t="s">
        <v>11</v>
      </c>
      <c r="K37" s="40">
        <v>43282</v>
      </c>
      <c r="L37" s="37">
        <v>43800</v>
      </c>
      <c r="M37" s="35" t="s">
        <v>12</v>
      </c>
      <c r="N37" s="15"/>
      <c r="P37" s="17"/>
    </row>
    <row r="38" spans="1:16" s="16" customFormat="1" ht="69" x14ac:dyDescent="0.3">
      <c r="A38" s="13"/>
      <c r="B38" s="57" t="s">
        <v>57</v>
      </c>
      <c r="C38" s="57" t="s">
        <v>39</v>
      </c>
      <c r="D38" s="58" t="s">
        <v>92</v>
      </c>
      <c r="E38" s="80">
        <v>7606097</v>
      </c>
      <c r="F38" s="38" t="s">
        <v>34</v>
      </c>
      <c r="G38" s="39" t="s">
        <v>9</v>
      </c>
      <c r="H38" s="36">
        <v>0.83</v>
      </c>
      <c r="I38" s="36">
        <v>0.17</v>
      </c>
      <c r="J38" s="39" t="s">
        <v>11</v>
      </c>
      <c r="K38" s="40">
        <v>43160</v>
      </c>
      <c r="L38" s="37">
        <v>44105</v>
      </c>
      <c r="M38" s="35" t="s">
        <v>12</v>
      </c>
      <c r="N38" s="15"/>
      <c r="P38" s="17"/>
    </row>
    <row r="39" spans="1:16" s="16" customFormat="1" x14ac:dyDescent="0.3">
      <c r="A39" s="13"/>
      <c r="B39" s="57" t="s">
        <v>125</v>
      </c>
      <c r="C39" s="57" t="s">
        <v>39</v>
      </c>
      <c r="D39" s="58" t="s">
        <v>122</v>
      </c>
      <c r="E39" s="80">
        <v>1498781</v>
      </c>
      <c r="F39" s="38" t="s">
        <v>34</v>
      </c>
      <c r="G39" s="39" t="s">
        <v>9</v>
      </c>
      <c r="H39" s="36">
        <v>0.83</v>
      </c>
      <c r="I39" s="36">
        <v>0.17</v>
      </c>
      <c r="J39" s="39" t="s">
        <v>11</v>
      </c>
      <c r="K39" s="40">
        <v>43556</v>
      </c>
      <c r="L39" s="37">
        <v>44044</v>
      </c>
      <c r="M39" s="35" t="s">
        <v>12</v>
      </c>
      <c r="N39" s="15"/>
      <c r="P39" s="17"/>
    </row>
    <row r="40" spans="1:16" s="16" customFormat="1" x14ac:dyDescent="0.3">
      <c r="A40" s="13"/>
      <c r="B40" s="57" t="s">
        <v>126</v>
      </c>
      <c r="C40" s="57" t="s">
        <v>39</v>
      </c>
      <c r="D40" s="58" t="s">
        <v>123</v>
      </c>
      <c r="E40" s="80">
        <v>152439</v>
      </c>
      <c r="F40" s="38" t="s">
        <v>23</v>
      </c>
      <c r="G40" s="39" t="s">
        <v>9</v>
      </c>
      <c r="H40" s="36">
        <v>0.83</v>
      </c>
      <c r="I40" s="36">
        <v>0.17</v>
      </c>
      <c r="J40" s="39" t="s">
        <v>11</v>
      </c>
      <c r="K40" s="40">
        <v>43831</v>
      </c>
      <c r="L40" s="37">
        <v>44166</v>
      </c>
      <c r="M40" s="35" t="s">
        <v>12</v>
      </c>
      <c r="N40" s="15"/>
      <c r="P40" s="17"/>
    </row>
    <row r="41" spans="1:16" s="16" customFormat="1" ht="55.2" x14ac:dyDescent="0.3">
      <c r="A41" s="13"/>
      <c r="B41" s="57" t="s">
        <v>127</v>
      </c>
      <c r="C41" s="57" t="s">
        <v>39</v>
      </c>
      <c r="D41" s="58" t="s">
        <v>124</v>
      </c>
      <c r="E41" s="80">
        <v>2395732</v>
      </c>
      <c r="F41" s="38" t="s">
        <v>34</v>
      </c>
      <c r="G41" s="39" t="s">
        <v>9</v>
      </c>
      <c r="H41" s="36">
        <v>0.83</v>
      </c>
      <c r="I41" s="36">
        <v>0.17</v>
      </c>
      <c r="J41" s="39" t="s">
        <v>11</v>
      </c>
      <c r="K41" s="40">
        <v>43191</v>
      </c>
      <c r="L41" s="37">
        <v>43709</v>
      </c>
      <c r="M41" s="35" t="s">
        <v>12</v>
      </c>
      <c r="N41" s="15"/>
      <c r="P41" s="17"/>
    </row>
    <row r="42" spans="1:16" s="75" customFormat="1" x14ac:dyDescent="0.3">
      <c r="A42" s="73"/>
      <c r="B42" s="57" t="s">
        <v>58</v>
      </c>
      <c r="C42" s="57" t="s">
        <v>39</v>
      </c>
      <c r="D42" s="58" t="s">
        <v>47</v>
      </c>
      <c r="E42" s="79">
        <v>914517</v>
      </c>
      <c r="F42" s="38" t="s">
        <v>34</v>
      </c>
      <c r="G42" s="39" t="s">
        <v>9</v>
      </c>
      <c r="H42" s="36">
        <v>0.83</v>
      </c>
      <c r="I42" s="36">
        <v>0.17</v>
      </c>
      <c r="J42" s="39" t="s">
        <v>11</v>
      </c>
      <c r="K42" s="40">
        <v>43191</v>
      </c>
      <c r="L42" s="37">
        <v>43678</v>
      </c>
      <c r="M42" s="35" t="s">
        <v>12</v>
      </c>
      <c r="N42" s="74"/>
      <c r="P42" s="17"/>
    </row>
    <row r="43" spans="1:16" s="75" customFormat="1" x14ac:dyDescent="0.3">
      <c r="A43" s="73"/>
      <c r="B43" s="57" t="s">
        <v>59</v>
      </c>
      <c r="C43" s="57" t="s">
        <v>39</v>
      </c>
      <c r="D43" s="58" t="s">
        <v>93</v>
      </c>
      <c r="E43" s="79">
        <v>1935366</v>
      </c>
      <c r="F43" s="38" t="s">
        <v>34</v>
      </c>
      <c r="G43" s="39" t="s">
        <v>9</v>
      </c>
      <c r="H43" s="36">
        <v>0.83</v>
      </c>
      <c r="I43" s="36">
        <v>0.17</v>
      </c>
      <c r="J43" s="39" t="s">
        <v>11</v>
      </c>
      <c r="K43" s="40">
        <v>43435</v>
      </c>
      <c r="L43" s="37">
        <v>44470</v>
      </c>
      <c r="M43" s="35" t="s">
        <v>12</v>
      </c>
      <c r="N43" s="74"/>
      <c r="P43" s="17"/>
    </row>
    <row r="44" spans="1:16" s="75" customFormat="1" ht="27.6" x14ac:dyDescent="0.3">
      <c r="A44" s="73"/>
      <c r="B44" s="57" t="s">
        <v>60</v>
      </c>
      <c r="C44" s="57" t="s">
        <v>39</v>
      </c>
      <c r="D44" s="58" t="s">
        <v>128</v>
      </c>
      <c r="E44" s="79">
        <v>660000</v>
      </c>
      <c r="F44" s="38" t="s">
        <v>34</v>
      </c>
      <c r="G44" s="39" t="s">
        <v>9</v>
      </c>
      <c r="H44" s="36">
        <v>0.83</v>
      </c>
      <c r="I44" s="36">
        <v>0.17</v>
      </c>
      <c r="J44" s="39" t="s">
        <v>11</v>
      </c>
      <c r="K44" s="40">
        <v>43191</v>
      </c>
      <c r="L44" s="37">
        <v>43525</v>
      </c>
      <c r="M44" s="35" t="s">
        <v>12</v>
      </c>
      <c r="N44" s="74"/>
      <c r="P44" s="17"/>
    </row>
    <row r="45" spans="1:16" s="75" customFormat="1" ht="27.6" x14ac:dyDescent="0.3">
      <c r="A45" s="73"/>
      <c r="B45" s="57" t="s">
        <v>61</v>
      </c>
      <c r="C45" s="57" t="s">
        <v>40</v>
      </c>
      <c r="D45" s="58" t="s">
        <v>129</v>
      </c>
      <c r="E45" s="79">
        <v>300000</v>
      </c>
      <c r="F45" s="38" t="s">
        <v>34</v>
      </c>
      <c r="G45" s="39" t="s">
        <v>9</v>
      </c>
      <c r="H45" s="36">
        <v>0.83</v>
      </c>
      <c r="I45" s="36">
        <v>0.17</v>
      </c>
      <c r="J45" s="39" t="s">
        <v>11</v>
      </c>
      <c r="K45" s="40">
        <v>43191</v>
      </c>
      <c r="L45" s="37">
        <v>43525</v>
      </c>
      <c r="M45" s="35" t="s">
        <v>12</v>
      </c>
      <c r="N45" s="74"/>
      <c r="P45" s="17"/>
    </row>
    <row r="46" spans="1:16" s="75" customFormat="1" ht="27.6" x14ac:dyDescent="0.3">
      <c r="A46" s="73"/>
      <c r="B46" s="57" t="s">
        <v>62</v>
      </c>
      <c r="C46" s="57" t="s">
        <v>40</v>
      </c>
      <c r="D46" s="58" t="s">
        <v>130</v>
      </c>
      <c r="E46" s="79">
        <v>660000</v>
      </c>
      <c r="F46" s="38" t="s">
        <v>34</v>
      </c>
      <c r="G46" s="39" t="s">
        <v>9</v>
      </c>
      <c r="H46" s="36">
        <v>0.83</v>
      </c>
      <c r="I46" s="36">
        <v>0.17</v>
      </c>
      <c r="J46" s="39" t="s">
        <v>11</v>
      </c>
      <c r="K46" s="40">
        <v>43191</v>
      </c>
      <c r="L46" s="37">
        <v>43525</v>
      </c>
      <c r="M46" s="35" t="s">
        <v>12</v>
      </c>
      <c r="N46" s="74"/>
      <c r="P46" s="17"/>
    </row>
    <row r="47" spans="1:16" s="75" customFormat="1" ht="27.6" x14ac:dyDescent="0.3">
      <c r="A47" s="73"/>
      <c r="B47" s="57" t="s">
        <v>63</v>
      </c>
      <c r="C47" s="57" t="s">
        <v>40</v>
      </c>
      <c r="D47" s="58" t="s">
        <v>130</v>
      </c>
      <c r="E47" s="79">
        <v>327320</v>
      </c>
      <c r="F47" s="38" t="s">
        <v>34</v>
      </c>
      <c r="G47" s="39" t="s">
        <v>9</v>
      </c>
      <c r="H47" s="36">
        <v>0.83</v>
      </c>
      <c r="I47" s="36">
        <v>0.17</v>
      </c>
      <c r="J47" s="39" t="s">
        <v>11</v>
      </c>
      <c r="K47" s="40">
        <v>43647</v>
      </c>
      <c r="L47" s="37">
        <v>44440</v>
      </c>
      <c r="M47" s="35" t="s">
        <v>12</v>
      </c>
      <c r="N47" s="74"/>
      <c r="P47" s="17"/>
    </row>
    <row r="48" spans="1:16" s="75" customFormat="1" ht="27.6" x14ac:dyDescent="0.3">
      <c r="A48" s="73"/>
      <c r="B48" s="57" t="s">
        <v>64</v>
      </c>
      <c r="C48" s="57" t="s">
        <v>40</v>
      </c>
      <c r="D48" s="58" t="s">
        <v>131</v>
      </c>
      <c r="E48" s="79">
        <v>400000</v>
      </c>
      <c r="F48" s="38" t="s">
        <v>34</v>
      </c>
      <c r="G48" s="39" t="s">
        <v>9</v>
      </c>
      <c r="H48" s="36">
        <v>0.83</v>
      </c>
      <c r="I48" s="36">
        <v>0.17</v>
      </c>
      <c r="J48" s="39" t="s">
        <v>11</v>
      </c>
      <c r="K48" s="40">
        <v>43191</v>
      </c>
      <c r="L48" s="37">
        <v>43586</v>
      </c>
      <c r="M48" s="35" t="s">
        <v>12</v>
      </c>
      <c r="N48" s="74"/>
      <c r="P48" s="17"/>
    </row>
    <row r="49" spans="1:16" s="75" customFormat="1" ht="27.6" x14ac:dyDescent="0.3">
      <c r="A49" s="73"/>
      <c r="B49" s="57" t="s">
        <v>65</v>
      </c>
      <c r="C49" s="57" t="s">
        <v>40</v>
      </c>
      <c r="D49" s="58" t="s">
        <v>132</v>
      </c>
      <c r="E49" s="79">
        <v>253000</v>
      </c>
      <c r="F49" s="38" t="s">
        <v>34</v>
      </c>
      <c r="G49" s="39" t="s">
        <v>9</v>
      </c>
      <c r="H49" s="36">
        <v>0.83</v>
      </c>
      <c r="I49" s="36">
        <v>0.17</v>
      </c>
      <c r="J49" s="39" t="s">
        <v>11</v>
      </c>
      <c r="K49" s="40">
        <v>43282</v>
      </c>
      <c r="L49" s="37">
        <v>44256</v>
      </c>
      <c r="M49" s="35" t="s">
        <v>12</v>
      </c>
      <c r="N49" s="74"/>
      <c r="P49" s="17"/>
    </row>
    <row r="50" spans="1:16" s="75" customFormat="1" ht="41.4" x14ac:dyDescent="0.3">
      <c r="A50" s="73"/>
      <c r="B50" s="57" t="s">
        <v>66</v>
      </c>
      <c r="C50" s="57" t="s">
        <v>40</v>
      </c>
      <c r="D50" s="58" t="s">
        <v>133</v>
      </c>
      <c r="E50" s="79">
        <v>539000</v>
      </c>
      <c r="F50" s="38" t="s">
        <v>34</v>
      </c>
      <c r="G50" s="39" t="s">
        <v>9</v>
      </c>
      <c r="H50" s="36">
        <v>0.83</v>
      </c>
      <c r="I50" s="36">
        <v>0.17</v>
      </c>
      <c r="J50" s="39" t="s">
        <v>11</v>
      </c>
      <c r="K50" s="40">
        <v>43862</v>
      </c>
      <c r="L50" s="37">
        <v>44256</v>
      </c>
      <c r="M50" s="35" t="s">
        <v>12</v>
      </c>
      <c r="N50" s="74"/>
      <c r="P50" s="17"/>
    </row>
    <row r="51" spans="1:16" s="70" customFormat="1" ht="27.6" x14ac:dyDescent="0.3">
      <c r="A51" s="59"/>
      <c r="B51" s="57" t="s">
        <v>67</v>
      </c>
      <c r="C51" s="60" t="s">
        <v>40</v>
      </c>
      <c r="D51" s="68" t="s">
        <v>51</v>
      </c>
      <c r="E51" s="78">
        <v>1416500</v>
      </c>
      <c r="F51" s="72" t="s">
        <v>23</v>
      </c>
      <c r="G51" s="63" t="s">
        <v>10</v>
      </c>
      <c r="H51" s="36">
        <v>0.83</v>
      </c>
      <c r="I51" s="36">
        <v>0.17</v>
      </c>
      <c r="J51" s="63" t="s">
        <v>11</v>
      </c>
      <c r="K51" s="40">
        <v>43191</v>
      </c>
      <c r="L51" s="40">
        <v>43466</v>
      </c>
      <c r="M51" s="60" t="s">
        <v>12</v>
      </c>
      <c r="N51" s="64"/>
      <c r="P51" s="71"/>
    </row>
    <row r="52" spans="1:16" s="70" customFormat="1" x14ac:dyDescent="0.3">
      <c r="A52" s="59"/>
      <c r="B52" s="57" t="s">
        <v>68</v>
      </c>
      <c r="C52" s="60" t="s">
        <v>40</v>
      </c>
      <c r="D52" s="68" t="s">
        <v>52</v>
      </c>
      <c r="E52" s="78">
        <v>7266040</v>
      </c>
      <c r="F52" s="72" t="s">
        <v>34</v>
      </c>
      <c r="G52" s="63" t="s">
        <v>9</v>
      </c>
      <c r="H52" s="36">
        <v>0.83</v>
      </c>
      <c r="I52" s="36">
        <v>0.17</v>
      </c>
      <c r="J52" s="63" t="s">
        <v>11</v>
      </c>
      <c r="K52" s="40">
        <v>43466</v>
      </c>
      <c r="L52" s="40">
        <v>44835</v>
      </c>
      <c r="M52" s="60" t="s">
        <v>12</v>
      </c>
      <c r="N52" s="64"/>
      <c r="P52" s="71"/>
    </row>
    <row r="53" spans="1:16" s="70" customFormat="1" ht="27.6" x14ac:dyDescent="0.3">
      <c r="A53" s="59"/>
      <c r="B53" s="57" t="s">
        <v>69</v>
      </c>
      <c r="C53" s="60" t="s">
        <v>40</v>
      </c>
      <c r="D53" s="68" t="s">
        <v>53</v>
      </c>
      <c r="E53" s="78">
        <v>1074580</v>
      </c>
      <c r="F53" s="72" t="s">
        <v>34</v>
      </c>
      <c r="G53" s="63" t="s">
        <v>9</v>
      </c>
      <c r="H53" s="36">
        <v>0.83</v>
      </c>
      <c r="I53" s="36">
        <v>0.17</v>
      </c>
      <c r="J53" s="63" t="s">
        <v>11</v>
      </c>
      <c r="K53" s="40">
        <v>43466</v>
      </c>
      <c r="L53" s="40">
        <v>43983</v>
      </c>
      <c r="M53" s="60" t="s">
        <v>12</v>
      </c>
      <c r="N53" s="64"/>
      <c r="P53" s="71"/>
    </row>
    <row r="54" spans="1:16" s="70" customFormat="1" ht="27.6" x14ac:dyDescent="0.3">
      <c r="A54" s="59"/>
      <c r="B54" s="57" t="s">
        <v>70</v>
      </c>
      <c r="C54" s="60" t="s">
        <v>40</v>
      </c>
      <c r="D54" s="68" t="s">
        <v>134</v>
      </c>
      <c r="E54" s="78">
        <v>890854</v>
      </c>
      <c r="F54" s="72" t="s">
        <v>34</v>
      </c>
      <c r="G54" s="63" t="s">
        <v>9</v>
      </c>
      <c r="H54" s="36">
        <v>0.83</v>
      </c>
      <c r="I54" s="36">
        <v>0.17</v>
      </c>
      <c r="J54" s="63" t="s">
        <v>11</v>
      </c>
      <c r="K54" s="40">
        <v>43191</v>
      </c>
      <c r="L54" s="40">
        <v>43770</v>
      </c>
      <c r="M54" s="60" t="s">
        <v>12</v>
      </c>
      <c r="N54" s="64"/>
      <c r="P54" s="71"/>
    </row>
    <row r="55" spans="1:16" s="70" customFormat="1" ht="27.6" x14ac:dyDescent="0.3">
      <c r="A55" s="59"/>
      <c r="B55" s="57" t="s">
        <v>71</v>
      </c>
      <c r="C55" s="60" t="s">
        <v>40</v>
      </c>
      <c r="D55" s="68" t="s">
        <v>54</v>
      </c>
      <c r="E55" s="78">
        <v>5234628</v>
      </c>
      <c r="F55" s="72" t="s">
        <v>34</v>
      </c>
      <c r="G55" s="63" t="s">
        <v>9</v>
      </c>
      <c r="H55" s="36">
        <v>0.83</v>
      </c>
      <c r="I55" s="36">
        <v>0.17</v>
      </c>
      <c r="J55" s="63" t="s">
        <v>11</v>
      </c>
      <c r="K55" s="40">
        <v>43191</v>
      </c>
      <c r="L55" s="40">
        <v>44197</v>
      </c>
      <c r="M55" s="60" t="s">
        <v>12</v>
      </c>
      <c r="N55" s="64"/>
      <c r="P55" s="71"/>
    </row>
    <row r="56" spans="1:16" s="70" customFormat="1" ht="27.6" x14ac:dyDescent="0.3">
      <c r="A56" s="59"/>
      <c r="B56" s="57" t="s">
        <v>72</v>
      </c>
      <c r="C56" s="60" t="s">
        <v>40</v>
      </c>
      <c r="D56" s="68" t="s">
        <v>135</v>
      </c>
      <c r="E56" s="78">
        <v>905976</v>
      </c>
      <c r="F56" s="72" t="s">
        <v>34</v>
      </c>
      <c r="G56" s="63" t="s">
        <v>9</v>
      </c>
      <c r="H56" s="36">
        <v>0.83</v>
      </c>
      <c r="I56" s="36">
        <v>0.17</v>
      </c>
      <c r="J56" s="63" t="s">
        <v>11</v>
      </c>
      <c r="K56" s="40">
        <v>43191</v>
      </c>
      <c r="L56" s="40">
        <v>43466</v>
      </c>
      <c r="M56" s="60" t="s">
        <v>12</v>
      </c>
      <c r="N56" s="64"/>
      <c r="P56" s="71"/>
    </row>
    <row r="57" spans="1:16" s="70" customFormat="1" ht="27.6" x14ac:dyDescent="0.3">
      <c r="A57" s="59"/>
      <c r="B57" s="57" t="s">
        <v>73</v>
      </c>
      <c r="C57" s="60" t="s">
        <v>40</v>
      </c>
      <c r="D57" s="68" t="s">
        <v>75</v>
      </c>
      <c r="E57" s="78">
        <v>290590</v>
      </c>
      <c r="F57" s="72" t="s">
        <v>34</v>
      </c>
      <c r="G57" s="63" t="s">
        <v>9</v>
      </c>
      <c r="H57" s="36">
        <v>0.83</v>
      </c>
      <c r="I57" s="36">
        <v>0.17</v>
      </c>
      <c r="J57" s="63" t="s">
        <v>11</v>
      </c>
      <c r="K57" s="40">
        <v>43466</v>
      </c>
      <c r="L57" s="40">
        <v>44166</v>
      </c>
      <c r="M57" s="60" t="s">
        <v>12</v>
      </c>
      <c r="N57" s="64"/>
      <c r="P57" s="71"/>
    </row>
    <row r="58" spans="1:16" s="70" customFormat="1" ht="41.4" x14ac:dyDescent="0.3">
      <c r="A58" s="59"/>
      <c r="B58" s="60"/>
      <c r="C58" s="60" t="s">
        <v>40</v>
      </c>
      <c r="D58" s="68" t="s">
        <v>136</v>
      </c>
      <c r="E58" s="78">
        <v>888200</v>
      </c>
      <c r="F58" s="72" t="s">
        <v>34</v>
      </c>
      <c r="G58" s="63" t="s">
        <v>9</v>
      </c>
      <c r="H58" s="36">
        <v>0.83</v>
      </c>
      <c r="I58" s="36">
        <v>0.17</v>
      </c>
      <c r="J58" s="63" t="s">
        <v>11</v>
      </c>
      <c r="K58" s="40">
        <v>43313</v>
      </c>
      <c r="L58" s="40">
        <v>43770</v>
      </c>
      <c r="M58" s="60" t="s">
        <v>12</v>
      </c>
      <c r="N58" s="64"/>
      <c r="P58" s="71"/>
    </row>
    <row r="59" spans="1:16" s="70" customFormat="1" ht="41.4" x14ac:dyDescent="0.3">
      <c r="A59" s="59"/>
      <c r="B59" s="60"/>
      <c r="C59" s="60" t="s">
        <v>40</v>
      </c>
      <c r="D59" s="68" t="s">
        <v>137</v>
      </c>
      <c r="E59" s="78">
        <v>372000</v>
      </c>
      <c r="F59" s="72" t="s">
        <v>34</v>
      </c>
      <c r="G59" s="63" t="s">
        <v>9</v>
      </c>
      <c r="H59" s="36">
        <v>0.83</v>
      </c>
      <c r="I59" s="36">
        <v>0.17</v>
      </c>
      <c r="J59" s="63" t="s">
        <v>11</v>
      </c>
      <c r="K59" s="40">
        <v>43313</v>
      </c>
      <c r="L59" s="40">
        <v>43678</v>
      </c>
      <c r="M59" s="60" t="s">
        <v>12</v>
      </c>
      <c r="N59" s="64"/>
      <c r="P59" s="71"/>
    </row>
    <row r="60" spans="1:16" s="70" customFormat="1" ht="27.6" x14ac:dyDescent="0.3">
      <c r="A60" s="59"/>
      <c r="B60" s="60"/>
      <c r="C60" s="60" t="s">
        <v>40</v>
      </c>
      <c r="D60" s="68" t="s">
        <v>138</v>
      </c>
      <c r="E60" s="78">
        <v>122000</v>
      </c>
      <c r="F60" s="72" t="s">
        <v>8</v>
      </c>
      <c r="G60" s="63" t="s">
        <v>9</v>
      </c>
      <c r="H60" s="36">
        <v>0.83</v>
      </c>
      <c r="I60" s="36">
        <v>0.17</v>
      </c>
      <c r="J60" s="63" t="s">
        <v>11</v>
      </c>
      <c r="K60" s="40">
        <v>43313</v>
      </c>
      <c r="L60" s="40">
        <v>43678</v>
      </c>
      <c r="M60" s="60" t="s">
        <v>12</v>
      </c>
      <c r="N60" s="64"/>
      <c r="P60" s="71"/>
    </row>
    <row r="61" spans="1:16" s="70" customFormat="1" ht="41.4" x14ac:dyDescent="0.3">
      <c r="A61" s="59"/>
      <c r="B61" s="60"/>
      <c r="C61" s="60" t="s">
        <v>40</v>
      </c>
      <c r="D61" s="68" t="s">
        <v>139</v>
      </c>
      <c r="E61" s="78">
        <v>816000</v>
      </c>
      <c r="F61" s="72" t="s">
        <v>34</v>
      </c>
      <c r="G61" s="63" t="s">
        <v>9</v>
      </c>
      <c r="H61" s="36">
        <v>0.83</v>
      </c>
      <c r="I61" s="36">
        <v>0.17</v>
      </c>
      <c r="J61" s="63" t="s">
        <v>11</v>
      </c>
      <c r="K61" s="40">
        <v>43313</v>
      </c>
      <c r="L61" s="40">
        <v>43678</v>
      </c>
      <c r="M61" s="60" t="s">
        <v>12</v>
      </c>
      <c r="N61" s="64"/>
      <c r="P61" s="71"/>
    </row>
    <row r="62" spans="1:16" s="70" customFormat="1" ht="27.6" x14ac:dyDescent="0.3">
      <c r="A62" s="59"/>
      <c r="B62" s="60"/>
      <c r="C62" s="60" t="s">
        <v>40</v>
      </c>
      <c r="D62" s="68" t="s">
        <v>140</v>
      </c>
      <c r="E62" s="78">
        <v>301180</v>
      </c>
      <c r="F62" s="72" t="s">
        <v>34</v>
      </c>
      <c r="G62" s="63" t="s">
        <v>9</v>
      </c>
      <c r="H62" s="36">
        <v>0.83</v>
      </c>
      <c r="I62" s="36">
        <v>0.17</v>
      </c>
      <c r="J62" s="63" t="s">
        <v>11</v>
      </c>
      <c r="K62" s="40">
        <v>43313</v>
      </c>
      <c r="L62" s="40">
        <v>43678</v>
      </c>
      <c r="M62" s="60" t="s">
        <v>12</v>
      </c>
      <c r="N62" s="64"/>
      <c r="P62" s="71"/>
    </row>
    <row r="63" spans="1:16" s="70" customFormat="1" ht="41.4" x14ac:dyDescent="0.3">
      <c r="A63" s="59"/>
      <c r="B63" s="60"/>
      <c r="C63" s="60" t="s">
        <v>40</v>
      </c>
      <c r="D63" s="68" t="s">
        <v>141</v>
      </c>
      <c r="E63" s="78">
        <v>1185800</v>
      </c>
      <c r="F63" s="72" t="s">
        <v>34</v>
      </c>
      <c r="G63" s="63" t="s">
        <v>9</v>
      </c>
      <c r="H63" s="36">
        <v>0.83</v>
      </c>
      <c r="I63" s="36">
        <v>0.17</v>
      </c>
      <c r="J63" s="63" t="s">
        <v>11</v>
      </c>
      <c r="K63" s="40">
        <v>43313</v>
      </c>
      <c r="L63" s="40">
        <v>43678</v>
      </c>
      <c r="M63" s="60" t="s">
        <v>12</v>
      </c>
      <c r="N63" s="64"/>
      <c r="P63" s="71"/>
    </row>
    <row r="64" spans="1:16" s="70" customFormat="1" ht="27.6" x14ac:dyDescent="0.3">
      <c r="A64" s="59"/>
      <c r="B64" s="60"/>
      <c r="C64" s="60" t="s">
        <v>40</v>
      </c>
      <c r="D64" s="68" t="s">
        <v>142</v>
      </c>
      <c r="E64" s="78">
        <v>180000</v>
      </c>
      <c r="F64" s="72" t="s">
        <v>8</v>
      </c>
      <c r="G64" s="63" t="s">
        <v>9</v>
      </c>
      <c r="H64" s="36">
        <v>0.83</v>
      </c>
      <c r="I64" s="36">
        <v>0.17</v>
      </c>
      <c r="J64" s="63" t="s">
        <v>11</v>
      </c>
      <c r="K64" s="40">
        <v>43252</v>
      </c>
      <c r="L64" s="40">
        <v>43770</v>
      </c>
      <c r="M64" s="60" t="s">
        <v>12</v>
      </c>
      <c r="N64" s="64"/>
      <c r="P64" s="71"/>
    </row>
    <row r="65" spans="1:16" s="70" customFormat="1" x14ac:dyDescent="0.3">
      <c r="A65" s="59"/>
      <c r="B65" s="60"/>
      <c r="C65" s="60" t="s">
        <v>40</v>
      </c>
      <c r="D65" s="68" t="s">
        <v>78</v>
      </c>
      <c r="E65" s="78">
        <v>120000</v>
      </c>
      <c r="F65" s="72" t="s">
        <v>8</v>
      </c>
      <c r="G65" s="63" t="s">
        <v>9</v>
      </c>
      <c r="H65" s="36">
        <v>0.83</v>
      </c>
      <c r="I65" s="36">
        <v>0.17</v>
      </c>
      <c r="J65" s="63" t="s">
        <v>11</v>
      </c>
      <c r="K65" s="40">
        <v>43313</v>
      </c>
      <c r="L65" s="40">
        <v>43770</v>
      </c>
      <c r="M65" s="60" t="s">
        <v>12</v>
      </c>
      <c r="N65" s="64"/>
      <c r="P65" s="71"/>
    </row>
    <row r="66" spans="1:16" s="70" customFormat="1" ht="41.4" x14ac:dyDescent="0.3">
      <c r="A66" s="59"/>
      <c r="B66" s="60" t="s">
        <v>79</v>
      </c>
      <c r="C66" s="60" t="s">
        <v>41</v>
      </c>
      <c r="D66" s="68" t="s">
        <v>83</v>
      </c>
      <c r="E66" s="78">
        <v>838402</v>
      </c>
      <c r="F66" s="72" t="s">
        <v>34</v>
      </c>
      <c r="G66" s="63" t="s">
        <v>9</v>
      </c>
      <c r="H66" s="36">
        <v>0.83</v>
      </c>
      <c r="I66" s="36">
        <v>0.17</v>
      </c>
      <c r="J66" s="63" t="s">
        <v>11</v>
      </c>
      <c r="K66" s="40">
        <v>43221</v>
      </c>
      <c r="L66" s="40">
        <v>43739</v>
      </c>
      <c r="M66" s="60" t="s">
        <v>12</v>
      </c>
      <c r="N66" s="64"/>
      <c r="P66" s="71"/>
    </row>
    <row r="67" spans="1:16" s="70" customFormat="1" ht="27.6" x14ac:dyDescent="0.3">
      <c r="A67" s="59"/>
      <c r="B67" s="60"/>
      <c r="C67" s="60"/>
      <c r="D67" s="68" t="s">
        <v>143</v>
      </c>
      <c r="E67" s="78">
        <v>479763</v>
      </c>
      <c r="F67" s="72" t="s">
        <v>34</v>
      </c>
      <c r="G67" s="63" t="s">
        <v>9</v>
      </c>
      <c r="H67" s="36">
        <v>0.83</v>
      </c>
      <c r="I67" s="36">
        <v>0.17</v>
      </c>
      <c r="J67" s="63" t="s">
        <v>11</v>
      </c>
      <c r="K67" s="40">
        <v>43770</v>
      </c>
      <c r="L67" s="40">
        <v>44835</v>
      </c>
      <c r="M67" s="60" t="s">
        <v>12</v>
      </c>
      <c r="N67" s="64"/>
      <c r="P67" s="71"/>
    </row>
    <row r="68" spans="1:16" s="16" customFormat="1" ht="41.4" x14ac:dyDescent="0.3">
      <c r="A68" s="13"/>
      <c r="B68" s="57" t="s">
        <v>80</v>
      </c>
      <c r="C68" s="57" t="s">
        <v>41</v>
      </c>
      <c r="D68" s="58" t="s">
        <v>95</v>
      </c>
      <c r="E68" s="78">
        <v>313727</v>
      </c>
      <c r="F68" s="72" t="s">
        <v>104</v>
      </c>
      <c r="G68" s="63" t="s">
        <v>10</v>
      </c>
      <c r="H68" s="36">
        <v>0.83</v>
      </c>
      <c r="I68" s="36">
        <v>0.17</v>
      </c>
      <c r="J68" s="39" t="s">
        <v>11</v>
      </c>
      <c r="K68" s="40">
        <v>43374</v>
      </c>
      <c r="L68" s="40">
        <v>43800</v>
      </c>
      <c r="M68" s="35" t="s">
        <v>12</v>
      </c>
      <c r="N68" s="15"/>
      <c r="P68" s="17"/>
    </row>
    <row r="69" spans="1:16" s="16" customFormat="1" ht="27.6" x14ac:dyDescent="0.3">
      <c r="A69" s="13"/>
      <c r="B69" s="57" t="s">
        <v>81</v>
      </c>
      <c r="C69" s="57" t="s">
        <v>41</v>
      </c>
      <c r="D69" s="58" t="s">
        <v>84</v>
      </c>
      <c r="E69" s="78">
        <v>138232</v>
      </c>
      <c r="F69" s="72" t="s">
        <v>8</v>
      </c>
      <c r="G69" s="63" t="s">
        <v>10</v>
      </c>
      <c r="H69" s="36">
        <v>0.83</v>
      </c>
      <c r="I69" s="36">
        <v>0.17</v>
      </c>
      <c r="J69" s="39" t="s">
        <v>11</v>
      </c>
      <c r="K69" s="40">
        <v>43374</v>
      </c>
      <c r="L69" s="40">
        <v>43800</v>
      </c>
      <c r="M69" s="35" t="s">
        <v>12</v>
      </c>
      <c r="N69" s="15"/>
      <c r="P69" s="17"/>
    </row>
    <row r="70" spans="1:16" s="70" customFormat="1" ht="41.4" x14ac:dyDescent="0.3">
      <c r="A70" s="59"/>
      <c r="B70" s="60" t="s">
        <v>82</v>
      </c>
      <c r="C70" s="60" t="s">
        <v>41</v>
      </c>
      <c r="D70" s="68" t="s">
        <v>96</v>
      </c>
      <c r="E70" s="78">
        <v>3095122</v>
      </c>
      <c r="F70" s="72" t="s">
        <v>34</v>
      </c>
      <c r="G70" s="63" t="s">
        <v>9</v>
      </c>
      <c r="H70" s="36">
        <v>0.83</v>
      </c>
      <c r="I70" s="36">
        <v>0.17</v>
      </c>
      <c r="J70" s="63" t="s">
        <v>11</v>
      </c>
      <c r="K70" s="40">
        <v>43374</v>
      </c>
      <c r="L70" s="40">
        <v>43831</v>
      </c>
      <c r="M70" s="60" t="s">
        <v>12</v>
      </c>
      <c r="N70" s="64"/>
      <c r="P70" s="71"/>
    </row>
    <row r="71" spans="1:16" s="70" customFormat="1" ht="41.4" x14ac:dyDescent="0.3">
      <c r="A71" s="59"/>
      <c r="B71" s="60"/>
      <c r="C71" s="60" t="s">
        <v>41</v>
      </c>
      <c r="D71" s="68" t="s">
        <v>97</v>
      </c>
      <c r="E71" s="78">
        <v>788767</v>
      </c>
      <c r="F71" s="72" t="s">
        <v>34</v>
      </c>
      <c r="G71" s="63" t="s">
        <v>9</v>
      </c>
      <c r="H71" s="36">
        <v>0.83</v>
      </c>
      <c r="I71" s="36">
        <v>0.17</v>
      </c>
      <c r="J71" s="63" t="s">
        <v>11</v>
      </c>
      <c r="K71" s="40">
        <v>43405</v>
      </c>
      <c r="L71" s="40">
        <v>43862</v>
      </c>
      <c r="M71" s="60"/>
      <c r="N71" s="64"/>
      <c r="P71" s="71"/>
    </row>
    <row r="72" spans="1:16" s="70" customFormat="1" x14ac:dyDescent="0.3">
      <c r="A72" s="59"/>
      <c r="B72" s="60"/>
      <c r="C72" s="60" t="s">
        <v>41</v>
      </c>
      <c r="D72" s="68" t="s">
        <v>98</v>
      </c>
      <c r="E72" s="78">
        <v>1415396</v>
      </c>
      <c r="F72" s="72" t="s">
        <v>34</v>
      </c>
      <c r="G72" s="63" t="s">
        <v>9</v>
      </c>
      <c r="H72" s="36">
        <v>0.83</v>
      </c>
      <c r="I72" s="36">
        <v>0.17</v>
      </c>
      <c r="J72" s="63" t="s">
        <v>11</v>
      </c>
      <c r="K72" s="40">
        <v>43282</v>
      </c>
      <c r="L72" s="40">
        <v>44378</v>
      </c>
      <c r="M72" s="60"/>
      <c r="N72" s="64"/>
      <c r="P72" s="71"/>
    </row>
    <row r="73" spans="1:16" s="16" customFormat="1" x14ac:dyDescent="0.3">
      <c r="A73" s="13"/>
      <c r="B73" s="57" t="s">
        <v>85</v>
      </c>
      <c r="C73" s="57" t="s">
        <v>74</v>
      </c>
      <c r="D73" s="58" t="s">
        <v>102</v>
      </c>
      <c r="E73" s="78">
        <v>150000</v>
      </c>
      <c r="F73" s="38" t="s">
        <v>23</v>
      </c>
      <c r="G73" s="39" t="s">
        <v>9</v>
      </c>
      <c r="H73" s="36">
        <v>0.83</v>
      </c>
      <c r="I73" s="36">
        <v>0.17</v>
      </c>
      <c r="J73" s="39" t="s">
        <v>11</v>
      </c>
      <c r="K73" s="40">
        <v>43191</v>
      </c>
      <c r="L73" s="40">
        <v>44958</v>
      </c>
      <c r="M73" s="35" t="s">
        <v>12</v>
      </c>
      <c r="N73" s="15"/>
      <c r="P73" s="17"/>
    </row>
    <row r="74" spans="1:16" s="16" customFormat="1" ht="20.25" customHeight="1" x14ac:dyDescent="0.3">
      <c r="A74" s="13"/>
      <c r="B74" s="100" t="s">
        <v>24</v>
      </c>
      <c r="C74" s="100"/>
      <c r="D74" s="101"/>
      <c r="E74" s="81">
        <f>SUM(E22:E73)</f>
        <v>51982769</v>
      </c>
      <c r="F74" s="20"/>
      <c r="G74" s="20"/>
      <c r="H74" s="22"/>
      <c r="I74" s="22"/>
      <c r="J74" s="20"/>
      <c r="K74" s="23"/>
      <c r="L74" s="23"/>
      <c r="M74" s="20"/>
      <c r="N74" s="15"/>
      <c r="P74" s="17"/>
    </row>
    <row r="75" spans="1:16" s="16" customFormat="1" ht="4.5" customHeight="1" x14ac:dyDescent="0.3">
      <c r="A75" s="13"/>
      <c r="B75" s="24"/>
      <c r="C75" s="24"/>
      <c r="D75" s="25"/>
      <c r="E75" s="26"/>
      <c r="F75" s="24"/>
      <c r="G75" s="24"/>
      <c r="H75" s="27"/>
      <c r="I75" s="27"/>
      <c r="J75" s="24"/>
      <c r="K75" s="28"/>
      <c r="L75" s="28"/>
      <c r="M75" s="24"/>
      <c r="N75" s="15"/>
      <c r="P75" s="17"/>
    </row>
    <row r="76" spans="1:16" s="16" customFormat="1" x14ac:dyDescent="0.3">
      <c r="A76" s="13"/>
      <c r="B76" s="99" t="s">
        <v>77</v>
      </c>
      <c r="C76" s="99"/>
      <c r="D76" s="99"/>
      <c r="E76" s="29"/>
      <c r="F76" s="30"/>
      <c r="G76" s="30"/>
      <c r="H76" s="30"/>
      <c r="I76" s="30"/>
      <c r="J76" s="30"/>
      <c r="K76" s="30"/>
      <c r="L76" s="30"/>
      <c r="M76" s="30"/>
      <c r="N76" s="15"/>
      <c r="P76" s="17"/>
    </row>
    <row r="77" spans="1:16" s="16" customFormat="1" x14ac:dyDescent="0.3">
      <c r="A77" s="13"/>
      <c r="B77" s="57" t="s">
        <v>66</v>
      </c>
      <c r="C77" s="57" t="s">
        <v>40</v>
      </c>
      <c r="D77" s="58" t="s">
        <v>50</v>
      </c>
      <c r="E77" s="78">
        <v>20000</v>
      </c>
      <c r="F77" s="38" t="s">
        <v>86</v>
      </c>
      <c r="G77" s="39" t="s">
        <v>10</v>
      </c>
      <c r="H77" s="36">
        <v>0.83</v>
      </c>
      <c r="I77" s="36">
        <v>0.17</v>
      </c>
      <c r="J77" s="39" t="s">
        <v>11</v>
      </c>
      <c r="K77" s="40">
        <v>43282</v>
      </c>
      <c r="L77" s="40">
        <v>43466</v>
      </c>
      <c r="M77" s="35" t="s">
        <v>12</v>
      </c>
      <c r="N77" s="15"/>
      <c r="P77" s="17"/>
    </row>
    <row r="78" spans="1:16" s="16" customFormat="1" ht="36" customHeight="1" x14ac:dyDescent="0.3">
      <c r="A78" s="13"/>
      <c r="B78" s="57" t="s">
        <v>49</v>
      </c>
      <c r="C78" s="57" t="s">
        <v>87</v>
      </c>
      <c r="D78" s="58" t="s">
        <v>48</v>
      </c>
      <c r="E78" s="78">
        <v>3456000</v>
      </c>
      <c r="F78" s="38" t="s">
        <v>86</v>
      </c>
      <c r="G78" s="39" t="s">
        <v>9</v>
      </c>
      <c r="H78" s="36">
        <v>1</v>
      </c>
      <c r="I78" s="36">
        <v>0</v>
      </c>
      <c r="J78" s="39" t="s">
        <v>11</v>
      </c>
      <c r="K78" s="40"/>
      <c r="L78" s="40"/>
      <c r="M78" s="35" t="s">
        <v>12</v>
      </c>
      <c r="N78" s="15"/>
      <c r="P78" s="17"/>
    </row>
    <row r="79" spans="1:16" s="16" customFormat="1" ht="21" customHeight="1" x14ac:dyDescent="0.3">
      <c r="A79" s="13"/>
      <c r="B79" s="102" t="s">
        <v>25</v>
      </c>
      <c r="C79" s="102"/>
      <c r="D79" s="103"/>
      <c r="E79" s="81">
        <f>SUM(E77:E78)</f>
        <v>3476000</v>
      </c>
      <c r="F79" s="20"/>
      <c r="G79" s="20"/>
      <c r="H79" s="22"/>
      <c r="I79" s="22"/>
      <c r="J79" s="20"/>
      <c r="K79" s="23"/>
      <c r="L79" s="23"/>
      <c r="M79" s="20"/>
      <c r="N79" s="15"/>
      <c r="P79" s="17"/>
    </row>
    <row r="80" spans="1:16" s="16" customFormat="1" ht="18" thickBot="1" x14ac:dyDescent="0.35">
      <c r="A80" s="13"/>
      <c r="B80" s="24"/>
      <c r="C80" s="24"/>
      <c r="D80" s="25"/>
      <c r="E80" s="26"/>
      <c r="F80" s="24"/>
      <c r="G80" s="24"/>
      <c r="H80" s="27"/>
      <c r="I80" s="27"/>
      <c r="J80" s="24"/>
      <c r="K80" s="28"/>
      <c r="L80" s="28"/>
      <c r="M80" s="24"/>
      <c r="N80" s="15"/>
      <c r="P80" s="17"/>
    </row>
    <row r="81" spans="1:16" s="47" customFormat="1" ht="26.25" customHeight="1" thickBot="1" x14ac:dyDescent="0.3">
      <c r="A81" s="41"/>
      <c r="B81" s="42"/>
      <c r="C81" s="42"/>
      <c r="D81" s="43" t="s">
        <v>103</v>
      </c>
      <c r="E81" s="82">
        <f>E10+E14+E74+E79+E19</f>
        <v>55736346</v>
      </c>
      <c r="F81" s="42"/>
      <c r="G81" s="42"/>
      <c r="H81" s="44"/>
      <c r="I81" s="44"/>
      <c r="J81" s="42"/>
      <c r="K81" s="45"/>
      <c r="L81" s="45"/>
      <c r="M81" s="42"/>
      <c r="N81" s="46"/>
      <c r="P81" s="48"/>
    </row>
    <row r="82" spans="1:16" s="16" customFormat="1" ht="15" customHeight="1" x14ac:dyDescent="0.3">
      <c r="A82" s="13"/>
      <c r="B82" s="24"/>
      <c r="C82" s="24"/>
      <c r="D82" s="25"/>
      <c r="E82" s="26"/>
      <c r="F82" s="24"/>
      <c r="G82" s="24"/>
      <c r="H82" s="27"/>
      <c r="I82" s="27"/>
      <c r="J82" s="24"/>
      <c r="K82" s="28"/>
      <c r="L82" s="28"/>
      <c r="M82" s="24"/>
      <c r="N82" s="15"/>
      <c r="P82" s="17"/>
    </row>
    <row r="83" spans="1:16" ht="6" customHeight="1" x14ac:dyDescent="0.3">
      <c r="A83" s="10"/>
      <c r="B83" s="31"/>
      <c r="C83" s="31"/>
      <c r="D83" s="31"/>
      <c r="E83" s="31"/>
      <c r="F83" s="49"/>
      <c r="G83" s="31"/>
      <c r="H83" s="31"/>
      <c r="I83" s="31"/>
      <c r="J83" s="31"/>
      <c r="K83" s="31"/>
      <c r="L83" s="31"/>
      <c r="M83" s="31"/>
      <c r="N83" s="11"/>
    </row>
    <row r="84" spans="1:16" ht="36.75" customHeight="1" x14ac:dyDescent="0.3">
      <c r="A84" s="10"/>
      <c r="B84" s="95" t="s">
        <v>6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11"/>
    </row>
    <row r="85" spans="1:16" ht="17.25" customHeight="1" x14ac:dyDescent="0.3">
      <c r="A85" s="10"/>
      <c r="B85" s="95" t="s">
        <v>7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11"/>
    </row>
    <row r="86" spans="1:16" ht="7.5" customHeight="1" thickBot="1" x14ac:dyDescent="0.35">
      <c r="A86" s="50"/>
      <c r="B86" s="51"/>
      <c r="C86" s="51"/>
      <c r="D86" s="51"/>
      <c r="E86" s="51"/>
      <c r="F86" s="52"/>
      <c r="G86" s="51"/>
      <c r="H86" s="51"/>
      <c r="I86" s="51"/>
      <c r="J86" s="51"/>
      <c r="K86" s="51"/>
      <c r="L86" s="51"/>
      <c r="M86" s="51"/>
      <c r="N86" s="53"/>
    </row>
  </sheetData>
  <mergeCells count="22">
    <mergeCell ref="B85:M85"/>
    <mergeCell ref="B84:M84"/>
    <mergeCell ref="K6:L6"/>
    <mergeCell ref="M6:M7"/>
    <mergeCell ref="B8:D8"/>
    <mergeCell ref="B12:D12"/>
    <mergeCell ref="B21:D21"/>
    <mergeCell ref="B74:D74"/>
    <mergeCell ref="B76:D76"/>
    <mergeCell ref="B79:D79"/>
    <mergeCell ref="B16:D16"/>
    <mergeCell ref="C6:C7"/>
    <mergeCell ref="B2:M2"/>
    <mergeCell ref="B3:M3"/>
    <mergeCell ref="B5:M5"/>
    <mergeCell ref="B6:B7"/>
    <mergeCell ref="D6:D7"/>
    <mergeCell ref="E6:E7"/>
    <mergeCell ref="F6:F7"/>
    <mergeCell ref="G6:G7"/>
    <mergeCell ref="H6:I6"/>
    <mergeCell ref="J6:J7"/>
  </mergeCells>
  <printOptions horizontalCentered="1" verticalCentered="1"/>
  <pageMargins left="0.35433070866141703" right="0.39370078740157499" top="0" bottom="0" header="0" footer="0"/>
  <pageSetup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Adquisiciones Inicial</vt:lpstr>
      <vt:lpstr>'Plan Adquisiciones Inicial'!Print_Area</vt:lpstr>
      <vt:lpstr>'Plan Adquisiciones Inicial'!Print_Titles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COMPONENTE 2</dc:creator>
  <cp:lastModifiedBy>MMGonzalez</cp:lastModifiedBy>
  <cp:lastPrinted>2017-08-17T17:31:13Z</cp:lastPrinted>
  <dcterms:created xsi:type="dcterms:W3CDTF">2005-01-18T17:57:43Z</dcterms:created>
  <dcterms:modified xsi:type="dcterms:W3CDTF">2017-09-16T20:35:52Z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