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325" yWindow="1365" windowWidth="12915" windowHeight="9030" tabRatio="494" activeTab="1"/>
  </bookViews>
  <sheets>
    <sheet name="Resumen de Resultados" sheetId="1" r:id="rId1"/>
    <sheet name="SPA" sheetId="2" r:id="rId2"/>
    <sheet name="SOA" sheetId="3" r:id="rId3"/>
    <sheet name="SAP" sheetId="4" r:id="rId4"/>
    <sheet name="SABS" sheetId="5" r:id="rId5"/>
    <sheet name="SAF" sheetId="6" r:id="rId6"/>
    <sheet name="SCI" sheetId="7" r:id="rId7"/>
    <sheet name="SCE" sheetId="8" r:id="rId8"/>
  </sheets>
  <definedNames>
    <definedName name="_xlnm.Print_Area" localSheetId="0">'Resumen de Resultados'!$A$1:$G$31</definedName>
    <definedName name="_xlnm.Print_Area" localSheetId="4">'SABS'!$A$1:$F$53</definedName>
    <definedName name="_xlnm.Print_Area" localSheetId="5">'SAF'!$A$1:$F$79</definedName>
    <definedName name="_xlnm.Print_Area" localSheetId="3">'SAP'!$A$1:$F$42</definedName>
    <definedName name="_xlnm.Print_Area" localSheetId="7">'SCE'!$A$1:$F$30</definedName>
    <definedName name="_xlnm.Print_Area" localSheetId="6">'SCI'!$A$1:$F$49</definedName>
    <definedName name="_xlnm.Print_Area" localSheetId="2">'SOA'!$A$1:$F$65</definedName>
    <definedName name="_xlnm.Print_Area" localSheetId="1">'SPA'!$A$1:$F$34</definedName>
    <definedName name="_xlnm.Print_Titles" localSheetId="4">'SABS'!$1:$1</definedName>
    <definedName name="_xlnm.Print_Titles" localSheetId="5">'SAF'!$1:$1</definedName>
    <definedName name="_xlnm.Print_Titles" localSheetId="6">'SCI'!$1:$1</definedName>
    <definedName name="_xlnm.Print_Titles" localSheetId="2">'SOA'!$1:$1</definedName>
  </definedNames>
  <calcPr fullCalcOnLoad="1"/>
</workbook>
</file>

<file path=xl/sharedStrings.xml><?xml version="1.0" encoding="utf-8"?>
<sst xmlns="http://schemas.openxmlformats.org/spreadsheetml/2006/main" count="694" uniqueCount="297">
  <si>
    <t>Los empleados/consultores contratados, cumplen con los perfiles previstos en los términos de referencia o los requisitos de los cargos aprobados previamente por el Banco?</t>
  </si>
  <si>
    <t>Si se utilizaron recursos del proyecto a título de reconocimiento de gastos o financiamiento retroactivo, con relación a gastos elegibles efectuados con anterioridad a la aprobación de la operación, se efectuó una revisión de los gastos propuestos en lo que se refiere a su elegibilidad y cuantificación, de acuerdo a los procedimientos requeridos por el Banco? (que tales gastos resulten de procedimientos de contratación de servicios de consultoría o de adquisiciones de bienes y servicios que hayan cumplido con condiciones sustancialmente análogas a las posteriormente establecidas en el contrato de préstamo) </t>
  </si>
  <si>
    <t>La Unidad tiene claramente establecidos los procedimientos, las responsabilidades y asignado el personal a las siguientes tareas: • Planificación de adquisiciones • Publicidad y anuncios de licitaciones • Precalificación de contratistas, proveedores y consultores • Preparación de documentos de licitación y contratos • Recepción y apertura de ofertas • Análisis y evaluación de ofertas • Adjudicación y entrada en vigor de los contratos • Administración de contratos durante su ejecución ?</t>
  </si>
  <si>
    <t>El sistema de administracion de adquisiciones permite identificar los compromisos y demás transacciones desde su inicio y establecer un vínculo entre la creación de la obligación, el recibo de los bienes, obras y servicios de consultoría y los pagos correspondientes, dándole a la información una seguridad razonable acerca de su integridad?</t>
  </si>
  <si>
    <t>Se dispone de una política para formalizar a cada Area Administrativa y, en su caso, a los empleados la responsabilidad por el manejo de los bienes que le han asignado y su uso exclusivo para los fines previstos ?</t>
  </si>
  <si>
    <t xml:space="preserve">Se comparan los bienes adquiridos y los servicios contratados y recibidos con las Ordenes de Compra emitidas? </t>
  </si>
  <si>
    <t>En etapa de diseño</t>
  </si>
  <si>
    <t>El sistema incluye la codificación para identificar los activos fijos ?</t>
  </si>
  <si>
    <t>Disponen de un sistema de archivo de la documentación soporte de las adquisiciones de bienes y servicios de consultoría y de contratación de obras, el cual permita referenciar e identificar en forma directa las transacciones efectuadas y permita una auditoría de las mismas como lo requiere el Banco ?</t>
  </si>
  <si>
    <t>El OE está cumpliendo adecuadamente y en forma secuencial con las políticas y procedimientos de adquisiciones del Banco (listas cortas, preparación de términos de referencia, no-objeciones, evaluaciones, etc.) ?</t>
  </si>
  <si>
    <t>En caso de proyectos de ejecución descentralizada con la participación de múltiples co-ejecutores, se han establecido procedimientos que regulen el sistema de archivo de la documentación soporte de adquisiciones de bienes y servicios y contratación de consultores, que permita referenciar e identificar en forma directa las transacciones efectuadas con los recursos del proyecto ?</t>
  </si>
  <si>
    <t>Las adquisiciones realizadas por el OE están contempladas en el plan de adquisiciones del proyecto ?</t>
  </si>
  <si>
    <t>La Unidad Ejecutora del Proyecto (UEP), o la Unidad Coordinadora (UC), según corresponda, ha preparado y cuenta con un manual contable de aplicación para el proyecto ?</t>
  </si>
  <si>
    <t>El estilo de administración de la Entidad está basado en el cumplimiento de normas orientadas a la eficiencia, eficacia y transparencia operacional? (Verificar existencia formal y conocimiento del personal de un código institucional de valores, y la existencia de elementos representativos de medición permanente del desempeño, definición de Visión, Misión, POA, Indicadores y estándares, etc.)</t>
  </si>
  <si>
    <t>Se ha establecido con claridad la responsabilidad y acciones relacionadas con la recepción, evaluación y trámite de las iniciativas de los empleados con relación al SCI?</t>
  </si>
  <si>
    <t>Si se ha formalizado la creación y funcionamiento de una Unidad de Auditoría Interna, esta fundamenta sus labores de acuerdo con las Normas de Auditoría Interna Generalmente Aceptadas 'NAI'? (Verificar la existencia de Manual de AI, tamaño de la Unidad, conocimiento de sus miembros de las NAI, Alcance de las auditorías)</t>
  </si>
  <si>
    <t>Disponen de un contrato formal o equivalente para la realización de la Auditoría externa?</t>
  </si>
  <si>
    <t>Existen mecanismos que faciliten la comunicación al exterior de la Organización (canales de comunicación con proveedores, entidades multilaterales, gubernamentales, financieras, etc.)?</t>
  </si>
  <si>
    <t>Se han definido funciones y procedimientos de supervisión para los procesos más importantes?</t>
  </si>
  <si>
    <t>Se han previsto mecanismos para que el personal realice auto evaluaciones periódicas del funcionamiento de los controles correspondientes a sus áreas de responsabilidad?</t>
  </si>
  <si>
    <t>Se ha asignado responsabilidad y previsto un procedimiento para recibir, evaluar y tramitar las recomendaciones y conclusiones de Auditoría Interna sobre el SCI?</t>
  </si>
  <si>
    <t>Los niveles de responsabilidad y autoridad, revelan satisfacción por los servicios que reciben de la AI?</t>
  </si>
  <si>
    <t>Disponen de un informe de Auditoría Interna o equivalente actualizado, en el cual se revele que se han cumplido los requisitos detallados para cada uno de los cinco componentes del control interno, descritos en las cinco secciones de este cuestionario?</t>
  </si>
  <si>
    <t>Sistema de Control Interno</t>
  </si>
  <si>
    <t>Si la Entidad esta sujeta a auditoría externa, esta se ha cumplido con una periodicidad anual?</t>
  </si>
  <si>
    <t>Existen procedimientos formales para la administración de los servicios de auditoría externa (responsabilidades para la preparación y suministro de información, seguimiento al cumplimiento de fechas de compromiso, recepción de los resultados, aclaraciones y comunicaciones con los Auditores Externos, etc.)?</t>
  </si>
  <si>
    <t>Las declaraciones de naturaleza y alcance de los servicios de auditoría, reflejan con claridad los beneficios que se espera obtener de este servicio?</t>
  </si>
  <si>
    <t>Las estimaciones de honorarios están basadas en cálculos razonables de hora/hombre o días/hombre, en función de los alcances y la naturaleza del trabajo? (verificar si existe una sustentación formal de estos cálculos)</t>
  </si>
  <si>
    <t>Los honorarios se han venido pagando de acuerdo con lo previsto en el contrato?</t>
  </si>
  <si>
    <t>CUANTIFICACION:</t>
  </si>
  <si>
    <t xml:space="preserve"> * 100</t>
  </si>
  <si>
    <t>(SI+NO)</t>
  </si>
  <si>
    <t>DESARROLLO:</t>
  </si>
  <si>
    <t>No Existe ND (0-40)</t>
  </si>
  <si>
    <t>Incipiente  DI (0-60)</t>
  </si>
  <si>
    <t>ID (41-60)</t>
  </si>
  <si>
    <t>SD</t>
  </si>
  <si>
    <t>Mediano MD (61-80)</t>
  </si>
  <si>
    <t>Satisfactorio  SD (81-100)</t>
  </si>
  <si>
    <t>RIESGO:</t>
  </si>
  <si>
    <t>Alto  RA (0-40)</t>
  </si>
  <si>
    <t>Sustancial RS (41-60)</t>
  </si>
  <si>
    <t>Medio RM  (61-80)</t>
  </si>
  <si>
    <t>Bajo RB (81-100)</t>
  </si>
  <si>
    <t>TOTALES</t>
  </si>
  <si>
    <t>La Firma de Auditores externos, únicamente presta este tipo de servicio a la entidad?</t>
  </si>
  <si>
    <t>Los informes de la auditoría contratada, o de la Auditoría de una ISA, fueron entregados en la oportunidad prevista en el contrato o en la norma legal que lo requiere?</t>
  </si>
  <si>
    <t>Si en los informes, los dictámenes se apartaron de la opinión limpia o estándar, y se reportaron hallazgos y recomendaciones de Control Interno, la Entidad ha producido oportunamente, acciones formales dirigidas a solucionar tales problemas?</t>
  </si>
  <si>
    <t>Si hubo limitaciones al alcance del auditor, estas representan un desconocimiento de la Entidad sobre los apoyos necesarios para cumplir los objetivos de la auditoría?</t>
  </si>
  <si>
    <t>Disponen de evidencia sobre la corrección efectiva de los asuntos reportados en el informe?</t>
  </si>
  <si>
    <t>El Documento de Planificación (POA) establece :</t>
  </si>
  <si>
    <t>Ejecución :</t>
  </si>
  <si>
    <t>Manual de Organización:</t>
  </si>
  <si>
    <t>El Organigrama indica:</t>
  </si>
  <si>
    <t>Perfiles de los cargos:</t>
  </si>
  <si>
    <t>Ejecución:</t>
  </si>
  <si>
    <t>Reglamento Operativo (RO), Reglamento de Crédito (RO):</t>
  </si>
  <si>
    <t xml:space="preserve">En caso de un programa global de inversiones, el Reglamento Operativo contiene las siguientes secciones: </t>
  </si>
  <si>
    <t xml:space="preserve">En caso de un programa global de crédito, el Reglamento de Crédito contiene las siguientes secciones: </t>
  </si>
  <si>
    <t>Cuando se trate de proyectos de ejecución descentralizada, con múltiples co-ejecutores, se ha previsto por parte de la UCP:</t>
  </si>
  <si>
    <t xml:space="preserve">Las políticas y procedimientos existentes, tienen en cuenta aspectos como: </t>
  </si>
  <si>
    <t>Otros Requerimientos:</t>
  </si>
  <si>
    <t>Archivo</t>
  </si>
  <si>
    <t xml:space="preserve">Los registros del proyecto son llevados de manera que: </t>
  </si>
  <si>
    <t>Programación y Presupuesto:</t>
  </si>
  <si>
    <t>Tesorería</t>
  </si>
  <si>
    <t>Se ha previsto que:</t>
  </si>
  <si>
    <t>Si se trata de un Programa de crédito, el OE ha previsto e implantado mecanismos para:</t>
  </si>
  <si>
    <t>Registros y Documentos</t>
  </si>
  <si>
    <t>Se ha previsto y están en funcionamiento mecanismos para que:</t>
  </si>
  <si>
    <t>Contabilidad e Información Procesada en medios computacionales</t>
  </si>
  <si>
    <t xml:space="preserve">Se ha previsto un sistema contable que: </t>
  </si>
  <si>
    <t>Ambiente de Control</t>
  </si>
  <si>
    <t>Valoración de Riesgos:</t>
  </si>
  <si>
    <t>Actividades o Procedimientos de Control:</t>
  </si>
  <si>
    <t>Información y Comunicación:</t>
  </si>
  <si>
    <t>Monitoreo:</t>
  </si>
  <si>
    <t>Sistema de Control Externo</t>
  </si>
  <si>
    <t>Las responsabilidades y funciones de Planificación y Programación, están adecuadamente definidas y asignadas entre el personal de la Entidad?</t>
  </si>
  <si>
    <t>Existen procedimientos de programación definidos, tales como: manuales, formatos, modelos y metodologías para la preparación de los Planes y Programas, así como su esquema de aprobación y modificación?</t>
  </si>
  <si>
    <t>Se ha preparado un Programa de Operaciones Anual (POA), o documento equivalente, consistente con la Planificación general?</t>
  </si>
  <si>
    <t>Los objetivos generales y específicos (componentes) y las metas (indicadores)?</t>
  </si>
  <si>
    <t>Las actividades o tareas que son necesarias realizar para alcanzar los objetivos y metas?</t>
  </si>
  <si>
    <t>El tiempo estimado para realizar cada actividad o tarea?</t>
  </si>
  <si>
    <t>Los indicadores de resultados y medios de verificación que permitan medir el logro de las metas previstas?</t>
  </si>
  <si>
    <t>Los riesgos (supuestos) para el éxito de la programación y las acciones necesarias para prevenirlos o mitigarlos ?</t>
  </si>
  <si>
    <t>Cuando en los informes se identifican incumplimientos o riesgos apreciables de eficacia, se formalizaron acciones para administrar dichos riesgos y mejorar la probabilidad de ejecución?</t>
  </si>
  <si>
    <t>En la práctica, la ejecución es una demostración de la puesta en marcha de las acciones mencionadas anteriormente?</t>
  </si>
  <si>
    <t>Si se han presentado modificaciones a los POA, disponen de evidencia que justifique tales cambios?</t>
  </si>
  <si>
    <t>Disponen de evidencia formal de que los cambios a los POA fueron aprobados por el Banco?</t>
  </si>
  <si>
    <t>   </t>
  </si>
  <si>
    <t>Disponen de un Manual de Organización (MO) o instrumento equivalente?</t>
  </si>
  <si>
    <t>Existen procedimientos para la actualización y convalidación periódica del MO?</t>
  </si>
  <si>
    <t>El MO incluye las funciones, responsabilidades y autoridad para el desempeño de cada cargo?</t>
  </si>
  <si>
    <t>El MO incluye la descentralización y delegación de autoridad y de funciones a los niveles inferiores?</t>
  </si>
  <si>
    <t>Las funciones manuales fueron asignadas de tal forma que se mantenga independencia entre los encargados de autorizar, ejecutar, registrar transacciones y custodiar bienes y valores?</t>
  </si>
  <si>
    <t>El MO o el Organigrama y las funciones fueron divulgados a todo el personal vinculado?</t>
  </si>
  <si>
    <t>De ser así, cada empleado firmó una constancia mediante la cual expresa que conoce y entiende sus funciones y responsabilidades?</t>
  </si>
  <si>
    <t>El MO y el Organigrama están debidamente autorizados por el Consejo Directivo o autoridad competente relacionada con el OE?</t>
  </si>
  <si>
    <t>Los niveles de autoridad y supervisión?</t>
  </si>
  <si>
    <t>Las líneas de comunicación?</t>
  </si>
  <si>
    <t>Se diseñaron y aprobaron perfiles de los cargos necesarios para el cumplimiento de las funciones previstas, incluyendo los de los Consultores? (Calidades académicas y de experiencia)</t>
  </si>
  <si>
    <t>Estos perfiles han sido asociados con niveles de remuneración equivalentes al valor de mercado?</t>
  </si>
  <si>
    <t>La delegación de funciones permite que cada nivel tome decisiones y cumpla las funciones y responsabilidades que le fueron asignadas?</t>
  </si>
  <si>
    <t>Se definió y formalizó el carácter administrativo (autonomía), organizacional y jurídico del Organismo Ejecutor, y en su caso el de los Co-ejecutores?</t>
  </si>
  <si>
    <t>Se ha dotado al OE de los mecanismos legales y financieros para su desarrollo autónomo o independiente?</t>
  </si>
  <si>
    <t>El MO y el Organigrama del OE y sus componentes fueron diseñados de acuerdo con las necesidades establecidas en la Programación y en el POA?</t>
  </si>
  <si>
    <t>En la práctica, todas las Unidades Organizacionales están en funcionamiento y con el personal previsto?</t>
  </si>
  <si>
    <t>El RO/RC se formalizó y divulgó entre los participantes en la ejecución de la operación, dejando constancia de ello?</t>
  </si>
  <si>
    <t>Se estableció en el RO/RC que toda operación financiera o administrativa debe contar con la documentación necesaria de respaldo?</t>
  </si>
  <si>
    <t>Dicha documentación permite identificar la naturaleza, finalidad y resultados de cada operación?</t>
  </si>
  <si>
    <t>El RO/RC diseñado, describe los procedimientos de autorización, movimiento, registro y control oportuno de todas las operaciones técnicas, financieras y administrativas relacionadas con el proyecto?</t>
  </si>
  <si>
    <t>Propósito y definiciones ?</t>
  </si>
  <si>
    <t>Objetivos y Descripción del Programa ?</t>
  </si>
  <si>
    <t>Criterios para elegibilidad de los co-ejecutores y de las inversiones (técnicos, económicos y financieros)?</t>
  </si>
  <si>
    <t>Asignación de recursos del Programa?</t>
  </si>
  <si>
    <t>Mecanismo de traspaso de los recursos, desembolsos, fondo rotatorio, y rendición de cuentas?</t>
  </si>
  <si>
    <t>Seguimiento (informes) ?</t>
  </si>
  <si>
    <t>Criterios para elegibilidad y participación de los IFIS?</t>
  </si>
  <si>
    <t>Criterios de elegibilidad de los sub-prestatarios y de los sub-préstamos?</t>
  </si>
  <si>
    <t>Términos y condiciones de los sub-préstamos?</t>
  </si>
  <si>
    <t>Uso de las recuperaciones y seguimiento (informes)</t>
  </si>
  <si>
    <t>Un esquema gráfico representativo del flujo de responsabilidades y funciones de la UCP y de los co-ejecutores?</t>
  </si>
  <si>
    <t xml:space="preserve">Un esquema gráfico representativo del flujo de responsabilidades y funciones de la entidad gerenciadora, cuando se prevé la participación de una firma privada o agencia especializada? </t>
  </si>
  <si>
    <t xml:space="preserve">Sistemas de monitoreo y reporte para hacer un seguimiento del uso de los recursos por parte de dichos co-ejecutores? </t>
  </si>
  <si>
    <t>Se han asignado formalmente las responsabilidades para administrar los asuntos de personal?</t>
  </si>
  <si>
    <t>La(s) persona(s) encargada(s) de las funciones de administración de personal, reúnen requisitos de capacidad y experiencia en el manejo de Recursos Humanos?</t>
  </si>
  <si>
    <t>Justificación de la Respuesta</t>
  </si>
  <si>
    <t xml:space="preserve">Búsqueda y Selección? </t>
  </si>
  <si>
    <t xml:space="preserve">Inducción y entrenamiento? </t>
  </si>
  <si>
    <t xml:space="preserve">Capacitación? </t>
  </si>
  <si>
    <t xml:space="preserve">Evaluación del desempeño? </t>
  </si>
  <si>
    <t xml:space="preserve">Clasificación de cargos y niveles de remuneración? </t>
  </si>
  <si>
    <t xml:space="preserve">Seguridad social? </t>
  </si>
  <si>
    <t xml:space="preserve">Impuestos y otras obligaciones laborales? </t>
  </si>
  <si>
    <t>Existen procedimientos para el control de asistencia del personal?</t>
  </si>
  <si>
    <t>Disponen de un programa de vacaciones debidamente aprobado para todo el personal?</t>
  </si>
  <si>
    <t>Está previsto un plan para reemplazar al personal clave en ausencias temporales?</t>
  </si>
  <si>
    <t>Existe una política sobre adquisición de pólizas de seguro para los cargos clave relacionados con el manejo de bienes y valores?</t>
  </si>
  <si>
    <t>Se han fijado los montos asegurables?</t>
  </si>
  <si>
    <t>En general, existe estabilidad en la composición del personal de la Entidad?</t>
  </si>
  <si>
    <t>Las políticas y procedimientos existentes, son consistentes con los requerimientos del Banco en términos de contratación de personal, incluyendo los consultores, indicados en los documentos de proyecto y contratos de préstamo o convenio de cooperación técnica?</t>
  </si>
  <si>
    <t>Se ha contratado para la ejecución del proyecto el personal identificado en el informe de proyecto?</t>
  </si>
  <si>
    <t>Se siguió el proceso de selección y contratación recomendado en el informe de proyecto y contrato de préstamo para el personal vinculado al mismo?</t>
  </si>
  <si>
    <t>La contratación de empleados/consultores por parte del OE contó con la no objeción previa del Banco?</t>
  </si>
  <si>
    <t>Los niveles de remuneración que surgen de la clasificación de cargos del OE y el monto del rubro de servicios personales en el presupuesto del Programa son compatibles?</t>
  </si>
  <si>
    <t>Sistema de Programación de Actividades</t>
  </si>
  <si>
    <t>Sistema de Administración de Personal</t>
  </si>
  <si>
    <t>Sistema de Organización Administrativa</t>
  </si>
  <si>
    <t>Existe asignación formal de funciones y responsabilidades (en una unidad organizacional o equivalente) por los procesos de recepción, inventario, y mantenimiento de obras, bienes y servicios de consultoría, a la escala del proyecto que se financiará ?</t>
  </si>
  <si>
    <t>La Unidad cuenta con el equipamiento humano con experiencia y conocimientos necesarios para ejecutar y administrar el programa eficientemente?</t>
  </si>
  <si>
    <t>El personal de adquisiciones recibió entrenamiento en relación con las políticas y procedimientos de adquisición de obras, bienes y servicios de consultoría, de acuerdo con las políticas y procedimientos operativos del Banco y la legislación local?</t>
  </si>
  <si>
    <t>Existe evidencia formal relativa al suministro de entrenamiento sobre políticas y procedimientos de adquisiciones al personal responsable de tales funciones en los Co-ejecutores?</t>
  </si>
  <si>
    <t>Se han previsto y reglamentado los tipos de contratación y adquisiciones y los niveles de autorización, por monto y complejidad?</t>
  </si>
  <si>
    <t>El sistema de administración de adquisiciones contempla que toda transacción cuente con la documentación necesaria y suficiente que la respalde? (Facturas, Contratos, cotizaciones, etc., según aplique)</t>
  </si>
  <si>
    <t>En aspectos de forma, la documentación mencionada en la pregunta anterior, permite identificar la naturaleza, finalidad y resultados de cada transacción y en particular, establecer la concordancia con los procedimientos de contratación y adquisición de bienes y servicios convenidos o a convenir con el Banco?</t>
  </si>
  <si>
    <t>Los procedimientos de adquisiciones definen una segregación de funciones incompatibles, que permita diferenciar claramente las atribuciones del personal participante en cada una de las diversas fases del proceso? (Reglamento de Contrataciones o equivalente)</t>
  </si>
  <si>
    <t>Los procedimientos contemplan que las solicitudes para adquisición de bienes y servicios estén debidamente fundamentadas en un pedido justificado de la persona o área responsable?</t>
  </si>
  <si>
    <t>Está previsto que únicamente se aprueben las solicitudes, cuando existan recursos presupuestarios identificados y disponibles?</t>
  </si>
  <si>
    <t>Se dispone de un sistema de formularios con numeración preimpresa (deseable en forma electrónica) que sustente todas las actividades de adquisición?</t>
  </si>
  <si>
    <t>El sistema incluye el número de copias a emitir, el destino de cada una y las firmas que son necesarias en ellas?</t>
  </si>
  <si>
    <t>Cuando aplique, se lleva un sistema de registro permanente de inventario para controlar sus movimientos por unidades de iguales características?</t>
  </si>
  <si>
    <t>El sistema de inventario incluye un programa de cantidades mínimas y máximas de inventario?</t>
  </si>
  <si>
    <t>Se han asignado espacios físicos adecuados, según el tipo de inventarios, para su almacenamiento y control adecuados?</t>
  </si>
  <si>
    <t>Disponen de medidas para la conservación, seguridad y manejo apropiado de los bienes y elementos almacenados?</t>
  </si>
  <si>
    <t>Se realizan verificaciones periódicas de la existencia física de los bienes de inventario?</t>
  </si>
  <si>
    <t>Se ha establecido que dichas verificaciones sean conciliadas contra los registros contables?</t>
  </si>
  <si>
    <t>Las verificaciones son practicadas por empleados independientes del manejo y registro de dichos bienes?</t>
  </si>
  <si>
    <t>Auditoría Interna (Control Interno) participa en la planificación y observación de la verificación?</t>
  </si>
  <si>
    <t>Existe un plan de seguros para proteger los bienes en general?</t>
  </si>
  <si>
    <t>Se dispone de instrucciones precisas para informar y tomar acción física y contable de los bienes obsoletos, dañados o perdidos o para la venta?</t>
  </si>
  <si>
    <t>Dichas instrucciones son concordantes con las normas legales vigentes?</t>
  </si>
  <si>
    <t>Se mantienen registros permanentes de los activos fijos, donde se muestren las compras, retiros, traspasos y mejoras?</t>
  </si>
  <si>
    <t>Existe un plan de mantenimiento general para obras y bienes adquiridos?</t>
  </si>
  <si>
    <t>Emiten informes sobre el cumplimiento del programa de mantenimiento preventivo?</t>
  </si>
  <si>
    <t>Sistema de Administración de Bienes y Servicios</t>
  </si>
  <si>
    <t>Se asignaron formalmente en una Unidad o equivalente con nivel jerárquico y autoridad suficiente, los asuntos relacionados con la Administración Financiera? (Presupuesto, Tesorería, Contabilidad)</t>
  </si>
  <si>
    <t>La(s) persona(s) encargada(s) de tales funciones, reúnen requisitos de capacidad y experiencia en la administración financiera?</t>
  </si>
  <si>
    <t>El personal está familiarizado con los procedimientos del Banco para la preparación de solicitudes de desembolso?</t>
  </si>
  <si>
    <t>Calificación
%</t>
  </si>
  <si>
    <t>Ponderado
%</t>
  </si>
  <si>
    <t>Calificación %</t>
  </si>
  <si>
    <t>Disponen de un Manual de Procedimientos autorizado y en vigencia para la administración financiera?</t>
  </si>
  <si>
    <t>Disponen de un sistema de registros contables y financieros automatizado e integrado con la contabilidad general de la entidad, que permita identificar las transacciones a cargo del proyecto, por fuente de financiamiento y por categorías de inversión, de acuerdo con el Plan de Cuentas aprobado por el Banco, y de forma independiente de otras actividades de la entidad?</t>
  </si>
  <si>
    <t xml:space="preserve">El Sistema permite disponer de información financiera oportuna y confiable para la preparación de los Estados Financieros y otros informes? </t>
  </si>
  <si>
    <t>En el caso de proyectos de ejecución descentralizada, se cuente con un sistema contable integrado que permita identificar recursos y transacciones efectuados por cada co-ejecutor participante, discriminados por categorías y sub-categorías de inversión, de acuerdo con el Plan de Cuentas aprobado por el Banco?</t>
  </si>
  <si>
    <t>Demuestren el costo de las inversiones en cada categoría y sub-categoría de acuerdo con el Plan de Cuentas aprobado por el Banco, como así también el progreso de las obras?</t>
  </si>
  <si>
    <t>Cuando se trate de programas de crédito, los registros precisan, además, los créditos otorgados, las recuperaciones efectuadas y la utilización de estas?</t>
  </si>
  <si>
    <t>Se dispone de un sistema de archivo de la documentación soporte de las transacciones financieras, el cual permita referenciar e identificar en forma directa las operaciones?</t>
  </si>
  <si>
    <t>En el caso de proyectos de ejecución descentralizada, los co-ejecutores cuentan con un sistema de archivo de la documentación soporte de las transacciones financieras, que permita referenciar e identificar las operaciones efectuadas con los recursos del proyecto, los registros contables y las solicitudes de desembolso presentadas a la UCP?</t>
  </si>
  <si>
    <t xml:space="preserve">Existen procedimientos claros y debidamente aprobados para formular, ejecutar y controlar el presupuesto? </t>
  </si>
  <si>
    <t>Se diseñaron mecanismos y procedimientos de programación financiera de corto, mediano y largo plazo?</t>
  </si>
  <si>
    <t>Se dispone de un sistema de presupuesto automatizado e integrado?</t>
  </si>
  <si>
    <t>Existen mecanismos de control, evaluación y seguimiento de la ejecución presupuestaria?</t>
  </si>
  <si>
    <t>Para programas de ejecución descentralizada, se diseñó un mecanismo de consolidación y control presupuestario de las transacciones financieras a cargo de los coejecutores? (unidades descentralizadas)</t>
  </si>
  <si>
    <t>Un reglamento operacional o normas para el manejo de los recursos provenientes del financiamiento o contribución del Banco y de la contrapartida local: funciones, atribuciones, restricciones, etc.?</t>
  </si>
  <si>
    <t>La apertura de cuentas bancarias en el Banco Central y en Bancos Comerciales, a nombre del proyecto para el manejo exclusivo de los recursos del financiamiento o contribución del Banco destinados al mismo?</t>
  </si>
  <si>
    <t>La apertura de cuentas bancarias en Bancos Comerciales, a nombre del proyecto, para el manejo exclusivo de los recursos de la contrapartida local, destinados al mismo?</t>
  </si>
  <si>
    <t>Cuando se trate de proyectos de ejecución descentralizada, la apertura de cuentas bancarias en Bancos Comerciales por parte de los co-ejecutores, a nombre del proyecto, para el manejo exclusivo de los recursos del financiamiento y de la contrapartida local, destinados al mismo?</t>
  </si>
  <si>
    <t>Se preparen programaciones de caja (cash flow) integrando las necesidades de todas las Unidades?</t>
  </si>
  <si>
    <t>La preparación de registros, informes y conciliaciones periódicos que muestren los saldos y el movimiento de las cuentas bancarias y obligaciones?</t>
  </si>
  <si>
    <t>Las conciliaciones bancarias son preparadas por personal independiente de aquel que tiene acceso al registro y manejo de los fondos?</t>
  </si>
  <si>
    <t>Las conciliaciones bancarias están actualizadas para cada cierre mensual?</t>
  </si>
  <si>
    <t>Las conciliaciones bancarias no revelan partidas antiguas sin ajustar, o si las hubiere, han dispuesto de acciones puntuales para la depuración?</t>
  </si>
  <si>
    <t>En el caso de proyectos de ejecución descentralizada, se dispone del flujo de fondos entre el Banco (u otros co-financiadores), la UCP y los co-ejecutores (esquemas gráficos) ?</t>
  </si>
  <si>
    <t>EVALUACION DE CONTROL INTERNO - CAPACIDAD INSTITUCIONAL</t>
  </si>
  <si>
    <t>Para programas de ejecución descentralizada, existen procedimientos que regulen el mecanismo de rendición de cuentas e informes financieros, el traspaso de fondos y el tipo de documentación de respaldo relacionados con solicitudes de desembolso?</t>
  </si>
  <si>
    <t>Asegurar que los sub-préstamos que se otorguen sean elegibles de acuerdo con las condiciones establecidas en el RC?</t>
  </si>
  <si>
    <t>El registro, control y uso de las recuperaciones?</t>
  </si>
  <si>
    <t>El control y seguimiento de la aplicación de tasas de interés acorde con las condiciones establecidas en el RC?</t>
  </si>
  <si>
    <t>Todas las transacciones financieras, incluidos los compromisos adquiridos, se registren adecuadamente en el momento de su ocurrencia?</t>
  </si>
  <si>
    <t>Por cada transacción financiera, (ingresos y egresos) se emita un comprobante oficial mediante un formulario de numeración preimpresa con la información necesaria para su identificación, clasificación y registro contable?</t>
  </si>
  <si>
    <t>Los ingresos se depositen total e íntegramente en las cuentas bancarias autorizadas?</t>
  </si>
  <si>
    <t>Tales depósitos se hagan diariamente o a más tardar el día hábil siguiente de recibidos?</t>
  </si>
  <si>
    <t>Cada pago esté acompañado de documentación de respaldo tal como: Orden de compra autorizada, constancia original de recepción de bienes y servicios, factura original y comprobante de egreso?</t>
  </si>
  <si>
    <t>Excepto los pagos por caja menor, o los casos en que la Ley lo disponga, todos los pagos se efectúen mediante cheque intransferible a nombre del beneficiario o transferencia electrónica?</t>
  </si>
  <si>
    <t xml:space="preserve">La documentación original de soporte de toda transacción solamente es archivada cuando haya sido firmada, de acuerdo con las normas previstas? </t>
  </si>
  <si>
    <t>Permita generar los estados financieros del proyecto y otros informes financieros que sean requeridos por el Banco?</t>
  </si>
  <si>
    <t>NA</t>
  </si>
  <si>
    <t>SI</t>
  </si>
  <si>
    <t>NO</t>
  </si>
  <si>
    <t>Existen plazos definidos para la preparación y presentación oportuna de los Estados e informes financieros requeridos por el Banco?</t>
  </si>
  <si>
    <t>Período Auditado:</t>
  </si>
  <si>
    <t>Desarrollo      (ND, ID, MD, SD)</t>
  </si>
  <si>
    <t>Existen políticas y procedimientos definidos para desarrollar/modificar, probar e implementar los sistemas contables, incluyendo programas de computadora y archivos de datos relacionados?</t>
  </si>
  <si>
    <t>Existe un procedimiento para el respaldo periódico (back- up de la información y del sistema) que asegure la recuperación de la información financiera y contable?</t>
  </si>
  <si>
    <t>Existen métodos (claves de acceso, niveles de autorización, validación, etc.) para impedir el acceso no autorizado a la base de datos y a los sistemas de información contable y financiero?</t>
  </si>
  <si>
    <t>Existe un plan de contingencia aprobado y una política de revisión periódica, que asegure el procesamiento oportuno y continuo de la información financiera y contable?</t>
  </si>
  <si>
    <t>Se tienen documentados los programas y aplicaciones?</t>
  </si>
  <si>
    <t>Existe restricción formal de acceso al centro de cómputo?</t>
  </si>
  <si>
    <t>Las personas responsables por la información financiera están familiarizadas con los Documentos AF-100 Política del Banco para Estados Financieros de Entidades y Proyectos, y AF-300 Guía para la preparación de Estados Financieros ?</t>
  </si>
  <si>
    <t xml:space="preserve">Los Estados Financieros y demás información financiera requerida por las normas y procedimientos del Banco, se han entregado al Banco con la periodicidad y fechas previstas en el contrato? </t>
  </si>
  <si>
    <t>Sistema de Administración Financiera</t>
  </si>
  <si>
    <t>Se ha diseñado un código de conducta (ética) o instructivo equivalente?</t>
  </si>
  <si>
    <t>Se ha previsto la inducción del personal al código de conducta?</t>
  </si>
  <si>
    <t>Los empleados certifican el conocimiento y entendimiento del código de conducta en el momento de su ingreso y por lo menos una vez cada año?</t>
  </si>
  <si>
    <t>Los empleados declaran la existencia o inexistencia de conflictos de interés al momento de su ingreso y por lo menos una vez cada año?</t>
  </si>
  <si>
    <t>Se ha asignado a un nivel apropiado la responsabilidad por evaluar y resolver situaciones de presunto incumplimiento del código de conducta, fraudes, otros incumplimientos y recomendaciones para mejorar el control ?</t>
  </si>
  <si>
    <t>Organismo Ejecutor:</t>
  </si>
  <si>
    <t>Capacidad</t>
  </si>
  <si>
    <t>Sistema</t>
  </si>
  <si>
    <t>Cuantificación</t>
  </si>
  <si>
    <t>Nivel de Riesgo                       (RA, RS, RM, RB)</t>
  </si>
  <si>
    <t>IR %</t>
  </si>
  <si>
    <t>CPO</t>
  </si>
  <si>
    <t>SPA</t>
  </si>
  <si>
    <t>SOA</t>
  </si>
  <si>
    <t>TOTAL</t>
  </si>
  <si>
    <t>CE</t>
  </si>
  <si>
    <t>SAP</t>
  </si>
  <si>
    <t>SABS</t>
  </si>
  <si>
    <t>SAF</t>
  </si>
  <si>
    <t>CC</t>
  </si>
  <si>
    <t>SCI</t>
  </si>
  <si>
    <t>SCE</t>
  </si>
  <si>
    <t>Consolidación Resultados Capacidades</t>
  </si>
  <si>
    <t>Preparado Por:</t>
  </si>
  <si>
    <t xml:space="preserve">Fecha: </t>
  </si>
  <si>
    <t>Revisado Por:</t>
  </si>
  <si>
    <t>Fecha:</t>
  </si>
  <si>
    <t>RESUMEN DE RESULTADOS</t>
  </si>
  <si>
    <t>Sociedad de Auditoría:</t>
  </si>
  <si>
    <t>Disponen de informes o equivalentes, mediante los cuales se observe que la propia administración estimula y practica la autoevaluación, de tal forma que se confirme la existencia de ambiente de control y el mejoramiento del mismo?</t>
  </si>
  <si>
    <t>Se ha diseñado una función de Auditoría Interna o equivalente (sin responsabilidad por funciones en línea)?</t>
  </si>
  <si>
    <t>La administración toma en cuenta y corrije oportunamente las inconsistencias en actividades de control reportadas por AI?</t>
  </si>
  <si>
    <t>Existe una identificación clara de la relación entre la planificación y la programación de actividades de la Entidad?</t>
  </si>
  <si>
    <t>El personal con responsabilidades por el logro de objetivos y metas participó en su diseño o recibió una inducción apropiada sobre los mismos?</t>
  </si>
  <si>
    <t>Disponen de Informes representativos de que la metodología de AR funciona en la práctica y contribuye a la gestión oportuna del riesgo?</t>
  </si>
  <si>
    <t>En general, las actividades de control se relacionan o son una consecuencia de la evaluación de riesgos?</t>
  </si>
  <si>
    <t>Un diagrama o flujograma que presente el orden necesario e interdependencia de las actividades para alcanzar los objetivos?</t>
  </si>
  <si>
    <t>Los responsables por ejecutar o coordinar las actividades o tareas?</t>
  </si>
  <si>
    <t>Se están emitiendo los informes sobre el avance de los POA, de acuerdo con lo previsto en las políticas previamente acordadas?</t>
  </si>
  <si>
    <t>Los niveles de asesoramiento (sin responsabilidad en línea) ?</t>
  </si>
  <si>
    <t>Las áreas de desempeño y su relación funcional (Dirección General, Finanzas, Personal, Adquisiciones, Producción de bienes y servicios, etc.) ?</t>
  </si>
  <si>
    <t>El clima organizacional es un reflejo de lo previsto en el MO? (Tomar en cuenta las declaraciones de debilidades y fortalezas de quienes presenten este sistema y las impresiones obtenidas de las distintas entrevistas)</t>
  </si>
  <si>
    <t>Existe asignación formal de funciones y responsabilidades (en unidad organizacional o equivalente) en materia de administración de los procesos de adquisición de obras, bienes y servicios de consultoría, a la escala del proyecto que se financiará ?</t>
  </si>
  <si>
    <t xml:space="preserve">En caso de proyectos de ejecución descentralizada, con múltiples co-ejecutores, existen procedimientos para la revisión ex-post de documentos de apoyo de solicitudes de desembolso, concordantes con las normas del Banco? </t>
  </si>
  <si>
    <t>Se efectuen conciliaciones periódicas del Fondo Rotatorio entre los saldos bancarios disponibles, los registros del ejecutor y los del Banco, y se expliquen debidamente las partidas conciliatorias o se efectúen los ajustes pertinentes?</t>
  </si>
  <si>
    <t>Existan mecanismos para la preparación y presentación de informes semestrales sobre el Fondo Rotatorio, dentro de los 60 días siguientes al cierre de cada semestre?</t>
  </si>
  <si>
    <t>Existan y se separen las responsabilidades para comprometer recursos, revisar y autorizar los pagos?</t>
  </si>
  <si>
    <t>Disponen de una metodología estructurada y divulgada para el Análisis de Riesgo "AR" ?</t>
  </si>
  <si>
    <t>Existen constancias formales de que el personal con responsabilidad en los procesos, conoce y entiende las actividades de control?</t>
  </si>
  <si>
    <t>Disponen de constancias formales de que la supervisión se cumple en la práctica (identificar evidencias sobre documentos e informes que revelen la participación de los niveles de dirección en la revisión de la calidad de los procesos) ?</t>
  </si>
  <si>
    <t>Si ha habido retrasos en los pagos de honorarios, estos están justificados por razones atribuibles a incumplimientos de la FAI?</t>
  </si>
  <si>
    <t>La naturaleza de las correcciones está dirigida a solucionar las causas de los problemas, para que no continúen repitiéndose las observaciones de la Auditoría Externa?</t>
  </si>
  <si>
    <t>Si subsisten asuntos por resolver provenientes de los Informes de Auditoría Externa, ello se puede atribuir a desconocimiento de los beneficios o falta de voluntad de la administración para aplicar las soluciones?</t>
  </si>
  <si>
    <t>Se han formalizado procedimientos para establecer que los datos que se procesan son completos y basados en transacciones reales autorizadas, de tal forma que sirvan para preparar informes confiables y oportunos?</t>
  </si>
  <si>
    <t>En cada proceso importante, se han identificado las actividades que contribuyen a los objetivos del SCI?</t>
  </si>
  <si>
    <t>El sistema de información está respaldado en una plataforma tecnológica que facilite el procesamiento y consulta de datos en forma integral y oportuna?</t>
  </si>
  <si>
    <t>Se han definido formalmente procedimientos para proteger de los riesgos correlativos los equipos y las aplicaciones computarizadas?</t>
  </si>
  <si>
    <t>Existen mecanismos adecuados que faciliten la comunicación al interior de la Organización (comunicación de políticas, normas, procedimientos, nombramientos y retiros de personal, aclaraciones, reporte de asuntos inusuales, asimilación de sugerencias, etc.)?</t>
  </si>
  <si>
    <r>
      <t xml:space="preserve">NOTA: </t>
    </r>
    <r>
      <rPr>
        <sz val="10"/>
        <rFont val="Arial"/>
        <family val="2"/>
      </rPr>
      <t>Sólo llenar las respuestas con "1" en las columnas SI - NO o N/A.   Las respuestas "N/A" no afectan la cuantificación del nivel de Desarrollo del Sistema y el cálculo del nivel de riesgo.</t>
    </r>
  </si>
  <si>
    <t xml:space="preserve">Se han diseñado mecanismos o procedimientos de monitoreo y seguimiento que permitan identificar el cumplimiento de los Planes y Programas, incluyendo: el cumplimiento de indicadores, la existencia de eventuales desvíos entre las actividades programadas y ejecutadas, y la preparación de informes periódicos de ejecución? </t>
  </si>
  <si>
    <t>Se están cumpliendo las funciones y responsabilidades identificadas en el informe de proyecto para la ejecución del mismo?</t>
  </si>
  <si>
    <t>Si aplica, se ha preparado un RO/RC, que cuente con la aprobación previa del Banco?</t>
  </si>
  <si>
    <t>Formalización de los sub-préstamos ?</t>
  </si>
  <si>
    <t>La Entidad dispone de políticas y procedimientos formalizados y autorizados en un Manual o equivalente sobre la administración del personal?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</si>
</sst>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49">
    <font>
      <sz val="10"/>
      <name val="Arial"/>
      <family val="0"/>
    </font>
    <font>
      <sz val="11"/>
      <color indexed="8"/>
      <name val="Calibri"/>
      <family val="2"/>
    </font>
    <font>
      <b/>
      <sz val="8"/>
      <color indexed="63"/>
      <name val="Arial"/>
      <family val="2"/>
    </font>
    <font>
      <b/>
      <sz val="8"/>
      <name val="Arial"/>
      <family val="2"/>
    </font>
    <font>
      <b/>
      <sz val="10"/>
      <name val="Arial"/>
      <family val="2"/>
    </font>
    <font>
      <b/>
      <sz val="8"/>
      <color indexed="23"/>
      <name val="Arial"/>
      <family val="2"/>
    </font>
    <font>
      <b/>
      <sz val="10"/>
      <color indexed="27"/>
      <name val="Arial"/>
      <family val="2"/>
    </font>
    <font>
      <b/>
      <sz val="12"/>
      <color indexed="63"/>
      <name val="Arial"/>
      <family val="2"/>
    </font>
    <font>
      <sz val="10"/>
      <name val="Garamond"/>
      <family val="1"/>
    </font>
    <font>
      <sz val="8"/>
      <name val="Arial"/>
      <family val="2"/>
    </font>
    <font>
      <u val="single"/>
      <sz val="10"/>
      <color indexed="12"/>
      <name val="Arial"/>
      <family val="2"/>
    </font>
    <font>
      <b/>
      <sz val="16"/>
      <name val="Garamond"/>
      <family val="1"/>
    </font>
    <font>
      <sz val="12"/>
      <name val="Garamond"/>
      <family val="1"/>
    </font>
    <font>
      <b/>
      <sz val="14"/>
      <name val="Garamond"/>
      <family val="1"/>
    </font>
    <font>
      <b/>
      <sz val="12"/>
      <name val="Garamond"/>
      <family val="1"/>
    </font>
    <font>
      <b/>
      <sz val="11"/>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thin">
        <color indexed="8"/>
      </right>
      <top style="thin">
        <color indexed="8"/>
      </top>
      <bottom style="thin">
        <color indexed="8"/>
      </bottom>
    </border>
    <border>
      <left style="medium">
        <color indexed="23"/>
      </left>
      <right style="thin"/>
      <top style="thin">
        <color indexed="8"/>
      </top>
      <bottom style="thin">
        <color indexed="8"/>
      </bottom>
    </border>
    <border>
      <left/>
      <right style="thin">
        <color indexed="8"/>
      </right>
      <top style="thin">
        <color indexed="8"/>
      </top>
      <bottom style="thin">
        <color indexed="8"/>
      </bottom>
    </border>
    <border>
      <left style="thin"/>
      <right style="thin"/>
      <top style="thin"/>
      <bottom style="thin"/>
    </border>
    <border>
      <left/>
      <right style="thin"/>
      <top style="thin">
        <color indexed="8"/>
      </top>
      <bottom style="thin">
        <color indexed="8"/>
      </bottom>
    </border>
    <border>
      <left/>
      <right/>
      <top style="thin">
        <color indexed="8"/>
      </top>
      <bottom/>
    </border>
    <border>
      <left style="medium">
        <color indexed="23"/>
      </left>
      <right style="thin">
        <color indexed="8"/>
      </right>
      <top style="thin">
        <color indexed="8"/>
      </top>
      <bottom style="thin"/>
    </border>
    <border>
      <left style="medium">
        <color indexed="23"/>
      </left>
      <right style="thin"/>
      <top style="thin">
        <color indexed="8"/>
      </top>
      <bottom style="thin"/>
    </border>
    <border>
      <left style="thin">
        <color indexed="8"/>
      </left>
      <right/>
      <top/>
      <bottom/>
    </border>
    <border>
      <left style="thin">
        <color indexed="8"/>
      </left>
      <right/>
      <top style="thin"/>
      <bottom/>
    </border>
    <border>
      <left style="thin"/>
      <right style="medium">
        <color indexed="23"/>
      </right>
      <top style="thin">
        <color indexed="8"/>
      </top>
      <bottom style="thin">
        <color indexed="8"/>
      </bottom>
    </border>
    <border>
      <left style="thin"/>
      <right style="medium">
        <color indexed="23"/>
      </right>
      <top style="thin">
        <color indexed="8"/>
      </top>
      <bottom/>
    </border>
    <border>
      <left style="thin"/>
      <right style="medium">
        <color indexed="23"/>
      </right>
      <top style="thin"/>
      <bottom style="thin"/>
    </border>
    <border>
      <left style="thin"/>
      <right style="medium">
        <color indexed="23"/>
      </right>
      <top style="thin">
        <color indexed="8"/>
      </top>
      <bottom style="thin"/>
    </border>
    <border>
      <left style="medium">
        <color indexed="23"/>
      </left>
      <right/>
      <top style="thin">
        <color indexed="8"/>
      </top>
      <bottom style="thin">
        <color indexed="8"/>
      </bottom>
    </border>
    <border>
      <left/>
      <right/>
      <top style="thin">
        <color indexed="8"/>
      </top>
      <bottom style="thin">
        <color indexed="8"/>
      </bottom>
    </border>
    <border>
      <left/>
      <right style="thin"/>
      <top/>
      <bottom style="thin">
        <color indexed="8"/>
      </bottom>
    </border>
    <border>
      <left/>
      <right style="thin"/>
      <top style="thin">
        <color indexed="8"/>
      </top>
      <bottom/>
    </border>
    <border>
      <left/>
      <right/>
      <top/>
      <bottom style="thin">
        <color indexed="8"/>
      </bottom>
    </border>
    <border>
      <left style="thin"/>
      <right style="thin"/>
      <top style="thin"/>
      <bottom/>
    </border>
    <border>
      <left/>
      <right style="thin">
        <color indexed="8"/>
      </right>
      <top style="thin">
        <color indexed="8"/>
      </top>
      <bottom/>
    </border>
    <border>
      <left style="thin"/>
      <right style="thin"/>
      <top/>
      <bottom style="thin"/>
    </border>
    <border>
      <left/>
      <right style="thin">
        <color indexed="8"/>
      </right>
      <top/>
      <bottom style="thin">
        <color indexed="8"/>
      </bottom>
    </border>
    <border>
      <left style="medium">
        <color indexed="23"/>
      </left>
      <right/>
      <top style="thin">
        <color indexed="8"/>
      </top>
      <bottom/>
    </border>
    <border>
      <left style="thin"/>
      <right style="medium">
        <color indexed="23"/>
      </right>
      <top/>
      <bottom style="thin">
        <color indexed="8"/>
      </bottom>
    </border>
    <border>
      <left style="medium">
        <color indexed="23"/>
      </left>
      <right/>
      <top/>
      <bottom style="thin">
        <color indexed="8"/>
      </bottom>
    </border>
    <border>
      <left style="medium">
        <color indexed="23"/>
      </left>
      <right style="thin">
        <color indexed="8"/>
      </right>
      <top/>
      <bottom style="thin">
        <color indexed="8"/>
      </bottom>
    </border>
    <border>
      <left style="medium">
        <color indexed="23"/>
      </left>
      <right style="thin">
        <color indexed="8"/>
      </right>
      <top style="thin">
        <color indexed="8"/>
      </top>
      <bottom/>
    </border>
    <border>
      <left style="thin"/>
      <right style="medium">
        <color indexed="23"/>
      </right>
      <top/>
      <bottom style="thin"/>
    </border>
    <border>
      <left style="medium">
        <color indexed="23"/>
      </left>
      <right style="thin"/>
      <top/>
      <bottom style="thin">
        <color indexed="8"/>
      </bottom>
    </border>
    <border>
      <left style="thin"/>
      <right/>
      <top style="thin"/>
      <bottom style="thin"/>
    </border>
    <border>
      <left style="thin"/>
      <right/>
      <top style="thin"/>
      <bottom/>
    </border>
    <border>
      <left style="thin"/>
      <right/>
      <top/>
      <bottom/>
    </border>
    <border>
      <left/>
      <right/>
      <top style="thin"/>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thin"/>
      <top/>
      <bottom/>
    </border>
    <border>
      <left/>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indexed="8"/>
      </top>
      <bottom style="thin"/>
    </border>
    <border>
      <left style="thin"/>
      <right/>
      <top/>
      <bottom style="double"/>
    </border>
    <border>
      <left style="medium"/>
      <right style="thin"/>
      <top style="thin"/>
      <bottom style="thin"/>
    </border>
    <border>
      <left style="medium"/>
      <right style="thin"/>
      <top style="thin"/>
      <bottom style="medium"/>
    </border>
    <border>
      <left/>
      <right style="thin"/>
      <top/>
      <bottom style="double"/>
    </border>
    <border>
      <left/>
      <right style="thin"/>
      <top style="thin"/>
      <bottom style="medium"/>
    </border>
    <border>
      <left style="thin"/>
      <right style="thin"/>
      <top style="thin"/>
      <bottom style="double"/>
    </border>
    <border>
      <left style="thin"/>
      <right/>
      <top style="medium"/>
      <bottom/>
    </border>
    <border>
      <left style="thin"/>
      <right style="medium"/>
      <top style="medium"/>
      <bottom/>
    </border>
    <border>
      <left style="thin"/>
      <right style="medium"/>
      <top/>
      <bottom style="double"/>
    </border>
    <border>
      <left style="thin"/>
      <right/>
      <top style="medium"/>
      <bottom style="thin"/>
    </border>
    <border>
      <left/>
      <right/>
      <top style="medium"/>
      <bottom style="thin"/>
    </border>
    <border>
      <left/>
      <right style="thin"/>
      <top style="medium"/>
      <bottom style="thin"/>
    </border>
    <border>
      <left style="thin">
        <color indexed="8"/>
      </left>
      <right/>
      <top style="medium"/>
      <bottom style="thin"/>
    </border>
    <border>
      <left style="medium"/>
      <right/>
      <top style="thin"/>
      <bottom style="medium"/>
    </border>
    <border>
      <left/>
      <right style="thin">
        <color indexed="8"/>
      </right>
      <top style="thin"/>
      <bottom style="medium"/>
    </border>
    <border>
      <left style="medium"/>
      <right/>
      <top style="thin"/>
      <bottom style="thin"/>
    </border>
    <border>
      <left/>
      <right style="thin">
        <color indexed="8"/>
      </right>
      <top style="thin"/>
      <bottom style="thin"/>
    </border>
    <border>
      <left style="medium"/>
      <right style="thin"/>
      <top/>
      <bottom style="thin"/>
    </border>
    <border>
      <left style="medium"/>
      <right/>
      <top style="double"/>
      <bottom style="thin"/>
    </border>
    <border>
      <left/>
      <right style="thin">
        <color indexed="8"/>
      </right>
      <top style="double"/>
      <bottom style="thin"/>
    </border>
    <border>
      <left style="medium"/>
      <right/>
      <top style="medium"/>
      <bottom/>
    </border>
    <border>
      <left/>
      <right style="thin">
        <color indexed="8"/>
      </right>
      <top style="medium"/>
      <bottom/>
    </border>
    <border>
      <left style="medium"/>
      <right/>
      <top/>
      <bottom style="double"/>
    </border>
    <border>
      <left/>
      <right style="thin">
        <color indexed="8"/>
      </right>
      <top/>
      <bottom style="double"/>
    </border>
    <border>
      <left style="medium"/>
      <right style="thin"/>
      <top style="medium"/>
      <bottom/>
    </border>
    <border>
      <left style="medium"/>
      <right style="thin"/>
      <top/>
      <bottom style="double"/>
    </border>
    <border>
      <left style="thin"/>
      <right style="thin"/>
      <top style="medium"/>
      <bottom/>
    </border>
    <border>
      <left style="thin"/>
      <right style="thin"/>
      <top/>
      <bottom style="double"/>
    </border>
    <border>
      <left/>
      <right style="thin"/>
      <top style="thin"/>
      <bottom/>
    </border>
    <border>
      <left style="thin"/>
      <right/>
      <top style="medium">
        <color indexed="23"/>
      </top>
      <bottom style="thin">
        <color indexed="8"/>
      </bottom>
    </border>
    <border>
      <left/>
      <right/>
      <top style="medium">
        <color indexed="23"/>
      </top>
      <bottom style="thin">
        <color indexed="8"/>
      </bottom>
    </border>
    <border>
      <left style="medium">
        <color indexed="23"/>
      </left>
      <right/>
      <top style="medium">
        <color indexed="23"/>
      </top>
      <bottom style="thin">
        <color indexed="8"/>
      </bottom>
    </border>
    <border>
      <left style="thin"/>
      <right/>
      <top style="thin">
        <color indexed="8"/>
      </top>
      <bottom/>
    </border>
    <border>
      <left style="thin"/>
      <right/>
      <top/>
      <bottom style="thin">
        <color indexed="8"/>
      </bottom>
    </border>
    <border>
      <left style="thin"/>
      <right/>
      <top style="thin">
        <color indexed="8"/>
      </top>
      <bottom style="thin">
        <color indexed="8"/>
      </bottom>
    </border>
    <border>
      <left style="medium">
        <color indexed="23"/>
      </left>
      <right/>
      <top style="medium">
        <color indexed="23"/>
      </top>
      <bottom/>
    </border>
    <border>
      <left/>
      <right/>
      <top style="medium">
        <color indexed="23"/>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52">
    <xf numFmtId="0" fontId="0" fillId="0" borderId="0" xfId="0" applyAlignment="1">
      <alignment/>
    </xf>
    <xf numFmtId="0" fontId="2" fillId="32" borderId="10" xfId="0" applyFont="1" applyFill="1" applyBorder="1" applyAlignment="1">
      <alignment vertical="top" wrapText="1"/>
    </xf>
    <xf numFmtId="0" fontId="0" fillId="33" borderId="0" xfId="0" applyFill="1" applyBorder="1" applyAlignment="1">
      <alignment vertical="top" wrapText="1"/>
    </xf>
    <xf numFmtId="0" fontId="2" fillId="32" borderId="11" xfId="0" applyFont="1" applyFill="1" applyBorder="1" applyAlignment="1">
      <alignment vertical="top" wrapText="1"/>
    </xf>
    <xf numFmtId="0" fontId="2" fillId="32" borderId="10" xfId="0" applyFont="1" applyFill="1" applyBorder="1" applyAlignment="1">
      <alignment horizontal="justify" vertical="top" wrapText="1"/>
    </xf>
    <xf numFmtId="0" fontId="0" fillId="33" borderId="0" xfId="0" applyFill="1" applyAlignment="1">
      <alignment horizontal="justify" vertical="top"/>
    </xf>
    <xf numFmtId="0" fontId="0" fillId="0" borderId="0" xfId="0" applyAlignment="1">
      <alignment horizontal="justify" vertical="top"/>
    </xf>
    <xf numFmtId="0" fontId="0" fillId="33" borderId="0" xfId="0" applyFill="1" applyBorder="1" applyAlignment="1">
      <alignment horizontal="justify" vertical="top" wrapText="1"/>
    </xf>
    <xf numFmtId="0" fontId="0" fillId="33"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top"/>
    </xf>
    <xf numFmtId="0" fontId="2" fillId="32" borderId="12" xfId="0" applyFont="1" applyFill="1" applyBorder="1" applyAlignment="1">
      <alignment horizontal="justify" vertical="top" wrapText="1"/>
    </xf>
    <xf numFmtId="0" fontId="3" fillId="0" borderId="0" xfId="0" applyFont="1" applyAlignment="1">
      <alignment horizontal="center" vertical="top"/>
    </xf>
    <xf numFmtId="0" fontId="3" fillId="33" borderId="0" xfId="0" applyFont="1" applyFill="1" applyAlignment="1">
      <alignment horizontal="center" vertical="top"/>
    </xf>
    <xf numFmtId="0" fontId="0" fillId="33" borderId="0" xfId="0" applyFill="1" applyAlignment="1">
      <alignment horizontal="center" vertical="top"/>
    </xf>
    <xf numFmtId="0" fontId="3" fillId="33" borderId="13" xfId="0" applyFont="1" applyFill="1" applyBorder="1" applyAlignment="1">
      <alignment horizontal="center" vertical="top"/>
    </xf>
    <xf numFmtId="0" fontId="4" fillId="0" borderId="0" xfId="0" applyFont="1" applyAlignment="1">
      <alignment horizontal="center" vertical="top"/>
    </xf>
    <xf numFmtId="0" fontId="4" fillId="33" borderId="0" xfId="0" applyFont="1" applyFill="1" applyAlignment="1">
      <alignment horizontal="center" vertical="top"/>
    </xf>
    <xf numFmtId="0" fontId="2" fillId="32" borderId="14" xfId="0" applyFont="1" applyFill="1" applyBorder="1" applyAlignment="1">
      <alignment horizontal="justify" vertical="top" wrapText="1"/>
    </xf>
    <xf numFmtId="0" fontId="3" fillId="0" borderId="13" xfId="0" applyFont="1" applyBorder="1" applyAlignment="1">
      <alignment horizontal="center" vertical="top"/>
    </xf>
    <xf numFmtId="0" fontId="2" fillId="33" borderId="0" xfId="0" applyFont="1" applyFill="1" applyBorder="1" applyAlignment="1">
      <alignment vertical="top" wrapText="1"/>
    </xf>
    <xf numFmtId="0" fontId="2" fillId="33" borderId="15" xfId="0" applyFont="1" applyFill="1" applyBorder="1" applyAlignment="1">
      <alignment horizontal="center" vertical="top" wrapText="1"/>
    </xf>
    <xf numFmtId="0" fontId="2" fillId="33" borderId="0" xfId="0" applyFont="1" applyFill="1" applyBorder="1" applyAlignment="1">
      <alignment horizontal="center" vertical="top" wrapText="1"/>
    </xf>
    <xf numFmtId="0" fontId="0" fillId="33" borderId="0" xfId="0" applyFill="1" applyBorder="1" applyAlignment="1">
      <alignment horizontal="center" vertical="top" wrapText="1"/>
    </xf>
    <xf numFmtId="0" fontId="3" fillId="33" borderId="0" xfId="0" applyFont="1" applyFill="1" applyBorder="1" applyAlignment="1">
      <alignment horizontal="center" vertical="top" wrapText="1"/>
    </xf>
    <xf numFmtId="0" fontId="2" fillId="33" borderId="13"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0" xfId="0" applyFont="1" applyFill="1" applyBorder="1" applyAlignment="1">
      <alignment horizontal="center" vertical="top"/>
    </xf>
    <xf numFmtId="0" fontId="2" fillId="32" borderId="16" xfId="0" applyFont="1" applyFill="1" applyBorder="1" applyAlignment="1">
      <alignment vertical="top" wrapText="1"/>
    </xf>
    <xf numFmtId="0" fontId="2" fillId="32" borderId="17" xfId="0" applyFont="1" applyFill="1" applyBorder="1" applyAlignment="1">
      <alignment vertical="top" wrapText="1"/>
    </xf>
    <xf numFmtId="0" fontId="2" fillId="33" borderId="18" xfId="0" applyFont="1" applyFill="1" applyBorder="1" applyAlignment="1">
      <alignment horizontal="center" vertical="top" wrapText="1"/>
    </xf>
    <xf numFmtId="0" fontId="3" fillId="33" borderId="18" xfId="0" applyFont="1" applyFill="1" applyBorder="1" applyAlignment="1">
      <alignment horizontal="center" vertical="top"/>
    </xf>
    <xf numFmtId="0" fontId="2" fillId="33" borderId="19" xfId="0" applyFont="1" applyFill="1" applyBorder="1" applyAlignment="1">
      <alignment horizontal="center" vertical="top" wrapText="1"/>
    </xf>
    <xf numFmtId="0" fontId="0" fillId="33" borderId="0" xfId="0" applyFill="1" applyAlignment="1">
      <alignment/>
    </xf>
    <xf numFmtId="0" fontId="0" fillId="33" borderId="0" xfId="0" applyFill="1" applyBorder="1" applyAlignment="1">
      <alignment/>
    </xf>
    <xf numFmtId="0" fontId="2" fillId="33" borderId="20" xfId="0" applyFont="1" applyFill="1" applyBorder="1" applyAlignment="1">
      <alignment horizontal="center" vertical="top" wrapText="1"/>
    </xf>
    <xf numFmtId="0" fontId="2" fillId="33" borderId="21" xfId="0" applyFont="1" applyFill="1" applyBorder="1" applyAlignment="1">
      <alignment horizontal="center" vertical="top" wrapText="1"/>
    </xf>
    <xf numFmtId="0" fontId="2" fillId="33" borderId="22" xfId="0" applyFont="1" applyFill="1" applyBorder="1" applyAlignment="1">
      <alignment horizontal="center" vertical="top" wrapText="1"/>
    </xf>
    <xf numFmtId="0" fontId="2" fillId="33" borderId="23" xfId="0" applyFont="1" applyFill="1" applyBorder="1" applyAlignment="1">
      <alignment horizontal="center" vertical="top" wrapText="1"/>
    </xf>
    <xf numFmtId="0" fontId="2" fillId="32" borderId="24" xfId="0" applyFont="1" applyFill="1" applyBorder="1" applyAlignment="1">
      <alignment horizontal="justify" vertical="top" wrapText="1"/>
    </xf>
    <xf numFmtId="0" fontId="2" fillId="32" borderId="24" xfId="0" applyFont="1" applyFill="1" applyBorder="1" applyAlignment="1">
      <alignment vertical="top" wrapText="1"/>
    </xf>
    <xf numFmtId="0" fontId="2" fillId="32" borderId="25" xfId="0" applyFont="1" applyFill="1" applyBorder="1" applyAlignment="1">
      <alignment horizontal="justify" vertical="top" wrapText="1"/>
    </xf>
    <xf numFmtId="0" fontId="2" fillId="32" borderId="26" xfId="0" applyFont="1" applyFill="1" applyBorder="1" applyAlignment="1">
      <alignment horizontal="justify" vertical="top" wrapText="1"/>
    </xf>
    <xf numFmtId="0" fontId="2" fillId="32" borderId="27" xfId="0" applyFont="1" applyFill="1" applyBorder="1" applyAlignment="1">
      <alignment horizontal="justify" vertical="top" wrapText="1"/>
    </xf>
    <xf numFmtId="0" fontId="2" fillId="32" borderId="15" xfId="0" applyFont="1" applyFill="1" applyBorder="1" applyAlignment="1">
      <alignment horizontal="justify" vertical="top" wrapText="1"/>
    </xf>
    <xf numFmtId="0" fontId="2" fillId="32" borderId="28" xfId="0" applyFont="1" applyFill="1" applyBorder="1" applyAlignment="1">
      <alignment horizontal="justify" vertical="top" wrapText="1"/>
    </xf>
    <xf numFmtId="0" fontId="0" fillId="33" borderId="0" xfId="0" applyFill="1" applyAlignment="1">
      <alignment horizontal="left"/>
    </xf>
    <xf numFmtId="0" fontId="3" fillId="0" borderId="29" xfId="0" applyFont="1" applyBorder="1" applyAlignment="1">
      <alignment horizontal="center" vertical="top"/>
    </xf>
    <xf numFmtId="0" fontId="2" fillId="32" borderId="30" xfId="0" applyFont="1" applyFill="1" applyBorder="1" applyAlignment="1">
      <alignment horizontal="justify" vertical="top" wrapText="1"/>
    </xf>
    <xf numFmtId="0" fontId="3" fillId="0" borderId="31" xfId="0" applyFont="1" applyBorder="1" applyAlignment="1">
      <alignment horizontal="center" vertical="top"/>
    </xf>
    <xf numFmtId="0" fontId="2" fillId="32" borderId="32" xfId="0" applyFont="1" applyFill="1" applyBorder="1" applyAlignment="1">
      <alignment horizontal="justify" vertical="top" wrapText="1"/>
    </xf>
    <xf numFmtId="0" fontId="3" fillId="34" borderId="13" xfId="0" applyFont="1" applyFill="1" applyBorder="1" applyAlignment="1">
      <alignment horizontal="center" vertical="center" wrapText="1"/>
    </xf>
    <xf numFmtId="0" fontId="3" fillId="34" borderId="13" xfId="0" applyFont="1" applyFill="1" applyBorder="1" applyAlignment="1">
      <alignment horizontal="center" vertical="center"/>
    </xf>
    <xf numFmtId="0" fontId="3" fillId="33" borderId="31" xfId="0" applyFont="1" applyFill="1" applyBorder="1" applyAlignment="1">
      <alignment horizontal="center" vertical="top"/>
    </xf>
    <xf numFmtId="0" fontId="3" fillId="33" borderId="29" xfId="0" applyFont="1" applyFill="1" applyBorder="1" applyAlignment="1">
      <alignment horizontal="center" vertical="top"/>
    </xf>
    <xf numFmtId="0" fontId="2" fillId="32" borderId="33" xfId="0" applyFont="1" applyFill="1" applyBorder="1" applyAlignment="1">
      <alignment horizontal="justify" vertical="top" wrapText="1"/>
    </xf>
    <xf numFmtId="0" fontId="2" fillId="33" borderId="34" xfId="0" applyFont="1" applyFill="1" applyBorder="1" applyAlignment="1">
      <alignment horizontal="center" vertical="top" wrapText="1"/>
    </xf>
    <xf numFmtId="0" fontId="2" fillId="32" borderId="35" xfId="0" applyFont="1" applyFill="1" applyBorder="1" applyAlignment="1">
      <alignment horizontal="justify" vertical="top" wrapText="1"/>
    </xf>
    <xf numFmtId="0" fontId="3" fillId="34" borderId="29" xfId="0" applyFont="1" applyFill="1" applyBorder="1" applyAlignment="1">
      <alignment horizontal="center" vertical="center" wrapText="1"/>
    </xf>
    <xf numFmtId="0" fontId="2" fillId="32" borderId="36" xfId="0" applyFont="1" applyFill="1" applyBorder="1" applyAlignment="1">
      <alignment horizontal="justify" vertical="top" wrapText="1"/>
    </xf>
    <xf numFmtId="0" fontId="2" fillId="32" borderId="37" xfId="0" applyFont="1" applyFill="1" applyBorder="1" applyAlignment="1">
      <alignment vertical="top" wrapText="1"/>
    </xf>
    <xf numFmtId="0" fontId="2" fillId="32" borderId="36" xfId="0" applyFont="1" applyFill="1" applyBorder="1" applyAlignment="1">
      <alignment vertical="top" wrapText="1"/>
    </xf>
    <xf numFmtId="0" fontId="2" fillId="33" borderId="29" xfId="0" applyFont="1" applyFill="1" applyBorder="1" applyAlignment="1">
      <alignment horizontal="center" vertical="top" wrapText="1"/>
    </xf>
    <xf numFmtId="0" fontId="2" fillId="32" borderId="27" xfId="0" applyFont="1" applyFill="1" applyBorder="1" applyAlignment="1">
      <alignment vertical="top" wrapText="1"/>
    </xf>
    <xf numFmtId="0" fontId="2" fillId="33" borderId="38" xfId="0" applyFont="1" applyFill="1" applyBorder="1" applyAlignment="1">
      <alignment horizontal="center" vertical="top" wrapText="1"/>
    </xf>
    <xf numFmtId="0" fontId="2" fillId="32" borderId="39" xfId="0" applyFont="1" applyFill="1" applyBorder="1" applyAlignment="1">
      <alignment vertical="top" wrapText="1"/>
    </xf>
    <xf numFmtId="0" fontId="4" fillId="32" borderId="13" xfId="0" applyFont="1" applyFill="1" applyBorder="1" applyAlignment="1">
      <alignment horizontal="center" vertical="center" wrapText="1"/>
    </xf>
    <xf numFmtId="0" fontId="0" fillId="33" borderId="0" xfId="0" applyFill="1" applyAlignment="1">
      <alignment wrapText="1"/>
    </xf>
    <xf numFmtId="0" fontId="0" fillId="33" borderId="13" xfId="0" applyFill="1" applyBorder="1" applyAlignment="1">
      <alignment wrapText="1"/>
    </xf>
    <xf numFmtId="0" fontId="0" fillId="33" borderId="13" xfId="0" applyFill="1" applyBorder="1" applyAlignment="1">
      <alignment/>
    </xf>
    <xf numFmtId="0" fontId="4" fillId="32" borderId="29" xfId="0" applyFont="1" applyFill="1" applyBorder="1" applyAlignment="1">
      <alignment horizontal="center" vertical="center" wrapText="1"/>
    </xf>
    <xf numFmtId="0" fontId="0" fillId="33" borderId="13" xfId="0" applyFill="1" applyBorder="1" applyAlignment="1">
      <alignment horizontal="center" vertical="center"/>
    </xf>
    <xf numFmtId="0" fontId="3" fillId="34" borderId="40" xfId="0" applyFont="1" applyFill="1" applyBorder="1" applyAlignment="1">
      <alignment horizontal="center" vertical="center"/>
    </xf>
    <xf numFmtId="0" fontId="0" fillId="33" borderId="13" xfId="0" applyFill="1" applyBorder="1" applyAlignment="1">
      <alignment horizontal="justify" vertical="top"/>
    </xf>
    <xf numFmtId="0" fontId="3" fillId="34" borderId="41" xfId="0" applyFont="1" applyFill="1" applyBorder="1" applyAlignment="1">
      <alignment horizontal="center" vertical="center"/>
    </xf>
    <xf numFmtId="0" fontId="7" fillId="34" borderId="13" xfId="0" applyFont="1" applyFill="1" applyBorder="1" applyAlignment="1">
      <alignment horizontal="center" vertical="center" wrapText="1"/>
    </xf>
    <xf numFmtId="0" fontId="0" fillId="0" borderId="0" xfId="0" applyAlignment="1" applyProtection="1">
      <alignment/>
      <protection/>
    </xf>
    <xf numFmtId="0" fontId="8" fillId="0" borderId="0" xfId="0" applyFont="1" applyAlignment="1" applyProtection="1">
      <alignment/>
      <protection/>
    </xf>
    <xf numFmtId="0" fontId="3" fillId="0" borderId="42" xfId="0" applyFont="1" applyBorder="1" applyAlignment="1" applyProtection="1">
      <alignment/>
      <protection/>
    </xf>
    <xf numFmtId="0" fontId="9" fillId="0" borderId="43" xfId="0" applyFont="1" applyBorder="1" applyAlignment="1" applyProtection="1">
      <alignment/>
      <protection/>
    </xf>
    <xf numFmtId="10" fontId="9" fillId="0" borderId="44" xfId="0" applyNumberFormat="1" applyFont="1" applyBorder="1" applyAlignment="1" applyProtection="1">
      <alignment horizontal="center" vertical="justify"/>
      <protection/>
    </xf>
    <xf numFmtId="0" fontId="3" fillId="0" borderId="45" xfId="0" applyFont="1" applyBorder="1" applyAlignment="1" applyProtection="1">
      <alignment horizontal="left"/>
      <protection/>
    </xf>
    <xf numFmtId="0" fontId="9" fillId="0" borderId="46" xfId="0" applyFont="1" applyBorder="1" applyAlignment="1" applyProtection="1">
      <alignment horizontal="left"/>
      <protection/>
    </xf>
    <xf numFmtId="10" fontId="9" fillId="0" borderId="47" xfId="0" applyNumberFormat="1" applyFont="1" applyBorder="1" applyAlignment="1" applyProtection="1">
      <alignment horizontal="center" vertical="justify"/>
      <protection/>
    </xf>
    <xf numFmtId="0" fontId="3" fillId="0" borderId="47" xfId="0" applyFont="1" applyBorder="1" applyAlignment="1" applyProtection="1">
      <alignment horizontal="left"/>
      <protection/>
    </xf>
    <xf numFmtId="0" fontId="3" fillId="0" borderId="46" xfId="0" applyFont="1" applyBorder="1" applyAlignment="1" applyProtection="1">
      <alignment horizontal="left"/>
      <protection/>
    </xf>
    <xf numFmtId="0" fontId="9" fillId="0" borderId="0" xfId="0" applyFont="1" applyAlignment="1" applyProtection="1">
      <alignment/>
      <protection/>
    </xf>
    <xf numFmtId="0" fontId="9" fillId="0" borderId="47" xfId="0" applyFont="1" applyBorder="1" applyAlignment="1" applyProtection="1">
      <alignment horizontal="center" vertical="justify"/>
      <protection/>
    </xf>
    <xf numFmtId="0" fontId="2" fillId="32" borderId="13" xfId="0" applyFont="1" applyFill="1" applyBorder="1" applyAlignment="1">
      <alignment horizontal="justify" vertical="top" wrapText="1"/>
    </xf>
    <xf numFmtId="0" fontId="2" fillId="34" borderId="13" xfId="0" applyFont="1" applyFill="1" applyBorder="1" applyAlignment="1">
      <alignment horizontal="center" vertical="center" wrapText="1"/>
    </xf>
    <xf numFmtId="0" fontId="7" fillId="34" borderId="13" xfId="0" applyFont="1" applyFill="1" applyBorder="1" applyAlignment="1" applyProtection="1">
      <alignment horizontal="center" vertical="center" wrapText="1"/>
      <protection locked="0"/>
    </xf>
    <xf numFmtId="0" fontId="7" fillId="34" borderId="29" xfId="0" applyFont="1" applyFill="1" applyBorder="1" applyAlignment="1" applyProtection="1">
      <alignment horizontal="center" vertical="center" wrapText="1"/>
      <protection locked="0"/>
    </xf>
    <xf numFmtId="0" fontId="7" fillId="34" borderId="31" xfId="0" applyFont="1" applyFill="1" applyBorder="1" applyAlignment="1" applyProtection="1">
      <alignment horizontal="center" vertical="center" wrapText="1"/>
      <protection locked="0"/>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3" fillId="0" borderId="48" xfId="0" applyFont="1" applyBorder="1" applyAlignment="1">
      <alignment horizontal="left" wrapText="1"/>
    </xf>
    <xf numFmtId="0" fontId="3" fillId="0" borderId="49" xfId="0" applyFont="1" applyBorder="1" applyAlignment="1">
      <alignment horizontal="left" wrapText="1"/>
    </xf>
    <xf numFmtId="0" fontId="0" fillId="33" borderId="0" xfId="0" applyFill="1" applyAlignment="1">
      <alignment/>
    </xf>
    <xf numFmtId="0" fontId="0" fillId="0" borderId="0" xfId="0" applyAlignment="1">
      <alignment/>
    </xf>
    <xf numFmtId="0" fontId="3" fillId="0" borderId="42" xfId="0" applyFont="1" applyBorder="1" applyAlignment="1" applyProtection="1">
      <alignment/>
      <protection/>
    </xf>
    <xf numFmtId="0" fontId="9" fillId="0" borderId="43" xfId="0" applyFont="1" applyBorder="1" applyAlignment="1" applyProtection="1">
      <alignment/>
      <protection/>
    </xf>
    <xf numFmtId="0" fontId="9" fillId="0" borderId="0" xfId="0" applyFont="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3" fillId="0" borderId="48" xfId="0" applyFont="1" applyBorder="1" applyAlignment="1" applyProtection="1">
      <alignment horizontal="left" wrapText="1"/>
      <protection/>
    </xf>
    <xf numFmtId="0" fontId="3" fillId="0" borderId="49" xfId="0" applyFont="1" applyBorder="1" applyAlignment="1" applyProtection="1">
      <alignment horizontal="left" wrapText="1"/>
      <protection/>
    </xf>
    <xf numFmtId="0" fontId="0" fillId="33" borderId="13" xfId="0" applyFill="1" applyBorder="1" applyAlignment="1" applyProtection="1">
      <alignment horizontal="center" vertical="center" wrapText="1"/>
      <protection locked="0"/>
    </xf>
    <xf numFmtId="0" fontId="0" fillId="33" borderId="50" xfId="0" applyFill="1" applyBorder="1" applyAlignment="1" applyProtection="1">
      <alignment wrapText="1"/>
      <protection locked="0"/>
    </xf>
    <xf numFmtId="0" fontId="0" fillId="0" borderId="13" xfId="0" applyFill="1" applyBorder="1" applyAlignment="1" applyProtection="1">
      <alignment horizontal="center" vertical="center" wrapText="1"/>
      <protection locked="0"/>
    </xf>
    <xf numFmtId="0" fontId="2" fillId="0" borderId="13" xfId="0" applyFont="1" applyFill="1" applyBorder="1" applyAlignment="1" applyProtection="1">
      <alignment horizontal="justify" vertical="top" wrapText="1"/>
      <protection locked="0"/>
    </xf>
    <xf numFmtId="0" fontId="5" fillId="0" borderId="49" xfId="0" applyFont="1" applyFill="1" applyBorder="1" applyAlignment="1" applyProtection="1">
      <alignment wrapText="1"/>
      <protection locked="0"/>
    </xf>
    <xf numFmtId="0" fontId="0" fillId="0" borderId="49" xfId="0" applyFill="1" applyBorder="1" applyAlignment="1" applyProtection="1">
      <alignment wrapText="1"/>
      <protection locked="0"/>
    </xf>
    <xf numFmtId="0" fontId="0" fillId="33" borderId="13" xfId="0" applyFill="1" applyBorder="1" applyAlignment="1" applyProtection="1">
      <alignment horizontal="justify" vertical="top"/>
      <protection locked="0"/>
    </xf>
    <xf numFmtId="0" fontId="7" fillId="34" borderId="13" xfId="0" applyNumberFormat="1" applyFont="1" applyFill="1" applyBorder="1" applyAlignment="1" applyProtection="1">
      <alignment horizontal="center" vertical="center" wrapText="1"/>
      <protection locked="0"/>
    </xf>
    <xf numFmtId="0" fontId="12" fillId="0" borderId="0" xfId="0" applyFont="1" applyAlignment="1" applyProtection="1">
      <alignment/>
      <protection locked="0"/>
    </xf>
    <xf numFmtId="0" fontId="12" fillId="0" borderId="31" xfId="0" applyFont="1" applyBorder="1" applyAlignment="1" applyProtection="1">
      <alignment horizontal="center" vertical="justify"/>
      <protection/>
    </xf>
    <xf numFmtId="0" fontId="12" fillId="0" borderId="46" xfId="0" applyFont="1" applyBorder="1" applyAlignment="1" applyProtection="1">
      <alignment/>
      <protection locked="0"/>
    </xf>
    <xf numFmtId="0" fontId="12" fillId="0" borderId="51" xfId="0" applyFont="1" applyBorder="1" applyAlignment="1" applyProtection="1">
      <alignment horizontal="center" vertical="justify"/>
      <protection/>
    </xf>
    <xf numFmtId="10" fontId="14" fillId="35" borderId="13" xfId="0" applyNumberFormat="1" applyFont="1" applyFill="1" applyBorder="1" applyAlignment="1" applyProtection="1">
      <alignment horizontal="center" vertical="justify"/>
      <protection/>
    </xf>
    <xf numFmtId="10" fontId="14" fillId="35" borderId="52" xfId="0" applyNumberFormat="1" applyFont="1" applyFill="1" applyBorder="1" applyAlignment="1" applyProtection="1">
      <alignment horizontal="center" vertical="justify"/>
      <protection/>
    </xf>
    <xf numFmtId="10" fontId="14" fillId="35" borderId="53" xfId="0" applyNumberFormat="1" applyFont="1" applyFill="1" applyBorder="1" applyAlignment="1" applyProtection="1">
      <alignment horizontal="center" vertical="justify"/>
      <protection/>
    </xf>
    <xf numFmtId="10" fontId="14" fillId="35" borderId="54" xfId="0" applyNumberFormat="1" applyFont="1" applyFill="1" applyBorder="1" applyAlignment="1" applyProtection="1">
      <alignment horizontal="center" vertical="justify"/>
      <protection/>
    </xf>
    <xf numFmtId="0" fontId="10" fillId="0" borderId="31" xfId="52" applyBorder="1" applyAlignment="1" applyProtection="1">
      <alignment horizontal="center" vertical="justify"/>
      <protection/>
    </xf>
    <xf numFmtId="0" fontId="10" fillId="0" borderId="51" xfId="52" applyBorder="1" applyAlignment="1" applyProtection="1">
      <alignment horizontal="center" vertical="justify"/>
      <protection/>
    </xf>
    <xf numFmtId="0" fontId="3" fillId="0" borderId="46" xfId="0" applyFont="1" applyBorder="1" applyAlignment="1" applyProtection="1">
      <alignment horizontal="left" wrapText="1"/>
      <protection/>
    </xf>
    <xf numFmtId="0" fontId="3" fillId="0" borderId="47" xfId="0" applyFont="1" applyBorder="1" applyAlignment="1" applyProtection="1">
      <alignment horizontal="left" wrapText="1"/>
      <protection/>
    </xf>
    <xf numFmtId="0" fontId="2" fillId="32" borderId="55" xfId="0" applyFont="1" applyFill="1" applyBorder="1" applyAlignment="1">
      <alignment horizontal="justify" vertical="top" wrapText="1"/>
    </xf>
    <xf numFmtId="0" fontId="12" fillId="0" borderId="0" xfId="0" applyFont="1" applyAlignment="1" applyProtection="1">
      <alignment/>
      <protection/>
    </xf>
    <xf numFmtId="0" fontId="11" fillId="0" borderId="0" xfId="0" applyFont="1" applyAlignment="1" applyProtection="1">
      <alignment/>
      <protection/>
    </xf>
    <xf numFmtId="0" fontId="12" fillId="0" borderId="0" xfId="0" applyFont="1" applyAlignment="1" applyProtection="1">
      <alignment horizontal="center"/>
      <protection/>
    </xf>
    <xf numFmtId="0" fontId="14" fillId="35" borderId="56" xfId="0" applyFont="1" applyFill="1" applyBorder="1" applyAlignment="1" applyProtection="1">
      <alignment horizontal="center" vertical="justify"/>
      <protection/>
    </xf>
    <xf numFmtId="0" fontId="12" fillId="0" borderId="13" xfId="0" applyFont="1" applyBorder="1" applyAlignment="1" applyProtection="1">
      <alignment horizontal="center" vertical="justify"/>
      <protection/>
    </xf>
    <xf numFmtId="0" fontId="14" fillId="35" borderId="57" xfId="0" applyFont="1" applyFill="1" applyBorder="1" applyAlignment="1" applyProtection="1">
      <alignment horizontal="justify" vertical="justify"/>
      <protection/>
    </xf>
    <xf numFmtId="0" fontId="14" fillId="35" borderId="13" xfId="0" applyFont="1" applyFill="1" applyBorder="1" applyAlignment="1" applyProtection="1">
      <alignment horizontal="center" vertical="justify"/>
      <protection/>
    </xf>
    <xf numFmtId="0" fontId="14" fillId="35" borderId="58" xfId="0" applyFont="1" applyFill="1" applyBorder="1" applyAlignment="1" applyProtection="1">
      <alignment horizontal="justify" vertical="justify"/>
      <protection/>
    </xf>
    <xf numFmtId="0" fontId="14" fillId="35" borderId="53" xfId="0" applyFont="1" applyFill="1" applyBorder="1" applyAlignment="1" applyProtection="1">
      <alignment horizontal="center" vertical="justify"/>
      <protection/>
    </xf>
    <xf numFmtId="0" fontId="15" fillId="35" borderId="59" xfId="0" applyFont="1" applyFill="1" applyBorder="1" applyAlignment="1" applyProtection="1">
      <alignment horizontal="center" vertical="justify"/>
      <protection/>
    </xf>
    <xf numFmtId="0" fontId="12" fillId="0" borderId="47" xfId="0" applyFont="1" applyBorder="1" applyAlignment="1" applyProtection="1">
      <alignment horizontal="center" vertical="justify"/>
      <protection/>
    </xf>
    <xf numFmtId="0" fontId="12" fillId="0" borderId="44" xfId="0" applyFont="1" applyBorder="1" applyAlignment="1" applyProtection="1">
      <alignment horizontal="center" vertical="justify"/>
      <protection/>
    </xf>
    <xf numFmtId="0" fontId="14" fillId="35" borderId="60" xfId="0" applyFont="1" applyFill="1" applyBorder="1" applyAlignment="1" applyProtection="1">
      <alignment horizontal="center"/>
      <protection/>
    </xf>
    <xf numFmtId="0" fontId="12" fillId="0" borderId="46" xfId="0" applyFont="1" applyBorder="1" applyAlignment="1" applyProtection="1">
      <alignment/>
      <protection/>
    </xf>
    <xf numFmtId="2" fontId="10" fillId="0" borderId="31" xfId="52" applyNumberFormat="1" applyBorder="1" applyAlignment="1" applyProtection="1">
      <alignment horizontal="center" vertical="justify"/>
      <protection/>
    </xf>
    <xf numFmtId="2" fontId="10" fillId="0" borderId="13" xfId="52" applyNumberFormat="1" applyBorder="1" applyAlignment="1" applyProtection="1">
      <alignment horizontal="center" vertical="justify"/>
      <protection/>
    </xf>
    <xf numFmtId="0" fontId="14" fillId="35" borderId="56" xfId="0" applyFont="1" applyFill="1" applyBorder="1" applyAlignment="1" applyProtection="1">
      <alignment horizontal="center" vertical="justify" wrapText="1"/>
      <protection/>
    </xf>
    <xf numFmtId="2" fontId="12" fillId="0" borderId="31" xfId="0" applyNumberFormat="1" applyFont="1" applyBorder="1" applyAlignment="1" applyProtection="1">
      <alignment horizontal="center" vertical="justify"/>
      <protection/>
    </xf>
    <xf numFmtId="2" fontId="14" fillId="35" borderId="13" xfId="0" applyNumberFormat="1" applyFont="1" applyFill="1" applyBorder="1" applyAlignment="1" applyProtection="1">
      <alignment horizontal="center" vertical="justify"/>
      <protection/>
    </xf>
    <xf numFmtId="2" fontId="14" fillId="35" borderId="53" xfId="0" applyNumberFormat="1" applyFont="1" applyFill="1" applyBorder="1" applyAlignment="1" applyProtection="1">
      <alignment horizontal="center" vertical="justify"/>
      <protection/>
    </xf>
    <xf numFmtId="2" fontId="12" fillId="0" borderId="47" xfId="0" applyNumberFormat="1" applyFont="1" applyBorder="1" applyAlignment="1" applyProtection="1">
      <alignment horizontal="center" vertical="justify"/>
      <protection/>
    </xf>
    <xf numFmtId="2" fontId="12" fillId="0" borderId="44" xfId="0" applyNumberFormat="1" applyFont="1" applyBorder="1" applyAlignment="1" applyProtection="1">
      <alignment horizontal="center" vertical="justify"/>
      <protection/>
    </xf>
    <xf numFmtId="2" fontId="14" fillId="35" borderId="60" xfId="0" applyNumberFormat="1" applyFont="1" applyFill="1" applyBorder="1" applyAlignment="1" applyProtection="1">
      <alignment horizontal="center"/>
      <protection/>
    </xf>
    <xf numFmtId="0" fontId="15" fillId="35" borderId="61" xfId="0" applyFont="1" applyFill="1" applyBorder="1" applyAlignment="1" applyProtection="1">
      <alignment horizontal="center" vertical="justify" wrapText="1"/>
      <protection/>
    </xf>
    <xf numFmtId="0" fontId="14" fillId="35" borderId="62" xfId="0" applyFont="1" applyFill="1" applyBorder="1" applyAlignment="1" applyProtection="1">
      <alignment horizontal="center" vertical="justify"/>
      <protection/>
    </xf>
    <xf numFmtId="0" fontId="14" fillId="35" borderId="56" xfId="0" applyFont="1" applyFill="1" applyBorder="1" applyAlignment="1" applyProtection="1">
      <alignment horizontal="center" vertical="justify"/>
      <protection/>
    </xf>
    <xf numFmtId="0" fontId="14" fillId="35" borderId="63" xfId="0" applyFont="1" applyFill="1" applyBorder="1" applyAlignment="1" applyProtection="1">
      <alignment horizontal="center" vertical="justify"/>
      <protection/>
    </xf>
    <xf numFmtId="0" fontId="14" fillId="35" borderId="64" xfId="0" applyFont="1" applyFill="1" applyBorder="1" applyAlignment="1" applyProtection="1">
      <alignment horizontal="center" vertical="justify"/>
      <protection/>
    </xf>
    <xf numFmtId="0" fontId="14" fillId="35" borderId="65" xfId="0" applyFont="1" applyFill="1" applyBorder="1" applyAlignment="1" applyProtection="1">
      <alignment horizontal="center" vertical="justify"/>
      <protection/>
    </xf>
    <xf numFmtId="0" fontId="14" fillId="35" borderId="66" xfId="0" applyFont="1" applyFill="1" applyBorder="1" applyAlignment="1" applyProtection="1">
      <alignment horizontal="center" vertical="justify"/>
      <protection/>
    </xf>
    <xf numFmtId="0" fontId="14" fillId="35" borderId="67" xfId="0" applyFont="1" applyFill="1" applyBorder="1" applyAlignment="1" applyProtection="1">
      <alignment horizontal="center" vertical="justify"/>
      <protection/>
    </xf>
    <xf numFmtId="0" fontId="15" fillId="35" borderId="68" xfId="0" applyFont="1" applyFill="1" applyBorder="1" applyAlignment="1" applyProtection="1">
      <alignment horizontal="center" vertical="justify"/>
      <protection/>
    </xf>
    <xf numFmtId="0" fontId="15" fillId="35" borderId="66" xfId="0" applyFont="1" applyFill="1" applyBorder="1" applyAlignment="1" applyProtection="1">
      <alignment horizontal="center" vertical="justify"/>
      <protection/>
    </xf>
    <xf numFmtId="0" fontId="15" fillId="35" borderId="67" xfId="0" applyFont="1" applyFill="1" applyBorder="1" applyAlignment="1" applyProtection="1">
      <alignment horizontal="center" vertical="justify"/>
      <protection/>
    </xf>
    <xf numFmtId="0" fontId="15" fillId="35" borderId="69" xfId="0" applyFont="1" applyFill="1" applyBorder="1" applyAlignment="1" applyProtection="1">
      <alignment/>
      <protection/>
    </xf>
    <xf numFmtId="0" fontId="15" fillId="35" borderId="70" xfId="0" applyFont="1" applyFill="1" applyBorder="1" applyAlignment="1" applyProtection="1">
      <alignment/>
      <protection/>
    </xf>
    <xf numFmtId="0" fontId="12" fillId="0" borderId="71" xfId="0" applyFont="1" applyBorder="1" applyAlignment="1" applyProtection="1">
      <alignment horizontal="justify"/>
      <protection/>
    </xf>
    <xf numFmtId="0" fontId="12" fillId="0" borderId="72" xfId="0" applyFont="1" applyBorder="1" applyAlignment="1" applyProtection="1">
      <alignment horizontal="justify"/>
      <protection/>
    </xf>
    <xf numFmtId="0" fontId="12" fillId="0" borderId="73" xfId="0" applyFont="1" applyBorder="1" applyAlignment="1" applyProtection="1">
      <alignment horizontal="justify" vertical="justify"/>
      <protection/>
    </xf>
    <xf numFmtId="0" fontId="12" fillId="0" borderId="57" xfId="0" applyFont="1" applyBorder="1" applyAlignment="1" applyProtection="1">
      <alignment horizontal="justify" vertical="justify"/>
      <protection/>
    </xf>
    <xf numFmtId="0" fontId="12" fillId="0" borderId="74" xfId="0" applyFont="1" applyBorder="1" applyAlignment="1" applyProtection="1">
      <alignment horizontal="justify"/>
      <protection/>
    </xf>
    <xf numFmtId="0" fontId="12" fillId="0" borderId="75" xfId="0" applyFont="1" applyBorder="1" applyAlignment="1" applyProtection="1">
      <alignment horizontal="justify"/>
      <protection/>
    </xf>
    <xf numFmtId="0" fontId="15" fillId="35" borderId="76" xfId="0" applyFont="1" applyFill="1" applyBorder="1" applyAlignment="1" applyProtection="1">
      <alignment horizontal="center" vertical="justify"/>
      <protection/>
    </xf>
    <xf numFmtId="0" fontId="15" fillId="35" borderId="77" xfId="0" applyFont="1" applyFill="1" applyBorder="1" applyAlignment="1" applyProtection="1">
      <alignment horizontal="center" vertical="justify"/>
      <protection/>
    </xf>
    <xf numFmtId="0" fontId="15" fillId="35" borderId="78" xfId="0" applyFont="1" applyFill="1" applyBorder="1" applyAlignment="1" applyProtection="1">
      <alignment horizontal="center" vertical="justify"/>
      <protection/>
    </xf>
    <xf numFmtId="0" fontId="15" fillId="35" borderId="79" xfId="0" applyFont="1" applyFill="1" applyBorder="1" applyAlignment="1" applyProtection="1">
      <alignment horizontal="center" vertical="justify"/>
      <protection/>
    </xf>
    <xf numFmtId="0" fontId="13" fillId="0" borderId="0" xfId="0" applyFont="1" applyAlignment="1" applyProtection="1">
      <alignment horizontal="center"/>
      <protection/>
    </xf>
    <xf numFmtId="0" fontId="14" fillId="0" borderId="13" xfId="0" applyFont="1" applyBorder="1" applyAlignment="1" applyProtection="1">
      <alignment horizontal="left" vertical="justify"/>
      <protection/>
    </xf>
    <xf numFmtId="0" fontId="14" fillId="0" borderId="40" xfId="0" applyFont="1" applyBorder="1" applyAlignment="1" applyProtection="1">
      <alignment horizontal="left" vertical="justify"/>
      <protection locked="0"/>
    </xf>
    <xf numFmtId="0" fontId="14" fillId="0" borderId="48" xfId="0" applyFont="1" applyBorder="1" applyAlignment="1" applyProtection="1">
      <alignment horizontal="left" vertical="justify"/>
      <protection locked="0"/>
    </xf>
    <xf numFmtId="0" fontId="14" fillId="0" borderId="49" xfId="0" applyFont="1" applyBorder="1" applyAlignment="1" applyProtection="1">
      <alignment horizontal="left" vertical="justify"/>
      <protection locked="0"/>
    </xf>
    <xf numFmtId="0" fontId="14" fillId="35" borderId="80" xfId="0" applyFont="1" applyFill="1" applyBorder="1" applyAlignment="1" applyProtection="1">
      <alignment horizontal="center" vertical="justify"/>
      <protection/>
    </xf>
    <xf numFmtId="0" fontId="14" fillId="35" borderId="81" xfId="0" applyFont="1" applyFill="1" applyBorder="1" applyAlignment="1" applyProtection="1">
      <alignment horizontal="center" vertical="justify"/>
      <protection/>
    </xf>
    <xf numFmtId="0" fontId="14" fillId="35" borderId="82" xfId="0" applyFont="1" applyFill="1" applyBorder="1" applyAlignment="1" applyProtection="1">
      <alignment horizontal="center" vertical="justify"/>
      <protection/>
    </xf>
    <xf numFmtId="0" fontId="14" fillId="35" borderId="83" xfId="0" applyFont="1" applyFill="1" applyBorder="1" applyAlignment="1" applyProtection="1">
      <alignment horizontal="center" vertical="justify"/>
      <protection/>
    </xf>
    <xf numFmtId="0" fontId="3" fillId="32" borderId="13" xfId="0" applyFont="1" applyFill="1" applyBorder="1" applyAlignment="1" applyProtection="1">
      <alignment vertical="justify"/>
      <protection/>
    </xf>
    <xf numFmtId="0" fontId="9" fillId="0" borderId="40" xfId="0" applyFont="1" applyBorder="1" applyAlignment="1" applyProtection="1">
      <alignment horizontal="center" vertical="justify"/>
      <protection/>
    </xf>
    <xf numFmtId="0" fontId="9" fillId="0" borderId="48" xfId="0" applyFont="1" applyBorder="1" applyAlignment="1" applyProtection="1">
      <alignment horizontal="center" vertical="justify"/>
      <protection/>
    </xf>
    <xf numFmtId="0" fontId="9" fillId="0" borderId="84" xfId="0" applyFont="1" applyBorder="1" applyAlignment="1" applyProtection="1">
      <alignment horizontal="center" vertical="justify"/>
      <protection/>
    </xf>
    <xf numFmtId="0" fontId="9" fillId="0" borderId="26" xfId="0" applyFont="1" applyBorder="1" applyAlignment="1" applyProtection="1">
      <alignment horizontal="center" vertical="justify"/>
      <protection/>
    </xf>
    <xf numFmtId="2" fontId="10" fillId="35" borderId="29" xfId="52" applyNumberFormat="1" applyFill="1" applyBorder="1" applyAlignment="1" applyProtection="1">
      <alignment horizontal="center" vertical="center"/>
      <protection/>
    </xf>
    <xf numFmtId="2" fontId="10" fillId="35" borderId="31" xfId="52" applyNumberFormat="1" applyFill="1" applyBorder="1" applyAlignment="1" applyProtection="1">
      <alignment horizontal="center" vertical="center"/>
      <protection/>
    </xf>
    <xf numFmtId="0" fontId="4" fillId="0" borderId="0" xfId="0" applyFont="1" applyAlignment="1" applyProtection="1">
      <alignment horizontal="left" wrapText="1"/>
      <protection/>
    </xf>
    <xf numFmtId="0" fontId="3" fillId="32" borderId="43" xfId="0" applyFont="1" applyFill="1" applyBorder="1" applyAlignment="1" applyProtection="1">
      <alignment vertical="justify"/>
      <protection/>
    </xf>
    <xf numFmtId="0" fontId="3" fillId="32" borderId="84" xfId="0" applyFont="1" applyFill="1" applyBorder="1" applyAlignment="1" applyProtection="1">
      <alignment vertical="justify"/>
      <protection/>
    </xf>
    <xf numFmtId="0" fontId="3" fillId="32" borderId="0" xfId="0" applyFont="1" applyFill="1" applyBorder="1" applyAlignment="1" applyProtection="1">
      <alignment vertical="justify"/>
      <protection/>
    </xf>
    <xf numFmtId="0" fontId="3" fillId="32" borderId="44" xfId="0" applyFont="1" applyFill="1" applyBorder="1" applyAlignment="1" applyProtection="1">
      <alignment vertical="justify"/>
      <protection/>
    </xf>
    <xf numFmtId="0" fontId="9" fillId="32" borderId="46" xfId="0" applyFont="1" applyFill="1" applyBorder="1" applyAlignment="1" applyProtection="1">
      <alignment vertical="justify"/>
      <protection/>
    </xf>
    <xf numFmtId="0" fontId="9" fillId="32" borderId="47" xfId="0" applyFont="1" applyFill="1" applyBorder="1" applyAlignment="1" applyProtection="1">
      <alignment vertical="justify"/>
      <protection/>
    </xf>
    <xf numFmtId="0" fontId="10" fillId="35" borderId="29" xfId="52" applyFill="1" applyBorder="1" applyAlignment="1" applyProtection="1">
      <alignment horizontal="center" vertical="center"/>
      <protection/>
    </xf>
    <xf numFmtId="0" fontId="10" fillId="35" borderId="50" xfId="52" applyFill="1" applyBorder="1" applyAlignment="1" applyProtection="1">
      <alignment horizontal="center" vertical="center"/>
      <protection/>
    </xf>
    <xf numFmtId="0" fontId="10" fillId="35" borderId="31" xfId="52" applyFill="1" applyBorder="1" applyAlignment="1" applyProtection="1">
      <alignment horizontal="center" vertical="center"/>
      <protection/>
    </xf>
    <xf numFmtId="0" fontId="3" fillId="0" borderId="40" xfId="0" applyFont="1" applyBorder="1" applyAlignment="1" applyProtection="1">
      <alignment horizontal="left"/>
      <protection/>
    </xf>
    <xf numFmtId="0" fontId="9" fillId="0" borderId="48" xfId="0" applyFont="1" applyBorder="1" applyAlignment="1" applyProtection="1">
      <alignment/>
      <protection/>
    </xf>
    <xf numFmtId="0" fontId="9" fillId="0" borderId="49" xfId="0" applyFont="1" applyBorder="1" applyAlignment="1" applyProtection="1">
      <alignment/>
      <protection/>
    </xf>
    <xf numFmtId="0" fontId="4" fillId="32" borderId="42" xfId="0" applyFont="1" applyFill="1" applyBorder="1" applyAlignment="1">
      <alignment horizontal="center" vertical="center" wrapText="1"/>
    </xf>
    <xf numFmtId="0" fontId="3" fillId="32" borderId="4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2" fillId="33" borderId="40" xfId="0" applyFont="1" applyFill="1" applyBorder="1" applyAlignment="1">
      <alignment horizontal="left" vertical="top" wrapText="1"/>
    </xf>
    <xf numFmtId="0" fontId="2" fillId="33" borderId="48" xfId="0" applyFont="1" applyFill="1" applyBorder="1" applyAlignment="1">
      <alignment horizontal="left" vertical="top" wrapText="1"/>
    </xf>
    <xf numFmtId="0" fontId="3" fillId="0" borderId="42" xfId="0" applyFont="1" applyBorder="1" applyAlignment="1">
      <alignment horizontal="left" wrapText="1"/>
    </xf>
    <xf numFmtId="0" fontId="3" fillId="0" borderId="0" xfId="0" applyFont="1" applyBorder="1" applyAlignment="1">
      <alignment horizontal="left" wrapText="1"/>
    </xf>
    <xf numFmtId="0" fontId="4" fillId="32" borderId="40" xfId="0" applyFont="1" applyFill="1" applyBorder="1" applyAlignment="1">
      <alignment horizontal="center" vertical="center" wrapText="1"/>
    </xf>
    <xf numFmtId="0" fontId="3" fillId="32" borderId="48" xfId="0" applyFont="1" applyFill="1" applyBorder="1" applyAlignment="1">
      <alignment horizontal="center" vertical="center" wrapText="1"/>
    </xf>
    <xf numFmtId="0" fontId="3" fillId="33" borderId="41" xfId="0" applyFont="1" applyFill="1" applyBorder="1" applyAlignment="1">
      <alignment horizontal="left" vertical="center" wrapText="1"/>
    </xf>
    <xf numFmtId="0" fontId="3" fillId="33" borderId="43" xfId="0" applyFont="1" applyFill="1" applyBorder="1" applyAlignment="1">
      <alignment horizontal="left" vertical="center" wrapText="1"/>
    </xf>
    <xf numFmtId="0" fontId="3" fillId="33" borderId="84" xfId="0" applyFont="1" applyFill="1" applyBorder="1" applyAlignment="1">
      <alignment horizontal="left" vertical="center" wrapText="1"/>
    </xf>
    <xf numFmtId="0" fontId="2" fillId="33" borderId="13" xfId="0" applyFont="1" applyFill="1" applyBorder="1" applyAlignment="1">
      <alignment horizontal="left" vertical="top" wrapText="1"/>
    </xf>
    <xf numFmtId="0" fontId="4" fillId="32" borderId="85" xfId="0" applyFont="1" applyFill="1" applyBorder="1" applyAlignment="1">
      <alignment horizontal="center" vertical="center" wrapText="1"/>
    </xf>
    <xf numFmtId="0" fontId="3" fillId="32" borderId="86"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3" fillId="33" borderId="42" xfId="0" applyFont="1" applyFill="1" applyBorder="1" applyAlignment="1">
      <alignment horizontal="left" vertical="top" wrapText="1"/>
    </xf>
    <xf numFmtId="0" fontId="0" fillId="0" borderId="0" xfId="0" applyAlignment="1">
      <alignment/>
    </xf>
    <xf numFmtId="0" fontId="0" fillId="0" borderId="44" xfId="0" applyBorder="1" applyAlignment="1">
      <alignment/>
    </xf>
    <xf numFmtId="0" fontId="2" fillId="33" borderId="4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4" xfId="0" applyFont="1" applyFill="1" applyBorder="1" applyAlignment="1">
      <alignment horizontal="left" vertical="top" wrapText="1"/>
    </xf>
    <xf numFmtId="0" fontId="4" fillId="32" borderId="87" xfId="0" applyFont="1" applyFill="1" applyBorder="1" applyAlignment="1">
      <alignment horizontal="center" vertical="center" wrapText="1"/>
    </xf>
    <xf numFmtId="0" fontId="4" fillId="32" borderId="86" xfId="0" applyFont="1" applyFill="1" applyBorder="1" applyAlignment="1">
      <alignment horizontal="center" vertical="center" wrapText="1"/>
    </xf>
    <xf numFmtId="0" fontId="4" fillId="33" borderId="42"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3" fillId="33" borderId="13" xfId="0" applyFont="1" applyFill="1" applyBorder="1" applyAlignment="1">
      <alignment horizontal="left" vertical="top"/>
    </xf>
    <xf numFmtId="0" fontId="2" fillId="33" borderId="88"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89"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26" xfId="0" applyFont="1" applyFill="1" applyBorder="1" applyAlignment="1">
      <alignment horizontal="left" vertical="top" wrapText="1"/>
    </xf>
    <xf numFmtId="0" fontId="2" fillId="33" borderId="90" xfId="0" applyFont="1" applyFill="1" applyBorder="1" applyAlignment="1">
      <alignment horizontal="left" vertical="top" wrapText="1"/>
    </xf>
    <xf numFmtId="0" fontId="2" fillId="33" borderId="25" xfId="0" applyFont="1" applyFill="1" applyBorder="1" applyAlignment="1">
      <alignment horizontal="left" vertical="top" wrapText="1"/>
    </xf>
    <xf numFmtId="0" fontId="2" fillId="33" borderId="14" xfId="0" applyFont="1" applyFill="1" applyBorder="1" applyAlignment="1">
      <alignment horizontal="left" vertical="top" wrapText="1"/>
    </xf>
    <xf numFmtId="0" fontId="0" fillId="33" borderId="29" xfId="0" applyFill="1" applyBorder="1" applyAlignment="1">
      <alignment horizontal="justify" vertical="top"/>
    </xf>
    <xf numFmtId="0" fontId="0" fillId="33" borderId="31" xfId="0" applyFill="1" applyBorder="1" applyAlignment="1">
      <alignment horizontal="justify" vertical="top"/>
    </xf>
    <xf numFmtId="0" fontId="4" fillId="32"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0" fillId="33" borderId="43" xfId="0" applyFill="1" applyBorder="1" applyAlignment="1">
      <alignment horizontal="center" vertical="top"/>
    </xf>
    <xf numFmtId="0" fontId="0" fillId="33" borderId="84" xfId="0" applyFill="1" applyBorder="1" applyAlignment="1">
      <alignment horizontal="center" vertical="top"/>
    </xf>
    <xf numFmtId="0" fontId="3" fillId="33" borderId="89"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4" fillId="32" borderId="91" xfId="0" applyFont="1" applyFill="1" applyBorder="1" applyAlignment="1">
      <alignment horizontal="center" vertical="center" wrapText="1"/>
    </xf>
    <xf numFmtId="0" fontId="4" fillId="32" borderId="92" xfId="0" applyFont="1" applyFill="1" applyBorder="1" applyAlignment="1">
      <alignment horizontal="center" vertical="center" wrapText="1"/>
    </xf>
    <xf numFmtId="0" fontId="6" fillId="33" borderId="13" xfId="0" applyFont="1" applyFill="1" applyBorder="1" applyAlignment="1">
      <alignment horizontal="left" vertical="center" wrapText="1"/>
    </xf>
    <xf numFmtId="0" fontId="6" fillId="33" borderId="40" xfId="0"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62"/>
  <sheetViews>
    <sheetView zoomScalePageLayoutView="0" workbookViewId="0" topLeftCell="A1">
      <selection activeCell="A7" sqref="A7:B7"/>
    </sheetView>
  </sheetViews>
  <sheetFormatPr defaultColWidth="11.421875" defaultRowHeight="12.75"/>
  <cols>
    <col min="1" max="1" width="14.8515625" style="76" customWidth="1"/>
    <col min="2" max="2" width="11.421875" style="76" customWidth="1"/>
    <col min="3" max="3" width="13.57421875" style="76" customWidth="1"/>
    <col min="4" max="4" width="9.7109375" style="76" customWidth="1"/>
    <col min="5" max="5" width="14.140625" style="76" customWidth="1"/>
    <col min="6" max="6" width="16.00390625" style="76" customWidth="1"/>
    <col min="7" max="7" width="17.28125" style="76" customWidth="1"/>
    <col min="8" max="16384" width="11.421875" style="76" customWidth="1"/>
  </cols>
  <sheetData>
    <row r="1" spans="1:10" ht="18.75">
      <c r="A1" s="173" t="s">
        <v>205</v>
      </c>
      <c r="B1" s="173"/>
      <c r="C1" s="173"/>
      <c r="D1" s="173"/>
      <c r="E1" s="173"/>
      <c r="F1" s="173"/>
      <c r="G1" s="173"/>
      <c r="H1" s="127"/>
      <c r="I1" s="127"/>
      <c r="J1" s="127"/>
    </row>
    <row r="2" spans="1:10" ht="12" customHeight="1">
      <c r="A2" s="128"/>
      <c r="B2" s="128"/>
      <c r="C2" s="128"/>
      <c r="D2" s="128"/>
      <c r="E2" s="128"/>
      <c r="F2" s="128"/>
      <c r="G2" s="128"/>
      <c r="H2" s="127"/>
      <c r="I2" s="127"/>
      <c r="J2" s="127"/>
    </row>
    <row r="3" spans="1:10" ht="18.75">
      <c r="A3" s="173" t="s">
        <v>260</v>
      </c>
      <c r="B3" s="173"/>
      <c r="C3" s="173"/>
      <c r="D3" s="173"/>
      <c r="E3" s="173"/>
      <c r="F3" s="173"/>
      <c r="G3" s="173"/>
      <c r="H3" s="127"/>
      <c r="I3" s="127"/>
      <c r="J3" s="127"/>
    </row>
    <row r="4" spans="1:10" ht="18.75">
      <c r="A4" s="173"/>
      <c r="B4" s="173"/>
      <c r="C4" s="173"/>
      <c r="D4" s="173"/>
      <c r="E4" s="173"/>
      <c r="F4" s="173"/>
      <c r="G4" s="173"/>
      <c r="H4" s="127"/>
      <c r="I4" s="127"/>
      <c r="J4" s="127"/>
    </row>
    <row r="5" spans="1:10" ht="15" customHeight="1">
      <c r="A5" s="174" t="s">
        <v>238</v>
      </c>
      <c r="B5" s="174"/>
      <c r="C5" s="175"/>
      <c r="D5" s="176"/>
      <c r="E5" s="176"/>
      <c r="F5" s="176"/>
      <c r="G5" s="177"/>
      <c r="H5" s="127"/>
      <c r="I5" s="127"/>
      <c r="J5" s="127"/>
    </row>
    <row r="6" spans="1:10" ht="16.5" customHeight="1">
      <c r="A6" s="174" t="s">
        <v>261</v>
      </c>
      <c r="B6" s="174"/>
      <c r="C6" s="175"/>
      <c r="D6" s="176"/>
      <c r="E6" s="176"/>
      <c r="F6" s="176"/>
      <c r="G6" s="177"/>
      <c r="H6" s="127"/>
      <c r="I6" s="127"/>
      <c r="J6" s="127"/>
    </row>
    <row r="7" spans="1:10" ht="16.5" thickBot="1">
      <c r="A7" s="174" t="s">
        <v>222</v>
      </c>
      <c r="B7" s="174"/>
      <c r="C7" s="175"/>
      <c r="D7" s="176"/>
      <c r="E7" s="176"/>
      <c r="F7" s="176"/>
      <c r="G7" s="177"/>
      <c r="H7" s="127"/>
      <c r="I7" s="127"/>
      <c r="J7" s="127"/>
    </row>
    <row r="8" spans="1:10" ht="24.75" customHeight="1">
      <c r="A8" s="178" t="s">
        <v>239</v>
      </c>
      <c r="B8" s="180" t="s">
        <v>240</v>
      </c>
      <c r="C8" s="155" t="s">
        <v>241</v>
      </c>
      <c r="D8" s="156"/>
      <c r="E8" s="157"/>
      <c r="F8" s="151" t="s">
        <v>223</v>
      </c>
      <c r="G8" s="153" t="s">
        <v>242</v>
      </c>
      <c r="H8" s="129"/>
      <c r="I8" s="127"/>
      <c r="J8" s="127"/>
    </row>
    <row r="9" spans="1:10" ht="40.5" customHeight="1" thickBot="1">
      <c r="A9" s="179"/>
      <c r="B9" s="181"/>
      <c r="C9" s="143" t="s">
        <v>179</v>
      </c>
      <c r="D9" s="130" t="s">
        <v>243</v>
      </c>
      <c r="E9" s="143" t="s">
        <v>180</v>
      </c>
      <c r="F9" s="152"/>
      <c r="G9" s="154"/>
      <c r="H9" s="129"/>
      <c r="I9" s="127"/>
      <c r="J9" s="127"/>
    </row>
    <row r="10" spans="1:10" ht="16.5" thickTop="1">
      <c r="A10" s="165" t="s">
        <v>244</v>
      </c>
      <c r="B10" s="115" t="s">
        <v>245</v>
      </c>
      <c r="C10" s="141">
        <f>+SPA!F23</f>
        <v>0</v>
      </c>
      <c r="D10" s="115">
        <v>50</v>
      </c>
      <c r="E10" s="144">
        <f>C10*D10%</f>
        <v>0</v>
      </c>
      <c r="F10" s="122" t="str">
        <f>+SPA!F25</f>
        <v>ND</v>
      </c>
      <c r="G10" s="123" t="str">
        <f>+SPA!F29</f>
        <v>RA</v>
      </c>
      <c r="H10" s="127"/>
      <c r="I10" s="127"/>
      <c r="J10" s="127"/>
    </row>
    <row r="11" spans="1:10" ht="15.75">
      <c r="A11" s="166"/>
      <c r="B11" s="131" t="s">
        <v>246</v>
      </c>
      <c r="C11" s="142">
        <f>+SOA!F54</f>
        <v>37.5</v>
      </c>
      <c r="D11" s="131">
        <v>50</v>
      </c>
      <c r="E11" s="144">
        <f>C11*D11%</f>
        <v>18.75</v>
      </c>
      <c r="F11" s="122" t="str">
        <f>+SOA!F56</f>
        <v>ND</v>
      </c>
      <c r="G11" s="123" t="str">
        <f>+SOA!F60</f>
        <v>RA</v>
      </c>
      <c r="H11" s="127"/>
      <c r="I11" s="127"/>
      <c r="J11" s="127"/>
    </row>
    <row r="12" spans="1:10" ht="15.75">
      <c r="A12" s="132" t="s">
        <v>247</v>
      </c>
      <c r="B12" s="133"/>
      <c r="C12" s="145"/>
      <c r="D12" s="133"/>
      <c r="E12" s="145">
        <f>E10+E11</f>
        <v>18.75</v>
      </c>
      <c r="F12" s="118" t="str">
        <f>IF(E12&gt;80,"SD",IF(E12&gt;60,"MD",IF(E12&gt;40,"ID","ND")))</f>
        <v>ND</v>
      </c>
      <c r="G12" s="119" t="str">
        <f>IF(E12&gt;80,"RB",IF(E12&gt;60,"RM",IF(E12&gt;40,"RS","RA")))</f>
        <v>RA</v>
      </c>
      <c r="H12" s="127"/>
      <c r="I12" s="127"/>
      <c r="J12" s="127"/>
    </row>
    <row r="13" spans="1:10" ht="15.75">
      <c r="A13" s="166" t="s">
        <v>248</v>
      </c>
      <c r="B13" s="131" t="s">
        <v>249</v>
      </c>
      <c r="C13" s="142">
        <f>+SAP!F30</f>
        <v>0</v>
      </c>
      <c r="D13" s="131">
        <v>30</v>
      </c>
      <c r="E13" s="144">
        <f>C13*D13%</f>
        <v>0</v>
      </c>
      <c r="F13" s="122" t="str">
        <f>+SAP!F32</f>
        <v>ND</v>
      </c>
      <c r="G13" s="123" t="str">
        <f>+SAP!F36</f>
        <v>RA</v>
      </c>
      <c r="H13" s="127"/>
      <c r="I13" s="127"/>
      <c r="J13" s="127"/>
    </row>
    <row r="14" spans="1:10" ht="15.75">
      <c r="A14" s="166"/>
      <c r="B14" s="131" t="s">
        <v>250</v>
      </c>
      <c r="C14" s="142">
        <f>+SABS!F42</f>
        <v>0</v>
      </c>
      <c r="D14" s="131">
        <v>30</v>
      </c>
      <c r="E14" s="144">
        <f>C14*D14%</f>
        <v>0</v>
      </c>
      <c r="F14" s="122" t="str">
        <f>+SABS!F44</f>
        <v>ND</v>
      </c>
      <c r="G14" s="123" t="str">
        <f>+SABS!F48</f>
        <v>RA</v>
      </c>
      <c r="H14" s="127"/>
      <c r="I14" s="127"/>
      <c r="J14" s="127"/>
    </row>
    <row r="15" spans="1:10" ht="15.75">
      <c r="A15" s="166"/>
      <c r="B15" s="131" t="s">
        <v>251</v>
      </c>
      <c r="C15" s="142">
        <f>+SAF!F68</f>
        <v>0</v>
      </c>
      <c r="D15" s="131">
        <v>40</v>
      </c>
      <c r="E15" s="144">
        <f>C15*D15%</f>
        <v>0</v>
      </c>
      <c r="F15" s="122" t="str">
        <f>+SAF!F70</f>
        <v>ND</v>
      </c>
      <c r="G15" s="123" t="str">
        <f>+SAF!F74</f>
        <v>RA</v>
      </c>
      <c r="H15" s="127"/>
      <c r="I15" s="127"/>
      <c r="J15" s="127"/>
    </row>
    <row r="16" spans="1:10" ht="15.75">
      <c r="A16" s="132" t="s">
        <v>247</v>
      </c>
      <c r="B16" s="133"/>
      <c r="C16" s="145"/>
      <c r="D16" s="133"/>
      <c r="E16" s="145">
        <f>SUM(E13:E15)</f>
        <v>0</v>
      </c>
      <c r="F16" s="118" t="str">
        <f>IF(E16&gt;80,"SD",IF(E16&gt;60,"MD",IF(E16&gt;40,"ID","ND")))</f>
        <v>ND</v>
      </c>
      <c r="G16" s="119" t="str">
        <f>IF(E16&gt;80,"RB",IF(E16&gt;60,"RM",IF(E16&gt;40,"RS","RA")))</f>
        <v>RA</v>
      </c>
      <c r="H16" s="127"/>
      <c r="I16" s="127"/>
      <c r="J16" s="127"/>
    </row>
    <row r="17" spans="1:10" ht="15.75">
      <c r="A17" s="166" t="s">
        <v>252</v>
      </c>
      <c r="B17" s="131" t="s">
        <v>253</v>
      </c>
      <c r="C17" s="142">
        <f>+SCI!F38</f>
        <v>0</v>
      </c>
      <c r="D17" s="131">
        <v>80</v>
      </c>
      <c r="E17" s="144">
        <f>C17*D17%</f>
        <v>0</v>
      </c>
      <c r="F17" s="122" t="str">
        <f>+SCI!F40</f>
        <v>ND</v>
      </c>
      <c r="G17" s="123" t="str">
        <f>+SCI!F44</f>
        <v>RA</v>
      </c>
      <c r="H17" s="127"/>
      <c r="I17" s="127"/>
      <c r="J17" s="127"/>
    </row>
    <row r="18" spans="1:10" ht="15.75">
      <c r="A18" s="166"/>
      <c r="B18" s="131" t="s">
        <v>254</v>
      </c>
      <c r="C18" s="142">
        <f>+SCE!F19</f>
        <v>0</v>
      </c>
      <c r="D18" s="131">
        <v>20</v>
      </c>
      <c r="E18" s="144">
        <f>C18*D18%</f>
        <v>0</v>
      </c>
      <c r="F18" s="122" t="str">
        <f>+SCE!F21</f>
        <v>ND</v>
      </c>
      <c r="G18" s="123" t="str">
        <f>+SCE!F25</f>
        <v>RA</v>
      </c>
      <c r="H18" s="127"/>
      <c r="I18" s="127"/>
      <c r="J18" s="127"/>
    </row>
    <row r="19" spans="1:10" ht="16.5" thickBot="1">
      <c r="A19" s="134" t="s">
        <v>247</v>
      </c>
      <c r="B19" s="135"/>
      <c r="C19" s="146"/>
      <c r="D19" s="135"/>
      <c r="E19" s="146">
        <f>SUM(E17:E18)</f>
        <v>0</v>
      </c>
      <c r="F19" s="120" t="str">
        <f>IF(E19&gt;80,"SD",IF(E19&gt;60,"MD",IF(E19&gt;40,"ID","ND")))</f>
        <v>ND</v>
      </c>
      <c r="G19" s="121" t="str">
        <f>IF(E19&gt;80,"RB",IF(E19&gt;60,"RM",IF(E19&gt;40,"RS","RA")))</f>
        <v>RA</v>
      </c>
      <c r="H19" s="127"/>
      <c r="I19" s="127"/>
      <c r="J19" s="127"/>
    </row>
    <row r="20" spans="1:10" ht="16.5" thickBot="1">
      <c r="A20" s="127"/>
      <c r="B20" s="127"/>
      <c r="C20" s="127"/>
      <c r="D20" s="127"/>
      <c r="E20" s="127"/>
      <c r="F20" s="127"/>
      <c r="G20" s="127"/>
      <c r="H20" s="127"/>
      <c r="I20" s="127"/>
      <c r="J20" s="127"/>
    </row>
    <row r="21" spans="1:10" ht="21" customHeight="1">
      <c r="A21" s="169" t="s">
        <v>255</v>
      </c>
      <c r="B21" s="170"/>
      <c r="C21" s="158" t="s">
        <v>241</v>
      </c>
      <c r="D21" s="159"/>
      <c r="E21" s="160"/>
      <c r="F21" s="151" t="s">
        <v>223</v>
      </c>
      <c r="G21" s="153" t="s">
        <v>242</v>
      </c>
      <c r="H21" s="127"/>
      <c r="I21" s="127"/>
      <c r="J21" s="127"/>
    </row>
    <row r="22" spans="1:10" ht="43.5" customHeight="1" thickBot="1">
      <c r="A22" s="171"/>
      <c r="B22" s="172"/>
      <c r="C22" s="136" t="s">
        <v>181</v>
      </c>
      <c r="D22" s="130" t="s">
        <v>243</v>
      </c>
      <c r="E22" s="150" t="s">
        <v>180</v>
      </c>
      <c r="F22" s="152"/>
      <c r="G22" s="154"/>
      <c r="H22" s="127"/>
      <c r="I22" s="127"/>
      <c r="J22" s="127"/>
    </row>
    <row r="23" spans="1:10" ht="16.5" thickTop="1">
      <c r="A23" s="167" t="s">
        <v>244</v>
      </c>
      <c r="B23" s="168"/>
      <c r="C23" s="147">
        <f>E12</f>
        <v>18.75</v>
      </c>
      <c r="D23" s="137">
        <v>25</v>
      </c>
      <c r="E23" s="147">
        <f>C23*D23%</f>
        <v>4.6875</v>
      </c>
      <c r="F23" s="115" t="str">
        <f>IF(C23&gt;80,"SD",IF(C23&gt;60,"MD",IF(C23&gt;40,"ID","ND")))</f>
        <v>ND</v>
      </c>
      <c r="G23" s="117" t="str">
        <f>IF(C23&gt;80,"RB",IF(C23&gt;60,"RM",IF(C23&gt;40,"RS","RA")))</f>
        <v>RA</v>
      </c>
      <c r="H23" s="127"/>
      <c r="I23" s="127"/>
      <c r="J23" s="127"/>
    </row>
    <row r="24" spans="1:10" ht="15.75">
      <c r="A24" s="163" t="s">
        <v>248</v>
      </c>
      <c r="B24" s="164"/>
      <c r="C24" s="147">
        <f>E16</f>
        <v>0</v>
      </c>
      <c r="D24" s="137">
        <v>45</v>
      </c>
      <c r="E24" s="147">
        <f>C24*D24%</f>
        <v>0</v>
      </c>
      <c r="F24" s="115" t="str">
        <f>IF(C24&gt;80,"SD",IF(C24&gt;60,"MD",IF(C24&gt;40,"ID","ND")))</f>
        <v>ND</v>
      </c>
      <c r="G24" s="117" t="str">
        <f>IF(C24&gt;80,"RB",IF(C24&gt;60,"RM",IF(C24&gt;40,"RS","RA")))</f>
        <v>RA</v>
      </c>
      <c r="H24" s="127"/>
      <c r="I24" s="127"/>
      <c r="J24" s="127"/>
    </row>
    <row r="25" spans="1:10" ht="15.75">
      <c r="A25" s="163" t="s">
        <v>252</v>
      </c>
      <c r="B25" s="164"/>
      <c r="C25" s="148">
        <f>E19</f>
        <v>0</v>
      </c>
      <c r="D25" s="138">
        <v>30</v>
      </c>
      <c r="E25" s="148">
        <f>C25*D25%</f>
        <v>0</v>
      </c>
      <c r="F25" s="115" t="str">
        <f>IF(C25&gt;80,"SD",IF(C25&gt;60,"MD",IF(C25&gt;40,"ID","ND")))</f>
        <v>ND</v>
      </c>
      <c r="G25" s="117" t="str">
        <f>IF(C25&gt;80,"RB",IF(C25&gt;60,"RM",IF(C25&gt;40,"RS","RA")))</f>
        <v>RA</v>
      </c>
      <c r="H25" s="127"/>
      <c r="I25" s="127"/>
      <c r="J25" s="127"/>
    </row>
    <row r="26" spans="1:10" ht="16.5" thickBot="1">
      <c r="A26" s="161" t="s">
        <v>247</v>
      </c>
      <c r="B26" s="162"/>
      <c r="C26" s="149"/>
      <c r="D26" s="139">
        <f>SUM(D23:D25)</f>
        <v>100</v>
      </c>
      <c r="E26" s="149">
        <f>SUM(E23:E25)</f>
        <v>4.6875</v>
      </c>
      <c r="F26" s="120" t="str">
        <f>IF(E26&gt;80,"SD",IF(E26&gt;60,"MD",IF(E26&gt;40,"ID","ND")))</f>
        <v>ND</v>
      </c>
      <c r="G26" s="121" t="str">
        <f>IF(E26&gt;80,"RB",IF(E26&gt;60,"RM",IF(E26&gt;40,"RS","RA")))</f>
        <v>RA</v>
      </c>
      <c r="H26" s="127"/>
      <c r="I26" s="127"/>
      <c r="J26" s="127"/>
    </row>
    <row r="27" spans="1:10" ht="15.75">
      <c r="A27" s="127"/>
      <c r="B27" s="127"/>
      <c r="C27" s="127"/>
      <c r="D27" s="127"/>
      <c r="E27" s="127"/>
      <c r="F27" s="127"/>
      <c r="G27" s="127"/>
      <c r="H27" s="127"/>
      <c r="I27" s="127"/>
      <c r="J27" s="127"/>
    </row>
    <row r="28" spans="1:10" ht="15.75">
      <c r="A28" s="127"/>
      <c r="B28" s="127"/>
      <c r="C28" s="127"/>
      <c r="D28" s="127"/>
      <c r="E28" s="127"/>
      <c r="F28" s="127"/>
      <c r="G28" s="127"/>
      <c r="H28" s="127"/>
      <c r="I28" s="127"/>
      <c r="J28" s="127"/>
    </row>
    <row r="29" spans="1:10" ht="15.75">
      <c r="A29" s="140" t="s">
        <v>256</v>
      </c>
      <c r="B29" s="116"/>
      <c r="C29" s="116"/>
      <c r="D29" s="116"/>
      <c r="E29" s="116"/>
      <c r="G29" s="116" t="s">
        <v>257</v>
      </c>
      <c r="H29" s="127"/>
      <c r="I29" s="127"/>
      <c r="J29" s="127"/>
    </row>
    <row r="30" spans="1:10" ht="15.75">
      <c r="A30" s="127"/>
      <c r="B30" s="114"/>
      <c r="C30" s="114"/>
      <c r="D30" s="114"/>
      <c r="E30" s="114"/>
      <c r="G30" s="114"/>
      <c r="H30" s="127"/>
      <c r="I30" s="127"/>
      <c r="J30" s="127"/>
    </row>
    <row r="31" spans="1:10" ht="15.75">
      <c r="A31" s="140" t="s">
        <v>258</v>
      </c>
      <c r="B31" s="116"/>
      <c r="C31" s="116"/>
      <c r="D31" s="116"/>
      <c r="E31" s="116"/>
      <c r="G31" s="116" t="s">
        <v>259</v>
      </c>
      <c r="H31" s="127"/>
      <c r="I31" s="127"/>
      <c r="J31" s="127"/>
    </row>
    <row r="32" spans="1:10" ht="15.75">
      <c r="A32" s="127"/>
      <c r="B32" s="127"/>
      <c r="C32" s="127"/>
      <c r="D32" s="127"/>
      <c r="E32" s="127"/>
      <c r="F32" s="127"/>
      <c r="G32" s="127"/>
      <c r="H32" s="127"/>
      <c r="I32" s="127"/>
      <c r="J32" s="127"/>
    </row>
    <row r="33" spans="1:10" ht="15.75">
      <c r="A33" s="127"/>
      <c r="B33" s="127"/>
      <c r="C33" s="127"/>
      <c r="D33" s="127"/>
      <c r="E33" s="127"/>
      <c r="F33" s="127"/>
      <c r="G33" s="127"/>
      <c r="H33" s="127"/>
      <c r="I33" s="127"/>
      <c r="J33" s="127"/>
    </row>
    <row r="34" spans="1:10" ht="12.75">
      <c r="A34" s="77"/>
      <c r="B34" s="77"/>
      <c r="C34" s="77"/>
      <c r="D34" s="77"/>
      <c r="E34" s="77"/>
      <c r="F34" s="77"/>
      <c r="G34" s="77"/>
      <c r="H34" s="77"/>
      <c r="I34" s="77"/>
      <c r="J34" s="77"/>
    </row>
    <row r="35" spans="1:10" ht="12.75">
      <c r="A35" s="77"/>
      <c r="B35" s="77"/>
      <c r="C35" s="77"/>
      <c r="D35" s="77"/>
      <c r="E35" s="77"/>
      <c r="F35" s="77"/>
      <c r="G35" s="77"/>
      <c r="H35" s="77"/>
      <c r="I35" s="77"/>
      <c r="J35" s="77"/>
    </row>
    <row r="36" spans="1:10" ht="12.75">
      <c r="A36" s="77"/>
      <c r="B36" s="77"/>
      <c r="C36" s="77"/>
      <c r="D36" s="77"/>
      <c r="E36" s="77"/>
      <c r="F36" s="77"/>
      <c r="G36" s="77"/>
      <c r="H36" s="77"/>
      <c r="I36" s="77"/>
      <c r="J36" s="77"/>
    </row>
    <row r="37" spans="1:10" ht="12.75">
      <c r="A37" s="77"/>
      <c r="B37" s="77"/>
      <c r="C37" s="77"/>
      <c r="D37" s="77"/>
      <c r="E37" s="77"/>
      <c r="F37" s="77"/>
      <c r="G37" s="77"/>
      <c r="H37" s="77"/>
      <c r="I37" s="77"/>
      <c r="J37" s="77"/>
    </row>
    <row r="38" spans="1:10" ht="12.75">
      <c r="A38" s="77"/>
      <c r="B38" s="77"/>
      <c r="C38" s="77"/>
      <c r="D38" s="77"/>
      <c r="E38" s="77"/>
      <c r="F38" s="77"/>
      <c r="G38" s="77"/>
      <c r="H38" s="77"/>
      <c r="I38" s="77"/>
      <c r="J38" s="77"/>
    </row>
    <row r="39" spans="1:10" ht="12.75">
      <c r="A39" s="77"/>
      <c r="B39" s="77"/>
      <c r="C39" s="77"/>
      <c r="D39" s="77"/>
      <c r="E39" s="77"/>
      <c r="F39" s="77"/>
      <c r="G39" s="77"/>
      <c r="H39" s="77"/>
      <c r="I39" s="77"/>
      <c r="J39" s="77"/>
    </row>
    <row r="40" spans="1:10" ht="12.75">
      <c r="A40" s="77"/>
      <c r="B40" s="77"/>
      <c r="C40" s="77"/>
      <c r="D40" s="77"/>
      <c r="E40" s="77"/>
      <c r="F40" s="77"/>
      <c r="G40" s="77"/>
      <c r="H40" s="77"/>
      <c r="I40" s="77"/>
      <c r="J40" s="77"/>
    </row>
    <row r="41" spans="1:10" ht="12.75">
      <c r="A41" s="77"/>
      <c r="B41" s="77"/>
      <c r="C41" s="77"/>
      <c r="D41" s="77"/>
      <c r="E41" s="77"/>
      <c r="F41" s="77"/>
      <c r="G41" s="77"/>
      <c r="H41" s="77"/>
      <c r="I41" s="77"/>
      <c r="J41" s="77"/>
    </row>
    <row r="42" spans="1:10" ht="12.75">
      <c r="A42" s="77"/>
      <c r="B42" s="77"/>
      <c r="C42" s="77"/>
      <c r="D42" s="77"/>
      <c r="E42" s="77"/>
      <c r="F42" s="77"/>
      <c r="G42" s="77"/>
      <c r="H42" s="77"/>
      <c r="I42" s="77"/>
      <c r="J42" s="77"/>
    </row>
    <row r="43" spans="1:10" ht="12.75">
      <c r="A43" s="77"/>
      <c r="B43" s="77"/>
      <c r="C43" s="77"/>
      <c r="D43" s="77"/>
      <c r="E43" s="77"/>
      <c r="F43" s="77"/>
      <c r="G43" s="77"/>
      <c r="H43" s="77"/>
      <c r="I43" s="77"/>
      <c r="J43" s="77"/>
    </row>
    <row r="44" spans="1:10" ht="12.75">
      <c r="A44" s="77"/>
      <c r="B44" s="77"/>
      <c r="C44" s="77"/>
      <c r="D44" s="77"/>
      <c r="E44" s="77"/>
      <c r="F44" s="77"/>
      <c r="G44" s="77"/>
      <c r="H44" s="77"/>
      <c r="I44" s="77"/>
      <c r="J44" s="77"/>
    </row>
    <row r="45" spans="1:10" ht="12.75">
      <c r="A45" s="77"/>
      <c r="B45" s="77"/>
      <c r="C45" s="77"/>
      <c r="D45" s="77"/>
      <c r="E45" s="77"/>
      <c r="F45" s="77"/>
      <c r="G45" s="77"/>
      <c r="H45" s="77"/>
      <c r="I45" s="77"/>
      <c r="J45" s="77"/>
    </row>
    <row r="46" spans="1:10" ht="12.75">
      <c r="A46" s="77"/>
      <c r="B46" s="77"/>
      <c r="C46" s="77"/>
      <c r="D46" s="77"/>
      <c r="E46" s="77"/>
      <c r="F46" s="77"/>
      <c r="G46" s="77"/>
      <c r="H46" s="77"/>
      <c r="I46" s="77"/>
      <c r="J46" s="77"/>
    </row>
    <row r="47" spans="1:10" ht="12.75">
      <c r="A47" s="77"/>
      <c r="B47" s="77"/>
      <c r="C47" s="77"/>
      <c r="D47" s="77"/>
      <c r="E47" s="77"/>
      <c r="F47" s="77"/>
      <c r="G47" s="77"/>
      <c r="H47" s="77"/>
      <c r="I47" s="77"/>
      <c r="J47" s="77"/>
    </row>
    <row r="48" spans="1:10" ht="12.75">
      <c r="A48" s="77"/>
      <c r="B48" s="77"/>
      <c r="C48" s="77"/>
      <c r="D48" s="77"/>
      <c r="E48" s="77"/>
      <c r="F48" s="77"/>
      <c r="G48" s="77"/>
      <c r="H48" s="77"/>
      <c r="I48" s="77"/>
      <c r="J48" s="77"/>
    </row>
    <row r="49" spans="1:10" ht="12.75">
      <c r="A49" s="77"/>
      <c r="B49" s="77"/>
      <c r="C49" s="77"/>
      <c r="D49" s="77"/>
      <c r="E49" s="77"/>
      <c r="F49" s="77"/>
      <c r="G49" s="77"/>
      <c r="H49" s="77"/>
      <c r="I49" s="77"/>
      <c r="J49" s="77"/>
    </row>
    <row r="50" spans="1:10" ht="12.75">
      <c r="A50" s="77"/>
      <c r="B50" s="77"/>
      <c r="C50" s="77"/>
      <c r="D50" s="77"/>
      <c r="E50" s="77"/>
      <c r="F50" s="77"/>
      <c r="G50" s="77"/>
      <c r="H50" s="77"/>
      <c r="I50" s="77"/>
      <c r="J50" s="77"/>
    </row>
    <row r="51" spans="1:10" ht="12.75">
      <c r="A51" s="77"/>
      <c r="B51" s="77"/>
      <c r="C51" s="77"/>
      <c r="D51" s="77"/>
      <c r="E51" s="77"/>
      <c r="F51" s="77"/>
      <c r="G51" s="77"/>
      <c r="H51" s="77"/>
      <c r="I51" s="77"/>
      <c r="J51" s="77"/>
    </row>
    <row r="52" spans="1:10" ht="12.75">
      <c r="A52" s="77"/>
      <c r="B52" s="77"/>
      <c r="C52" s="77"/>
      <c r="D52" s="77"/>
      <c r="E52" s="77"/>
      <c r="F52" s="77"/>
      <c r="G52" s="77"/>
      <c r="H52" s="77"/>
      <c r="I52" s="77"/>
      <c r="J52" s="77"/>
    </row>
    <row r="53" spans="1:10" ht="12.75">
      <c r="A53" s="77"/>
      <c r="B53" s="77"/>
      <c r="C53" s="77"/>
      <c r="D53" s="77"/>
      <c r="E53" s="77"/>
      <c r="F53" s="77"/>
      <c r="G53" s="77"/>
      <c r="H53" s="77"/>
      <c r="I53" s="77"/>
      <c r="J53" s="77"/>
    </row>
    <row r="54" spans="1:10" ht="12.75">
      <c r="A54" s="77"/>
      <c r="B54" s="77"/>
      <c r="C54" s="77"/>
      <c r="D54" s="77"/>
      <c r="E54" s="77"/>
      <c r="F54" s="77"/>
      <c r="G54" s="77"/>
      <c r="H54" s="77"/>
      <c r="I54" s="77"/>
      <c r="J54" s="77"/>
    </row>
    <row r="55" spans="1:10" ht="12.75">
      <c r="A55" s="77"/>
      <c r="B55" s="77"/>
      <c r="C55" s="77"/>
      <c r="D55" s="77"/>
      <c r="E55" s="77"/>
      <c r="F55" s="77"/>
      <c r="G55" s="77"/>
      <c r="H55" s="77"/>
      <c r="I55" s="77"/>
      <c r="J55" s="77"/>
    </row>
    <row r="56" spans="1:10" ht="12.75">
      <c r="A56" s="77"/>
      <c r="B56" s="77"/>
      <c r="C56" s="77"/>
      <c r="D56" s="77"/>
      <c r="E56" s="77"/>
      <c r="F56" s="77"/>
      <c r="G56" s="77"/>
      <c r="H56" s="77"/>
      <c r="I56" s="77"/>
      <c r="J56" s="77"/>
    </row>
    <row r="57" spans="1:10" ht="12.75">
      <c r="A57" s="77"/>
      <c r="B57" s="77"/>
      <c r="C57" s="77"/>
      <c r="D57" s="77"/>
      <c r="E57" s="77"/>
      <c r="F57" s="77"/>
      <c r="G57" s="77"/>
      <c r="H57" s="77"/>
      <c r="I57" s="77"/>
      <c r="J57" s="77"/>
    </row>
    <row r="58" spans="1:10" ht="12.75">
      <c r="A58" s="77"/>
      <c r="B58" s="77"/>
      <c r="C58" s="77"/>
      <c r="D58" s="77"/>
      <c r="E58" s="77"/>
      <c r="F58" s="77"/>
      <c r="G58" s="77"/>
      <c r="H58" s="77"/>
      <c r="I58" s="77"/>
      <c r="J58" s="77"/>
    </row>
    <row r="59" spans="1:10" ht="12.75">
      <c r="A59" s="77"/>
      <c r="B59" s="77"/>
      <c r="C59" s="77"/>
      <c r="D59" s="77"/>
      <c r="E59" s="77"/>
      <c r="F59" s="77"/>
      <c r="G59" s="77"/>
      <c r="H59" s="77"/>
      <c r="I59" s="77"/>
      <c r="J59" s="77"/>
    </row>
    <row r="60" spans="1:10" ht="12.75">
      <c r="A60" s="77"/>
      <c r="B60" s="77"/>
      <c r="C60" s="77"/>
      <c r="D60" s="77"/>
      <c r="E60" s="77"/>
      <c r="F60" s="77"/>
      <c r="G60" s="77"/>
      <c r="H60" s="77"/>
      <c r="I60" s="77"/>
      <c r="J60" s="77"/>
    </row>
    <row r="61" spans="1:10" ht="12.75">
      <c r="A61" s="77"/>
      <c r="B61" s="77"/>
      <c r="C61" s="77"/>
      <c r="D61" s="77"/>
      <c r="E61" s="77"/>
      <c r="F61" s="77"/>
      <c r="G61" s="77"/>
      <c r="H61" s="77"/>
      <c r="I61" s="77"/>
      <c r="J61" s="77"/>
    </row>
    <row r="62" spans="1:10" ht="12.75">
      <c r="A62" s="77"/>
      <c r="B62" s="77"/>
      <c r="C62" s="77"/>
      <c r="D62" s="77"/>
      <c r="E62" s="77"/>
      <c r="F62" s="77"/>
      <c r="G62" s="77"/>
      <c r="H62" s="77"/>
      <c r="I62" s="77"/>
      <c r="J62" s="77"/>
    </row>
  </sheetData>
  <sheetProtection sheet="1" objects="1" scenarios="1"/>
  <mergeCells count="25">
    <mergeCell ref="A7:B7"/>
    <mergeCell ref="C7:G7"/>
    <mergeCell ref="A8:A9"/>
    <mergeCell ref="B8:B9"/>
    <mergeCell ref="A1:G1"/>
    <mergeCell ref="A3:G3"/>
    <mergeCell ref="A4:G4"/>
    <mergeCell ref="A6:B6"/>
    <mergeCell ref="A5:B5"/>
    <mergeCell ref="C5:G5"/>
    <mergeCell ref="C6:G6"/>
    <mergeCell ref="A26:B26"/>
    <mergeCell ref="A24:B24"/>
    <mergeCell ref="A10:A11"/>
    <mergeCell ref="A13:A15"/>
    <mergeCell ref="A17:A18"/>
    <mergeCell ref="A23:B23"/>
    <mergeCell ref="A21:B22"/>
    <mergeCell ref="A25:B25"/>
    <mergeCell ref="F21:F22"/>
    <mergeCell ref="G21:G22"/>
    <mergeCell ref="C8:E8"/>
    <mergeCell ref="F8:F9"/>
    <mergeCell ref="G8:G9"/>
    <mergeCell ref="C21:E21"/>
  </mergeCells>
  <hyperlinks>
    <hyperlink ref="C10" location="SPA!Print_Area" display="SPA!Print_Area"/>
    <hyperlink ref="C18" location="SCE!Print_Area" display="SCE!Print_Area"/>
    <hyperlink ref="C11" location="SOA!Print_Area" display="SOA!Print_Area"/>
    <hyperlink ref="C13" location="SAP!Print_Area" display="SAP!Print_Area"/>
    <hyperlink ref="C14" location="SABS!Print_Area" display="SABS!Print_Area"/>
    <hyperlink ref="C15" location="SAF!Print_Area" display="SAF!Print_Area"/>
    <hyperlink ref="C17" location="SCI!Print_Area" display="SCI!Print_Area"/>
    <hyperlink ref="G18" location="SCE!Print_Area" display="SCE!Print_Area"/>
    <hyperlink ref="G17" location="SCI!Print_Area" display="SCI!Print_Area"/>
    <hyperlink ref="G15" location="SAF!Print_Area" display="SAF!Print_Area"/>
    <hyperlink ref="G14" location="SABS!Print_Area" display="SABS!Print_Area"/>
    <hyperlink ref="G13" location="SAP!Print_Area" display="SAP!Print_Area"/>
    <hyperlink ref="G11" location="SOA!Print_Area" display="SOA!Print_Area"/>
    <hyperlink ref="G10" location="SPA!Print_Area" display="SPA!Print_Area"/>
    <hyperlink ref="F18" location="SCE!Print_Area" display="SCE!Print_Area"/>
    <hyperlink ref="F17" location="SCI!Print_Area" display="SCI!Print_Area"/>
    <hyperlink ref="F15" location="SAF!Print_Area" display="SAF!Print_Area"/>
    <hyperlink ref="F14" location="SABS!Print_Area" display="SABS!Print_Area"/>
    <hyperlink ref="F13" location="SAP!Print_Area" display="SAP!Print_Area"/>
    <hyperlink ref="F11" location="SOA!Print_Titles" display="SOA!Print_Titles"/>
    <hyperlink ref="F10" location="SPA!Print_Area" display="SPA!Print_Area"/>
  </hyperlinks>
  <printOptions horizontalCentered="1"/>
  <pageMargins left="0.5905511811023623" right="0.5905511811023623" top="0.5905511811023623" bottom="0.5905511811023623" header="0.3937007874015748" footer="0.3937007874015748"/>
  <pageSetup horizontalDpi="600" verticalDpi="600" orientation="landscape" scale="90" r:id="rId1"/>
  <headerFooter alignWithMargins="0">
    <oddFooter>&amp;LBID - Matriz de Resultados&amp;R&amp;P</oddFooter>
  </headerFooter>
  <ignoredErrors>
    <ignoredError sqref="E16 E12" formula="1"/>
  </ignoredErrors>
</worksheet>
</file>

<file path=xl/worksheets/sheet2.xml><?xml version="1.0" encoding="utf-8"?>
<worksheet xmlns="http://schemas.openxmlformats.org/spreadsheetml/2006/main" xmlns:r="http://schemas.openxmlformats.org/officeDocument/2006/relationships">
  <dimension ref="A1:AR108"/>
  <sheetViews>
    <sheetView tabSelected="1" zoomScalePageLayoutView="0" workbookViewId="0" topLeftCell="A1">
      <pane ySplit="1" topLeftCell="A2" activePane="bottomLeft" state="frozen"/>
      <selection pane="topLeft" activeCell="A1" sqref="A1"/>
      <selection pane="bottomLeft" activeCell="A1" sqref="A1:B1"/>
    </sheetView>
  </sheetViews>
  <sheetFormatPr defaultColWidth="9.140625" defaultRowHeight="12.75"/>
  <cols>
    <col min="1" max="1" width="3.140625" style="12" customWidth="1"/>
    <col min="2" max="2" width="48.7109375" style="6" customWidth="1"/>
    <col min="3" max="3" width="7.7109375" style="6" customWidth="1"/>
    <col min="4" max="4" width="7.8515625" style="6" customWidth="1"/>
    <col min="5" max="5" width="7.421875" style="6" customWidth="1"/>
    <col min="6" max="6" width="27.28125" style="67" bestFit="1" customWidth="1"/>
    <col min="7" max="21" width="11.421875" style="33" customWidth="1"/>
    <col min="22" max="32" width="11.421875" style="0" customWidth="1"/>
    <col min="33" max="44" width="11.421875" style="5" customWidth="1"/>
    <col min="45" max="16384" width="11.421875" style="6" customWidth="1"/>
  </cols>
  <sheetData>
    <row r="1" spans="1:44" s="9" customFormat="1" ht="22.5" customHeight="1">
      <c r="A1" s="202" t="s">
        <v>146</v>
      </c>
      <c r="B1" s="203"/>
      <c r="C1" s="51" t="s">
        <v>219</v>
      </c>
      <c r="D1" s="51" t="s">
        <v>220</v>
      </c>
      <c r="E1" s="52" t="s">
        <v>218</v>
      </c>
      <c r="F1" s="66" t="s">
        <v>127</v>
      </c>
      <c r="G1" s="8"/>
      <c r="H1" s="8"/>
      <c r="I1" s="8"/>
      <c r="J1" s="8"/>
      <c r="K1" s="8"/>
      <c r="L1" s="8"/>
      <c r="M1" s="8"/>
      <c r="N1" s="8"/>
      <c r="O1" s="8"/>
      <c r="P1" s="8"/>
      <c r="Q1" s="8"/>
      <c r="R1" s="8"/>
      <c r="S1" s="8"/>
      <c r="T1" s="8"/>
      <c r="U1" s="8"/>
      <c r="AG1" s="8"/>
      <c r="AH1" s="8"/>
      <c r="AI1" s="8"/>
      <c r="AJ1" s="8"/>
      <c r="AK1" s="8"/>
      <c r="AL1" s="8"/>
      <c r="AM1" s="8"/>
      <c r="AN1" s="8"/>
      <c r="AO1" s="8"/>
      <c r="AP1" s="8"/>
      <c r="AQ1" s="8"/>
      <c r="AR1" s="8"/>
    </row>
    <row r="2" spans="1:44" s="9" customFormat="1" ht="14.25" customHeight="1">
      <c r="A2" s="204"/>
      <c r="B2" s="204"/>
      <c r="C2" s="204"/>
      <c r="D2" s="204"/>
      <c r="E2" s="204"/>
      <c r="F2" s="108"/>
      <c r="G2" s="8"/>
      <c r="H2" s="8"/>
      <c r="I2" s="8"/>
      <c r="J2" s="8"/>
      <c r="K2" s="8"/>
      <c r="L2" s="8"/>
      <c r="M2" s="8"/>
      <c r="N2" s="8"/>
      <c r="O2" s="8"/>
      <c r="P2" s="8"/>
      <c r="Q2" s="8"/>
      <c r="R2" s="8"/>
      <c r="S2" s="8"/>
      <c r="T2" s="8"/>
      <c r="U2" s="8"/>
      <c r="AG2" s="8"/>
      <c r="AH2" s="8"/>
      <c r="AI2" s="8"/>
      <c r="AJ2" s="8"/>
      <c r="AK2" s="8"/>
      <c r="AL2" s="8"/>
      <c r="AM2" s="8"/>
      <c r="AN2" s="8"/>
      <c r="AO2" s="8"/>
      <c r="AP2" s="8"/>
      <c r="AQ2" s="8"/>
      <c r="AR2" s="8"/>
    </row>
    <row r="3" spans="1:6" ht="33.75">
      <c r="A3" s="53">
        <v>1</v>
      </c>
      <c r="B3" s="42" t="s">
        <v>78</v>
      </c>
      <c r="C3" s="90"/>
      <c r="D3" s="90">
        <v>1</v>
      </c>
      <c r="E3" s="90"/>
      <c r="F3" s="109" t="s">
        <v>6</v>
      </c>
    </row>
    <row r="4" spans="1:6" ht="45">
      <c r="A4" s="15">
        <v>2</v>
      </c>
      <c r="B4" s="18" t="s">
        <v>79</v>
      </c>
      <c r="C4" s="90"/>
      <c r="D4" s="90">
        <v>1</v>
      </c>
      <c r="E4" s="90"/>
      <c r="F4" s="109" t="s">
        <v>6</v>
      </c>
    </row>
    <row r="5" spans="1:8" ht="67.5">
      <c r="A5" s="15">
        <v>3</v>
      </c>
      <c r="B5" s="18" t="s">
        <v>292</v>
      </c>
      <c r="C5" s="90"/>
      <c r="D5" s="90">
        <v>1</v>
      </c>
      <c r="E5" s="90"/>
      <c r="F5" s="109" t="s">
        <v>6</v>
      </c>
      <c r="G5" s="34"/>
      <c r="H5" s="34"/>
    </row>
    <row r="6" spans="1:8" ht="33.75">
      <c r="A6" s="54">
        <v>4</v>
      </c>
      <c r="B6" s="43" t="s">
        <v>80</v>
      </c>
      <c r="C6" s="91"/>
      <c r="D6" s="91">
        <v>1</v>
      </c>
      <c r="E6" s="91"/>
      <c r="F6" s="109" t="s">
        <v>6</v>
      </c>
      <c r="G6" s="34"/>
      <c r="H6" s="34"/>
    </row>
    <row r="7" spans="1:8" ht="18.75" customHeight="1">
      <c r="A7" s="205" t="s">
        <v>50</v>
      </c>
      <c r="B7" s="206"/>
      <c r="C7" s="95"/>
      <c r="D7" s="95"/>
      <c r="E7" s="96"/>
      <c r="F7" s="110"/>
      <c r="G7" s="34"/>
      <c r="H7" s="34"/>
    </row>
    <row r="8" spans="1:8" ht="22.5">
      <c r="A8" s="53">
        <v>5</v>
      </c>
      <c r="B8" s="42" t="s">
        <v>81</v>
      </c>
      <c r="C8" s="92"/>
      <c r="D8" s="92"/>
      <c r="E8" s="92">
        <v>1</v>
      </c>
      <c r="F8" s="109" t="s">
        <v>6</v>
      </c>
      <c r="G8" s="34"/>
      <c r="H8" s="34"/>
    </row>
    <row r="9" spans="1:8" ht="22.5">
      <c r="A9" s="15">
        <v>6</v>
      </c>
      <c r="B9" s="18" t="s">
        <v>82</v>
      </c>
      <c r="C9" s="90"/>
      <c r="D9" s="90"/>
      <c r="E9" s="90">
        <v>1</v>
      </c>
      <c r="F9" s="109" t="s">
        <v>6</v>
      </c>
      <c r="G9" s="34"/>
      <c r="H9" s="34"/>
    </row>
    <row r="10" spans="1:6" ht="34.5" customHeight="1">
      <c r="A10" s="15">
        <v>7</v>
      </c>
      <c r="B10" s="18" t="s">
        <v>269</v>
      </c>
      <c r="C10" s="90"/>
      <c r="D10" s="90"/>
      <c r="E10" s="90">
        <v>1</v>
      </c>
      <c r="F10" s="109" t="s">
        <v>6</v>
      </c>
    </row>
    <row r="11" spans="1:6" ht="15.75">
      <c r="A11" s="15">
        <v>8</v>
      </c>
      <c r="B11" s="18" t="s">
        <v>83</v>
      </c>
      <c r="C11" s="90"/>
      <c r="D11" s="90"/>
      <c r="E11" s="90">
        <v>1</v>
      </c>
      <c r="F11" s="109" t="s">
        <v>6</v>
      </c>
    </row>
    <row r="12" spans="1:6" ht="22.5">
      <c r="A12" s="15">
        <v>9</v>
      </c>
      <c r="B12" s="18" t="s">
        <v>270</v>
      </c>
      <c r="C12" s="90"/>
      <c r="D12" s="90"/>
      <c r="E12" s="90">
        <v>1</v>
      </c>
      <c r="F12" s="109" t="s">
        <v>6</v>
      </c>
    </row>
    <row r="13" spans="1:6" ht="22.5">
      <c r="A13" s="15">
        <v>10</v>
      </c>
      <c r="B13" s="18" t="s">
        <v>84</v>
      </c>
      <c r="C13" s="90"/>
      <c r="D13" s="90"/>
      <c r="E13" s="90">
        <v>1</v>
      </c>
      <c r="F13" s="109" t="s">
        <v>6</v>
      </c>
    </row>
    <row r="14" spans="1:6" ht="22.5">
      <c r="A14" s="54">
        <v>11</v>
      </c>
      <c r="B14" s="43" t="s">
        <v>85</v>
      </c>
      <c r="C14" s="91"/>
      <c r="D14" s="91"/>
      <c r="E14" s="91">
        <v>1</v>
      </c>
      <c r="F14" s="109" t="s">
        <v>6</v>
      </c>
    </row>
    <row r="15" spans="1:6" ht="23.25" customHeight="1">
      <c r="A15" s="205" t="s">
        <v>51</v>
      </c>
      <c r="B15" s="206"/>
      <c r="C15" s="93"/>
      <c r="D15" s="93"/>
      <c r="E15" s="94"/>
      <c r="F15" s="111"/>
    </row>
    <row r="16" spans="1:6" ht="33.75">
      <c r="A16" s="53">
        <v>12</v>
      </c>
      <c r="B16" s="42" t="s">
        <v>271</v>
      </c>
      <c r="C16" s="92"/>
      <c r="D16" s="92">
        <v>1</v>
      </c>
      <c r="E16" s="92"/>
      <c r="F16" s="109" t="s">
        <v>6</v>
      </c>
    </row>
    <row r="17" spans="1:6" ht="45">
      <c r="A17" s="15">
        <v>13</v>
      </c>
      <c r="B17" s="18" t="s">
        <v>86</v>
      </c>
      <c r="C17" s="90"/>
      <c r="D17" s="90">
        <v>1</v>
      </c>
      <c r="E17" s="90"/>
      <c r="F17" s="109" t="s">
        <v>6</v>
      </c>
    </row>
    <row r="18" spans="1:6" ht="33.75">
      <c r="A18" s="15">
        <v>14</v>
      </c>
      <c r="B18" s="18" t="s">
        <v>87</v>
      </c>
      <c r="C18" s="90"/>
      <c r="D18" s="90"/>
      <c r="E18" s="90">
        <v>1</v>
      </c>
      <c r="F18" s="109" t="s">
        <v>6</v>
      </c>
    </row>
    <row r="19" spans="1:6" ht="22.5">
      <c r="A19" s="15">
        <v>15</v>
      </c>
      <c r="B19" s="18" t="s">
        <v>88</v>
      </c>
      <c r="C19" s="90"/>
      <c r="D19" s="90"/>
      <c r="E19" s="90">
        <v>1</v>
      </c>
      <c r="F19" s="109" t="s">
        <v>6</v>
      </c>
    </row>
    <row r="20" spans="1:6" ht="22.5">
      <c r="A20" s="54">
        <v>16</v>
      </c>
      <c r="B20" s="43" t="s">
        <v>89</v>
      </c>
      <c r="C20" s="91"/>
      <c r="D20" s="91"/>
      <c r="E20" s="91">
        <v>1</v>
      </c>
      <c r="F20" s="109" t="s">
        <v>6</v>
      </c>
    </row>
    <row r="21" spans="1:6" ht="15.75">
      <c r="A21" s="15"/>
      <c r="B21" s="88" t="s">
        <v>44</v>
      </c>
      <c r="C21" s="89">
        <f>+COUNT(C3:C20)</f>
        <v>0</v>
      </c>
      <c r="D21" s="89">
        <f>+COUNT(D3:D20)</f>
        <v>6</v>
      </c>
      <c r="E21" s="75"/>
      <c r="F21" s="109" t="s">
        <v>6</v>
      </c>
    </row>
    <row r="22" spans="1:5" ht="12.75">
      <c r="A22" s="27"/>
      <c r="B22" s="7" t="s">
        <v>90</v>
      </c>
      <c r="C22" s="7"/>
      <c r="D22" s="7"/>
      <c r="E22" s="7" t="s">
        <v>90</v>
      </c>
    </row>
    <row r="23" spans="1:6" ht="12.75">
      <c r="A23" s="182" t="s">
        <v>29</v>
      </c>
      <c r="B23" s="182"/>
      <c r="C23" s="183" t="s">
        <v>219</v>
      </c>
      <c r="D23" s="184"/>
      <c r="E23" s="185" t="s">
        <v>30</v>
      </c>
      <c r="F23" s="187">
        <f>+IF(C21+D21=0,0,(C21/(C21+D21)*100))</f>
        <v>0</v>
      </c>
    </row>
    <row r="24" spans="1:6" ht="12.75">
      <c r="A24" s="182"/>
      <c r="B24" s="182"/>
      <c r="C24" s="183" t="s">
        <v>31</v>
      </c>
      <c r="D24" s="184"/>
      <c r="E24" s="186"/>
      <c r="F24" s="188"/>
    </row>
    <row r="25" spans="1:6" ht="12.75">
      <c r="A25" s="190" t="s">
        <v>32</v>
      </c>
      <c r="B25" s="191"/>
      <c r="C25" s="78" t="s">
        <v>33</v>
      </c>
      <c r="D25" s="79"/>
      <c r="E25" s="80"/>
      <c r="F25" s="196" t="str">
        <f>+IF(F23&gt;80,"SD",IF(F23&gt;60,"MD",IF(F23&gt;40,"ID","ND")))</f>
        <v>ND</v>
      </c>
    </row>
    <row r="26" spans="1:6" ht="12.75">
      <c r="A26" s="192"/>
      <c r="B26" s="193"/>
      <c r="C26" s="81" t="s">
        <v>34</v>
      </c>
      <c r="D26" s="85" t="s">
        <v>35</v>
      </c>
      <c r="E26" s="83"/>
      <c r="F26" s="197" t="s">
        <v>36</v>
      </c>
    </row>
    <row r="27" spans="1:6" ht="12.75">
      <c r="A27" s="192"/>
      <c r="B27" s="193"/>
      <c r="C27" s="84" t="s">
        <v>37</v>
      </c>
      <c r="D27" s="85"/>
      <c r="E27" s="86"/>
      <c r="F27" s="197" t="s">
        <v>36</v>
      </c>
    </row>
    <row r="28" spans="1:6" ht="12.75">
      <c r="A28" s="194"/>
      <c r="B28" s="195"/>
      <c r="C28" s="84" t="s">
        <v>38</v>
      </c>
      <c r="D28" s="85"/>
      <c r="E28" s="83"/>
      <c r="F28" s="198" t="s">
        <v>36</v>
      </c>
    </row>
    <row r="29" spans="1:6" ht="12.75">
      <c r="A29" s="182" t="s">
        <v>39</v>
      </c>
      <c r="B29" s="182"/>
      <c r="C29" s="84" t="s">
        <v>40</v>
      </c>
      <c r="D29" s="85"/>
      <c r="E29" s="87"/>
      <c r="F29" s="196" t="str">
        <f>+IF(F23&gt;80,"RB",IF(F23&gt;60,"RM",IF(F23&gt;40,"RS","RA")))</f>
        <v>RA</v>
      </c>
    </row>
    <row r="30" spans="1:6" ht="12.75">
      <c r="A30" s="182"/>
      <c r="B30" s="182"/>
      <c r="C30" s="84" t="s">
        <v>41</v>
      </c>
      <c r="D30" s="85"/>
      <c r="E30" s="87"/>
      <c r="F30" s="197" t="s">
        <v>36</v>
      </c>
    </row>
    <row r="31" spans="1:6" ht="12.75">
      <c r="A31" s="182"/>
      <c r="B31" s="182"/>
      <c r="C31" s="199" t="s">
        <v>42</v>
      </c>
      <c r="D31" s="200"/>
      <c r="E31" s="201"/>
      <c r="F31" s="197" t="s">
        <v>36</v>
      </c>
    </row>
    <row r="32" spans="1:6" ht="12.75">
      <c r="A32" s="182"/>
      <c r="B32" s="182"/>
      <c r="C32" s="84" t="s">
        <v>43</v>
      </c>
      <c r="D32" s="85"/>
      <c r="E32" s="87"/>
      <c r="F32" s="198" t="s">
        <v>36</v>
      </c>
    </row>
    <row r="33" spans="1:6" ht="12.75">
      <c r="A33" s="76"/>
      <c r="B33" s="77"/>
      <c r="C33" s="77"/>
      <c r="D33" s="77"/>
      <c r="E33" s="77"/>
      <c r="F33" s="77"/>
    </row>
    <row r="34" spans="1:6" ht="33.75" customHeight="1">
      <c r="A34" s="189" t="s">
        <v>291</v>
      </c>
      <c r="B34" s="189"/>
      <c r="C34" s="189"/>
      <c r="D34" s="189"/>
      <c r="E34" s="189"/>
      <c r="F34" s="189"/>
    </row>
    <row r="35" spans="2:6" ht="12.75">
      <c r="B35" s="77"/>
      <c r="C35" s="77"/>
      <c r="D35" s="77"/>
      <c r="E35" s="77"/>
      <c r="F35" s="77"/>
    </row>
    <row r="36" spans="1:5" ht="12.75">
      <c r="A36" s="13"/>
      <c r="B36" s="5"/>
      <c r="C36" s="5"/>
      <c r="D36" s="5"/>
      <c r="E36" s="5"/>
    </row>
    <row r="37" spans="1:5" ht="12.75">
      <c r="A37" s="13"/>
      <c r="B37" s="5"/>
      <c r="C37" s="5"/>
      <c r="D37" s="5"/>
      <c r="E37" s="5"/>
    </row>
    <row r="38" spans="1:5" ht="12.75">
      <c r="A38" s="13"/>
      <c r="B38" s="5"/>
      <c r="C38" s="5"/>
      <c r="D38" s="5"/>
      <c r="E38" s="5"/>
    </row>
    <row r="39" spans="1:5" ht="12.75">
      <c r="A39" s="13"/>
      <c r="B39" s="5"/>
      <c r="C39" s="5"/>
      <c r="D39" s="5"/>
      <c r="E39" s="5"/>
    </row>
    <row r="40" spans="1:5" ht="12.75">
      <c r="A40" s="13"/>
      <c r="B40" s="5"/>
      <c r="C40" s="5"/>
      <c r="D40" s="5"/>
      <c r="E40" s="5"/>
    </row>
    <row r="41" spans="1:5" ht="12.75">
      <c r="A41" s="13"/>
      <c r="B41" s="5"/>
      <c r="C41" s="5"/>
      <c r="D41" s="5"/>
      <c r="E41" s="5"/>
    </row>
    <row r="42" spans="1:5" ht="12.75">
      <c r="A42" s="13"/>
      <c r="B42" s="5"/>
      <c r="C42" s="5"/>
      <c r="D42" s="5"/>
      <c r="E42" s="5"/>
    </row>
    <row r="43" spans="1:5" ht="12.75">
      <c r="A43" s="13"/>
      <c r="B43" s="5"/>
      <c r="C43" s="5"/>
      <c r="D43" s="5"/>
      <c r="E43" s="5"/>
    </row>
    <row r="44" spans="1:5" ht="12.75">
      <c r="A44" s="13"/>
      <c r="B44" s="5"/>
      <c r="C44" s="5"/>
      <c r="D44" s="5"/>
      <c r="E44" s="5"/>
    </row>
    <row r="45" spans="1:5" ht="12.75">
      <c r="A45" s="13"/>
      <c r="B45" s="5"/>
      <c r="C45" s="5"/>
      <c r="D45" s="5"/>
      <c r="E45" s="5"/>
    </row>
    <row r="46" spans="1:5" ht="12.75">
      <c r="A46" s="13"/>
      <c r="B46" s="5"/>
      <c r="C46" s="5"/>
      <c r="D46" s="5"/>
      <c r="E46" s="5"/>
    </row>
    <row r="47" spans="1:5" ht="12.75">
      <c r="A47" s="13"/>
      <c r="B47" s="5"/>
      <c r="C47" s="5"/>
      <c r="D47" s="5"/>
      <c r="E47" s="5"/>
    </row>
    <row r="48" spans="1:5" ht="12.75">
      <c r="A48" s="13"/>
      <c r="B48" s="5"/>
      <c r="C48" s="5"/>
      <c r="D48" s="5"/>
      <c r="E48" s="5"/>
    </row>
    <row r="49" spans="1:5" ht="12.75">
      <c r="A49" s="13"/>
      <c r="B49" s="5"/>
      <c r="C49" s="5"/>
      <c r="D49" s="5"/>
      <c r="E49" s="5"/>
    </row>
    <row r="50" spans="1:5" ht="12.75">
      <c r="A50" s="13"/>
      <c r="B50" s="5"/>
      <c r="C50" s="5"/>
      <c r="D50" s="5"/>
      <c r="E50" s="5"/>
    </row>
    <row r="51" spans="1:5" ht="12.75">
      <c r="A51" s="13"/>
      <c r="B51" s="5"/>
      <c r="C51" s="5"/>
      <c r="D51" s="5"/>
      <c r="E51" s="5"/>
    </row>
    <row r="52" spans="1:5" ht="12.75">
      <c r="A52" s="13"/>
      <c r="B52" s="5"/>
      <c r="C52" s="5"/>
      <c r="D52" s="5"/>
      <c r="E52" s="5"/>
    </row>
    <row r="53" spans="1:5" ht="12.75">
      <c r="A53" s="13"/>
      <c r="B53" s="5"/>
      <c r="C53" s="5"/>
      <c r="D53" s="5"/>
      <c r="E53" s="5"/>
    </row>
    <row r="54" spans="1:5" ht="12.75">
      <c r="A54" s="13"/>
      <c r="B54" s="5"/>
      <c r="C54" s="5"/>
      <c r="D54" s="5"/>
      <c r="E54" s="5"/>
    </row>
    <row r="55" spans="1:5" ht="12.75">
      <c r="A55" s="13"/>
      <c r="B55" s="5"/>
      <c r="C55" s="5"/>
      <c r="D55" s="5"/>
      <c r="E55" s="5"/>
    </row>
    <row r="56" spans="1:5" ht="12.75">
      <c r="A56" s="13"/>
      <c r="B56" s="5"/>
      <c r="C56" s="5"/>
      <c r="D56" s="5"/>
      <c r="E56" s="5"/>
    </row>
    <row r="57" spans="1:5" ht="12.75">
      <c r="A57" s="13"/>
      <c r="B57" s="5"/>
      <c r="C57" s="5"/>
      <c r="D57" s="5"/>
      <c r="E57" s="5"/>
    </row>
    <row r="58" spans="1:5" ht="12.75">
      <c r="A58" s="13"/>
      <c r="B58" s="5"/>
      <c r="C58" s="5"/>
      <c r="D58" s="5"/>
      <c r="E58" s="5"/>
    </row>
    <row r="59" spans="1:5" ht="12.75">
      <c r="A59" s="13"/>
      <c r="B59" s="5"/>
      <c r="C59" s="5"/>
      <c r="D59" s="5"/>
      <c r="E59" s="5"/>
    </row>
    <row r="60" spans="1:5" ht="12.75">
      <c r="A60" s="13"/>
      <c r="B60" s="5"/>
      <c r="C60" s="5"/>
      <c r="D60" s="5"/>
      <c r="E60" s="5"/>
    </row>
    <row r="61" spans="1:5" ht="12.75">
      <c r="A61" s="13"/>
      <c r="B61" s="5"/>
      <c r="C61" s="5"/>
      <c r="D61" s="5"/>
      <c r="E61" s="5"/>
    </row>
    <row r="62" spans="1:5" ht="12.75">
      <c r="A62" s="13"/>
      <c r="B62" s="5"/>
      <c r="C62" s="5"/>
      <c r="D62" s="5"/>
      <c r="E62" s="5"/>
    </row>
    <row r="63" spans="1:5" ht="12.75">
      <c r="A63" s="13"/>
      <c r="B63" s="5"/>
      <c r="C63" s="5"/>
      <c r="D63" s="5"/>
      <c r="E63" s="5"/>
    </row>
    <row r="64" spans="1:5" ht="12.75">
      <c r="A64" s="13"/>
      <c r="B64" s="5"/>
      <c r="C64" s="5"/>
      <c r="D64" s="5"/>
      <c r="E64" s="5"/>
    </row>
    <row r="65" spans="1:5" ht="12.75">
      <c r="A65" s="13"/>
      <c r="B65" s="5"/>
      <c r="C65" s="5"/>
      <c r="D65" s="5"/>
      <c r="E65" s="5"/>
    </row>
    <row r="66" spans="1:5" ht="12.75">
      <c r="A66" s="13"/>
      <c r="B66" s="5"/>
      <c r="C66" s="5"/>
      <c r="D66" s="5"/>
      <c r="E66" s="5"/>
    </row>
    <row r="67" spans="1:5" ht="12.75">
      <c r="A67" s="13"/>
      <c r="B67" s="5"/>
      <c r="C67" s="5"/>
      <c r="D67" s="5"/>
      <c r="E67" s="5"/>
    </row>
    <row r="68" spans="1:5" ht="12.75">
      <c r="A68" s="13"/>
      <c r="B68" s="5"/>
      <c r="C68" s="5"/>
      <c r="D68" s="5"/>
      <c r="E68" s="5"/>
    </row>
    <row r="69" spans="1:5" ht="12.75">
      <c r="A69" s="13"/>
      <c r="B69" s="5"/>
      <c r="C69" s="5"/>
      <c r="D69" s="5"/>
      <c r="E69" s="5"/>
    </row>
    <row r="70" spans="1:5" ht="12.75">
      <c r="A70" s="13"/>
      <c r="B70" s="5"/>
      <c r="C70" s="5"/>
      <c r="D70" s="5"/>
      <c r="E70" s="5"/>
    </row>
    <row r="71" spans="1:5" ht="12.75">
      <c r="A71" s="13"/>
      <c r="B71" s="5"/>
      <c r="C71" s="5"/>
      <c r="D71" s="5"/>
      <c r="E71" s="5"/>
    </row>
    <row r="72" spans="1:5" ht="12.75">
      <c r="A72" s="13"/>
      <c r="B72" s="5"/>
      <c r="C72" s="5"/>
      <c r="D72" s="5"/>
      <c r="E72" s="5"/>
    </row>
    <row r="73" spans="1:5" ht="12.75">
      <c r="A73" s="13"/>
      <c r="B73" s="5"/>
      <c r="C73" s="5"/>
      <c r="D73" s="5"/>
      <c r="E73" s="5"/>
    </row>
    <row r="74" spans="1:5" ht="12.75">
      <c r="A74" s="13"/>
      <c r="B74" s="5"/>
      <c r="C74" s="5"/>
      <c r="D74" s="5"/>
      <c r="E74" s="5"/>
    </row>
    <row r="75" spans="1:5" ht="12.75">
      <c r="A75" s="13"/>
      <c r="B75" s="5"/>
      <c r="C75" s="5"/>
      <c r="D75" s="5"/>
      <c r="E75" s="5"/>
    </row>
    <row r="76" spans="1:5" ht="12.75">
      <c r="A76" s="13"/>
      <c r="B76" s="5"/>
      <c r="C76" s="5"/>
      <c r="D76" s="5"/>
      <c r="E76" s="5"/>
    </row>
    <row r="77" spans="1:5" ht="12.75">
      <c r="A77" s="13"/>
      <c r="B77" s="5"/>
      <c r="C77" s="5"/>
      <c r="D77" s="5"/>
      <c r="E77" s="5"/>
    </row>
    <row r="78" spans="1:5" ht="12.75">
      <c r="A78" s="13"/>
      <c r="B78" s="5"/>
      <c r="C78" s="5"/>
      <c r="D78" s="5"/>
      <c r="E78" s="5"/>
    </row>
    <row r="79" spans="1:5" ht="12.75">
      <c r="A79" s="13"/>
      <c r="B79" s="5"/>
      <c r="C79" s="5"/>
      <c r="D79" s="5"/>
      <c r="E79" s="5"/>
    </row>
    <row r="80" spans="1:5" ht="12.75">
      <c r="A80" s="13"/>
      <c r="B80" s="5"/>
      <c r="C80" s="5"/>
      <c r="D80" s="5"/>
      <c r="E80" s="5"/>
    </row>
    <row r="81" spans="1:5" ht="12.75">
      <c r="A81" s="13"/>
      <c r="B81" s="5"/>
      <c r="C81" s="5"/>
      <c r="D81" s="5"/>
      <c r="E81" s="5"/>
    </row>
    <row r="82" spans="1:5" ht="12.75">
      <c r="A82" s="13"/>
      <c r="B82" s="5"/>
      <c r="C82" s="5"/>
      <c r="D82" s="5"/>
      <c r="E82" s="5"/>
    </row>
    <row r="83" spans="1:5" ht="12.75">
      <c r="A83" s="13"/>
      <c r="B83" s="5"/>
      <c r="C83" s="5"/>
      <c r="D83" s="5"/>
      <c r="E83" s="5"/>
    </row>
    <row r="84" spans="1:5" ht="12.75">
      <c r="A84" s="13"/>
      <c r="B84" s="5"/>
      <c r="C84" s="5"/>
      <c r="D84" s="5"/>
      <c r="E84" s="5"/>
    </row>
    <row r="85" ht="12.75">
      <c r="A85" s="13"/>
    </row>
    <row r="86" ht="12.75">
      <c r="A86" s="13"/>
    </row>
    <row r="87" ht="12.75">
      <c r="A87" s="13"/>
    </row>
    <row r="88" ht="12.75">
      <c r="A88" s="13"/>
    </row>
    <row r="89" ht="12.75">
      <c r="A89" s="13"/>
    </row>
    <row r="90" ht="12.75">
      <c r="A90" s="13"/>
    </row>
    <row r="91" ht="12.75">
      <c r="A91" s="13"/>
    </row>
    <row r="92" ht="12.75">
      <c r="A92" s="13"/>
    </row>
    <row r="93" ht="12.75">
      <c r="A93" s="13"/>
    </row>
    <row r="94" ht="12.75">
      <c r="A94" s="13"/>
    </row>
    <row r="95" ht="12.75">
      <c r="A95" s="13"/>
    </row>
    <row r="96" ht="12.75">
      <c r="A96" s="13"/>
    </row>
    <row r="97" ht="12.75">
      <c r="A97" s="13"/>
    </row>
    <row r="98" ht="12.75">
      <c r="A98" s="13"/>
    </row>
    <row r="99" ht="12.75">
      <c r="A99" s="13"/>
    </row>
    <row r="100" ht="12.75">
      <c r="A100" s="13"/>
    </row>
    <row r="101" ht="12.75">
      <c r="A101" s="13"/>
    </row>
    <row r="102" ht="12.75">
      <c r="A102" s="13"/>
    </row>
    <row r="103" ht="12.75">
      <c r="A103" s="13"/>
    </row>
    <row r="104" ht="12.75">
      <c r="A104" s="13"/>
    </row>
    <row r="105" ht="12.75">
      <c r="A105" s="13"/>
    </row>
    <row r="106" ht="12.75">
      <c r="A106" s="13"/>
    </row>
    <row r="107" ht="12.75">
      <c r="A107" s="13"/>
    </row>
    <row r="108" ht="12.75">
      <c r="A108" s="13"/>
    </row>
  </sheetData>
  <sheetProtection sheet="1" objects="1" scenarios="1"/>
  <mergeCells count="15">
    <mergeCell ref="C31:E31"/>
    <mergeCell ref="A1:B1"/>
    <mergeCell ref="A2:E2"/>
    <mergeCell ref="A15:B15"/>
    <mergeCell ref="A7:B7"/>
    <mergeCell ref="A23:B24"/>
    <mergeCell ref="C23:D23"/>
    <mergeCell ref="E23:E24"/>
    <mergeCell ref="F23:F24"/>
    <mergeCell ref="C24:D24"/>
    <mergeCell ref="A34:F34"/>
    <mergeCell ref="A25:B28"/>
    <mergeCell ref="F25:F28"/>
    <mergeCell ref="A29:B32"/>
    <mergeCell ref="F29:F32"/>
  </mergeCells>
  <hyperlinks>
    <hyperlink ref="F29:F32" location="'Resumen de Resultados'!G10" display="'Resumen de Resultados'!G10"/>
    <hyperlink ref="F25:F28" location="'Resumen de Resultados'!F10" display="'Resumen de Resultados'!F10"/>
    <hyperlink ref="F23:F24" location="'Resumen de Resultados'!C10" display="'Resumen de Resultados'!C10"/>
  </hyperlinks>
  <printOptions gridLines="1"/>
  <pageMargins left="0.31" right="0.5" top="1.26" bottom="0.45" header="0.46" footer="0.19"/>
  <pageSetup horizontalDpi="600" verticalDpi="600" orientation="portrait" scale="90" r:id="rId1"/>
  <headerFooter alignWithMargins="0">
    <oddHeader>&amp;L&amp;"Arial,Bold"&amp;14PROGRAMA:
EJERCICIO AL 31 DE DICIEMBRE DEL 2007</oddHeader>
    <oddFooter>&amp;L&amp;8Banco Interamericano de Desarrollo&amp;C&amp;8Pag. &amp;P de &amp;N&amp;R&amp;8 05/12/2007</oddFooter>
  </headerFooter>
  <rowBreaks count="1" manualBreakCount="1">
    <brk id="22" max="5" man="1"/>
  </rowBreaks>
</worksheet>
</file>

<file path=xl/worksheets/sheet3.xml><?xml version="1.0" encoding="utf-8"?>
<worksheet xmlns="http://schemas.openxmlformats.org/spreadsheetml/2006/main" xmlns:r="http://schemas.openxmlformats.org/officeDocument/2006/relationships">
  <dimension ref="A1:G99"/>
  <sheetViews>
    <sheetView zoomScalePageLayoutView="0" workbookViewId="0" topLeftCell="A36">
      <selection activeCell="D50" sqref="D50"/>
    </sheetView>
  </sheetViews>
  <sheetFormatPr defaultColWidth="9.140625" defaultRowHeight="12.75"/>
  <cols>
    <col min="1" max="1" width="3.28125" style="16" customWidth="1"/>
    <col min="2" max="2" width="50.7109375" style="6" customWidth="1"/>
    <col min="3" max="3" width="6.7109375" style="6" customWidth="1"/>
    <col min="4" max="4" width="6.57421875" style="6" customWidth="1"/>
    <col min="5" max="5" width="7.00390625" style="6" customWidth="1"/>
    <col min="6" max="6" width="27.8515625" style="67" bestFit="1" customWidth="1"/>
    <col min="7" max="19" width="11.421875" style="97" customWidth="1"/>
    <col min="20" max="16384" width="11.421875" style="98" customWidth="1"/>
  </cols>
  <sheetData>
    <row r="1" spans="1:6" ht="21" customHeight="1">
      <c r="A1" s="209" t="s">
        <v>148</v>
      </c>
      <c r="B1" s="210"/>
      <c r="C1" s="51" t="s">
        <v>219</v>
      </c>
      <c r="D1" s="51" t="s">
        <v>220</v>
      </c>
      <c r="E1" s="52" t="s">
        <v>218</v>
      </c>
      <c r="F1" s="66" t="s">
        <v>127</v>
      </c>
    </row>
    <row r="2" spans="1:6" ht="15.75" customHeight="1">
      <c r="A2" s="211" t="s">
        <v>52</v>
      </c>
      <c r="B2" s="212"/>
      <c r="C2" s="212"/>
      <c r="D2" s="212"/>
      <c r="E2" s="213"/>
      <c r="F2" s="107"/>
    </row>
    <row r="3" spans="1:6" ht="22.5">
      <c r="A3" s="19">
        <v>1</v>
      </c>
      <c r="B3" s="41" t="s">
        <v>91</v>
      </c>
      <c r="C3" s="90"/>
      <c r="D3" s="90">
        <v>1</v>
      </c>
      <c r="E3" s="90"/>
      <c r="F3" s="109" t="s">
        <v>6</v>
      </c>
    </row>
    <row r="4" spans="1:6" ht="22.5">
      <c r="A4" s="19">
        <v>2</v>
      </c>
      <c r="B4" s="41" t="s">
        <v>92</v>
      </c>
      <c r="C4" s="90"/>
      <c r="D4" s="90"/>
      <c r="E4" s="90">
        <v>1</v>
      </c>
      <c r="F4" s="109" t="s">
        <v>6</v>
      </c>
    </row>
    <row r="5" spans="1:6" ht="22.5">
      <c r="A5" s="19">
        <v>3</v>
      </c>
      <c r="B5" s="41" t="s">
        <v>93</v>
      </c>
      <c r="C5" s="90"/>
      <c r="D5" s="90"/>
      <c r="E5" s="90">
        <v>1</v>
      </c>
      <c r="F5" s="109" t="s">
        <v>6</v>
      </c>
    </row>
    <row r="6" spans="1:6" ht="22.5">
      <c r="A6" s="19">
        <v>4</v>
      </c>
      <c r="B6" s="41" t="s">
        <v>94</v>
      </c>
      <c r="C6" s="90"/>
      <c r="D6" s="90"/>
      <c r="E6" s="90">
        <v>1</v>
      </c>
      <c r="F6" s="109" t="s">
        <v>6</v>
      </c>
    </row>
    <row r="7" spans="1:7" ht="45">
      <c r="A7" s="19">
        <v>5</v>
      </c>
      <c r="B7" s="41" t="s">
        <v>95</v>
      </c>
      <c r="C7" s="90"/>
      <c r="D7" s="90"/>
      <c r="E7" s="90">
        <v>1</v>
      </c>
      <c r="F7" s="109" t="s">
        <v>6</v>
      </c>
      <c r="G7" s="46"/>
    </row>
    <row r="8" spans="1:6" ht="22.5">
      <c r="A8" s="19">
        <v>6</v>
      </c>
      <c r="B8" s="41" t="s">
        <v>96</v>
      </c>
      <c r="C8" s="90"/>
      <c r="D8" s="90"/>
      <c r="E8" s="90">
        <v>1</v>
      </c>
      <c r="F8" s="109" t="s">
        <v>6</v>
      </c>
    </row>
    <row r="9" spans="1:6" ht="33.75">
      <c r="A9" s="19">
        <v>7</v>
      </c>
      <c r="B9" s="41" t="s">
        <v>97</v>
      </c>
      <c r="C9" s="90"/>
      <c r="D9" s="90"/>
      <c r="E9" s="90">
        <v>1</v>
      </c>
      <c r="F9" s="109" t="s">
        <v>6</v>
      </c>
    </row>
    <row r="10" spans="1:6" ht="33.75">
      <c r="A10" s="19">
        <v>8</v>
      </c>
      <c r="B10" s="41" t="s">
        <v>98</v>
      </c>
      <c r="C10" s="90"/>
      <c r="D10" s="90"/>
      <c r="E10" s="90">
        <v>1</v>
      </c>
      <c r="F10" s="109" t="s">
        <v>6</v>
      </c>
    </row>
    <row r="11" spans="1:7" ht="16.5" customHeight="1">
      <c r="A11" s="207" t="s">
        <v>53</v>
      </c>
      <c r="B11" s="208"/>
      <c r="C11" s="104"/>
      <c r="D11" s="104"/>
      <c r="E11" s="105"/>
      <c r="F11" s="107"/>
    </row>
    <row r="12" spans="1:6" ht="33.75">
      <c r="A12" s="19">
        <v>9</v>
      </c>
      <c r="B12" s="41" t="s">
        <v>273</v>
      </c>
      <c r="C12" s="90">
        <v>1</v>
      </c>
      <c r="D12" s="90"/>
      <c r="E12" s="90"/>
      <c r="F12" s="109" t="s">
        <v>6</v>
      </c>
    </row>
    <row r="13" spans="1:6" ht="15.75">
      <c r="A13" s="19">
        <v>10</v>
      </c>
      <c r="B13" s="41" t="s">
        <v>99</v>
      </c>
      <c r="C13" s="90">
        <v>1</v>
      </c>
      <c r="D13" s="90"/>
      <c r="E13" s="90"/>
      <c r="F13" s="109" t="s">
        <v>6</v>
      </c>
    </row>
    <row r="14" spans="1:6" ht="22.5">
      <c r="A14" s="19">
        <v>11</v>
      </c>
      <c r="B14" s="41" t="s">
        <v>272</v>
      </c>
      <c r="C14" s="90"/>
      <c r="D14" s="90">
        <v>1</v>
      </c>
      <c r="E14" s="90"/>
      <c r="F14" s="109" t="s">
        <v>6</v>
      </c>
    </row>
    <row r="15" spans="1:6" ht="15.75">
      <c r="A15" s="19">
        <v>12</v>
      </c>
      <c r="B15" s="41" t="s">
        <v>100</v>
      </c>
      <c r="C15" s="90">
        <v>1</v>
      </c>
      <c r="D15" s="90"/>
      <c r="E15" s="90"/>
      <c r="F15" s="109" t="s">
        <v>6</v>
      </c>
    </row>
    <row r="16" spans="1:6" ht="18" customHeight="1">
      <c r="A16" s="207" t="s">
        <v>54</v>
      </c>
      <c r="B16" s="208"/>
      <c r="C16" s="104"/>
      <c r="D16" s="104"/>
      <c r="E16" s="105"/>
      <c r="F16" s="107"/>
    </row>
    <row r="17" spans="1:6" ht="45">
      <c r="A17" s="19">
        <v>13</v>
      </c>
      <c r="B17" s="41" t="s">
        <v>101</v>
      </c>
      <c r="C17" s="90"/>
      <c r="D17" s="90">
        <v>1</v>
      </c>
      <c r="E17" s="90"/>
      <c r="F17" s="109" t="s">
        <v>6</v>
      </c>
    </row>
    <row r="18" spans="1:6" ht="22.5">
      <c r="A18" s="19">
        <v>14</v>
      </c>
      <c r="B18" s="41" t="s">
        <v>102</v>
      </c>
      <c r="C18" s="90"/>
      <c r="D18" s="90"/>
      <c r="E18" s="90">
        <v>1</v>
      </c>
      <c r="F18" s="109" t="s">
        <v>6</v>
      </c>
    </row>
    <row r="19" spans="1:6" ht="45">
      <c r="A19" s="19">
        <v>15</v>
      </c>
      <c r="B19" s="41" t="s">
        <v>274</v>
      </c>
      <c r="C19" s="90"/>
      <c r="D19" s="90"/>
      <c r="E19" s="90">
        <v>1</v>
      </c>
      <c r="F19" s="109" t="s">
        <v>6</v>
      </c>
    </row>
    <row r="20" spans="1:6" ht="33.75">
      <c r="A20" s="47">
        <v>16</v>
      </c>
      <c r="B20" s="44" t="s">
        <v>103</v>
      </c>
      <c r="C20" s="90"/>
      <c r="D20" s="90"/>
      <c r="E20" s="90">
        <v>1</v>
      </c>
      <c r="F20" s="109" t="s">
        <v>6</v>
      </c>
    </row>
    <row r="21" spans="1:6" ht="16.5" customHeight="1">
      <c r="A21" s="207" t="s">
        <v>55</v>
      </c>
      <c r="B21" s="208"/>
      <c r="C21" s="104"/>
      <c r="D21" s="104"/>
      <c r="E21" s="105"/>
      <c r="F21" s="107"/>
    </row>
    <row r="22" spans="1:6" ht="33.75">
      <c r="A22" s="49">
        <v>17</v>
      </c>
      <c r="B22" s="45" t="s">
        <v>104</v>
      </c>
      <c r="C22" s="90"/>
      <c r="D22" s="90">
        <v>1</v>
      </c>
      <c r="E22" s="90"/>
      <c r="F22" s="109" t="s">
        <v>6</v>
      </c>
    </row>
    <row r="23" spans="1:6" ht="22.5">
      <c r="A23" s="19">
        <v>18</v>
      </c>
      <c r="B23" s="41" t="s">
        <v>105</v>
      </c>
      <c r="C23" s="90"/>
      <c r="D23" s="90">
        <v>1</v>
      </c>
      <c r="E23" s="90"/>
      <c r="F23" s="109" t="s">
        <v>6</v>
      </c>
    </row>
    <row r="24" spans="1:6" ht="33.75">
      <c r="A24" s="19">
        <v>19</v>
      </c>
      <c r="B24" s="41" t="s">
        <v>106</v>
      </c>
      <c r="C24" s="90"/>
      <c r="D24" s="90"/>
      <c r="E24" s="90">
        <v>1</v>
      </c>
      <c r="F24" s="109" t="s">
        <v>6</v>
      </c>
    </row>
    <row r="25" spans="1:6" ht="33.75">
      <c r="A25" s="19">
        <v>20</v>
      </c>
      <c r="B25" s="41" t="s">
        <v>293</v>
      </c>
      <c r="C25" s="90"/>
      <c r="D25" s="90"/>
      <c r="E25" s="90">
        <v>1</v>
      </c>
      <c r="F25" s="109" t="s">
        <v>6</v>
      </c>
    </row>
    <row r="26" spans="1:6" ht="22.5">
      <c r="A26" s="47">
        <v>21</v>
      </c>
      <c r="B26" s="44" t="s">
        <v>107</v>
      </c>
      <c r="C26" s="90"/>
      <c r="D26" s="90"/>
      <c r="E26" s="90">
        <v>1</v>
      </c>
      <c r="F26" s="109" t="s">
        <v>6</v>
      </c>
    </row>
    <row r="27" spans="1:6" ht="17.25" customHeight="1">
      <c r="A27" s="207" t="s">
        <v>56</v>
      </c>
      <c r="B27" s="208"/>
      <c r="C27" s="104"/>
      <c r="D27" s="104"/>
      <c r="E27" s="105"/>
      <c r="F27" s="109"/>
    </row>
    <row r="28" spans="1:6" ht="22.5">
      <c r="A28" s="49">
        <v>22</v>
      </c>
      <c r="B28" s="45" t="s">
        <v>294</v>
      </c>
      <c r="C28" s="90"/>
      <c r="D28" s="90"/>
      <c r="E28" s="90">
        <v>1</v>
      </c>
      <c r="F28" s="109" t="s">
        <v>6</v>
      </c>
    </row>
    <row r="29" spans="1:6" ht="22.5">
      <c r="A29" s="19">
        <v>23</v>
      </c>
      <c r="B29" s="41" t="s">
        <v>108</v>
      </c>
      <c r="C29" s="90"/>
      <c r="D29" s="90"/>
      <c r="E29" s="90">
        <v>1</v>
      </c>
      <c r="F29" s="109" t="s">
        <v>6</v>
      </c>
    </row>
    <row r="30" spans="1:6" ht="33.75">
      <c r="A30" s="19">
        <v>24</v>
      </c>
      <c r="B30" s="41" t="s">
        <v>109</v>
      </c>
      <c r="C30" s="90"/>
      <c r="D30" s="90"/>
      <c r="E30" s="90">
        <v>1</v>
      </c>
      <c r="F30" s="109" t="s">
        <v>6</v>
      </c>
    </row>
    <row r="31" spans="1:6" ht="22.5">
      <c r="A31" s="19">
        <v>25</v>
      </c>
      <c r="B31" s="41" t="s">
        <v>110</v>
      </c>
      <c r="C31" s="90"/>
      <c r="D31" s="90"/>
      <c r="E31" s="90">
        <v>1</v>
      </c>
      <c r="F31" s="109" t="s">
        <v>6</v>
      </c>
    </row>
    <row r="32" spans="1:6" ht="45">
      <c r="A32" s="19">
        <v>26</v>
      </c>
      <c r="B32" s="126" t="s">
        <v>111</v>
      </c>
      <c r="C32" s="90"/>
      <c r="D32" s="90"/>
      <c r="E32" s="90">
        <v>1</v>
      </c>
      <c r="F32" s="109" t="s">
        <v>6</v>
      </c>
    </row>
    <row r="33" spans="1:6" ht="29.25" customHeight="1">
      <c r="A33" s="207" t="s">
        <v>57</v>
      </c>
      <c r="B33" s="208"/>
      <c r="C33" s="124"/>
      <c r="D33" s="124"/>
      <c r="E33" s="125"/>
      <c r="F33" s="109"/>
    </row>
    <row r="34" spans="1:6" ht="15.75">
      <c r="A34" s="49">
        <v>27</v>
      </c>
      <c r="B34" s="45" t="s">
        <v>112</v>
      </c>
      <c r="C34" s="90"/>
      <c r="D34" s="90"/>
      <c r="E34" s="90">
        <v>1</v>
      </c>
      <c r="F34" s="109" t="s">
        <v>6</v>
      </c>
    </row>
    <row r="35" spans="1:6" ht="15.75">
      <c r="A35" s="19">
        <v>28</v>
      </c>
      <c r="B35" s="41" t="s">
        <v>113</v>
      </c>
      <c r="C35" s="90"/>
      <c r="D35" s="90"/>
      <c r="E35" s="90">
        <v>1</v>
      </c>
      <c r="F35" s="109" t="s">
        <v>6</v>
      </c>
    </row>
    <row r="36" spans="1:6" ht="22.5">
      <c r="A36" s="19">
        <v>29</v>
      </c>
      <c r="B36" s="41" t="s">
        <v>114</v>
      </c>
      <c r="C36" s="90"/>
      <c r="D36" s="90"/>
      <c r="E36" s="90">
        <v>1</v>
      </c>
      <c r="F36" s="109" t="s">
        <v>6</v>
      </c>
    </row>
    <row r="37" spans="1:6" ht="15.75">
      <c r="A37" s="19">
        <v>30</v>
      </c>
      <c r="B37" s="41" t="s">
        <v>115</v>
      </c>
      <c r="C37" s="90"/>
      <c r="D37" s="90"/>
      <c r="E37" s="90">
        <v>1</v>
      </c>
      <c r="F37" s="109" t="s">
        <v>6</v>
      </c>
    </row>
    <row r="38" spans="1:6" ht="22.5">
      <c r="A38" s="19">
        <v>31</v>
      </c>
      <c r="B38" s="41" t="s">
        <v>116</v>
      </c>
      <c r="C38" s="90"/>
      <c r="D38" s="90"/>
      <c r="E38" s="90">
        <v>1</v>
      </c>
      <c r="F38" s="109" t="s">
        <v>6</v>
      </c>
    </row>
    <row r="39" spans="1:6" ht="15.75" customHeight="1">
      <c r="A39" s="47">
        <v>32</v>
      </c>
      <c r="B39" s="44" t="s">
        <v>117</v>
      </c>
      <c r="C39" s="90"/>
      <c r="D39" s="90"/>
      <c r="E39" s="90">
        <v>1</v>
      </c>
      <c r="F39" s="109" t="s">
        <v>6</v>
      </c>
    </row>
    <row r="40" spans="1:6" ht="27" customHeight="1">
      <c r="A40" s="207" t="s">
        <v>58</v>
      </c>
      <c r="B40" s="208"/>
      <c r="C40" s="104"/>
      <c r="D40" s="104"/>
      <c r="E40" s="105"/>
      <c r="F40" s="109"/>
    </row>
    <row r="41" spans="1:6" ht="15.75">
      <c r="A41" s="49">
        <v>33</v>
      </c>
      <c r="B41" s="45" t="s">
        <v>112</v>
      </c>
      <c r="C41" s="90"/>
      <c r="D41" s="90"/>
      <c r="E41" s="90">
        <v>1</v>
      </c>
      <c r="F41" s="109" t="s">
        <v>6</v>
      </c>
    </row>
    <row r="42" spans="1:6" ht="15.75">
      <c r="A42" s="19">
        <v>34</v>
      </c>
      <c r="B42" s="41" t="s">
        <v>113</v>
      </c>
      <c r="C42" s="90"/>
      <c r="D42" s="90"/>
      <c r="E42" s="90">
        <v>1</v>
      </c>
      <c r="F42" s="109" t="s">
        <v>6</v>
      </c>
    </row>
    <row r="43" spans="1:6" ht="15.75">
      <c r="A43" s="19">
        <v>35</v>
      </c>
      <c r="B43" s="41" t="s">
        <v>118</v>
      </c>
      <c r="C43" s="90"/>
      <c r="D43" s="90"/>
      <c r="E43" s="90">
        <v>1</v>
      </c>
      <c r="F43" s="109" t="s">
        <v>6</v>
      </c>
    </row>
    <row r="44" spans="1:6" ht="22.5">
      <c r="A44" s="19">
        <v>36</v>
      </c>
      <c r="B44" s="41" t="s">
        <v>119</v>
      </c>
      <c r="C44" s="90"/>
      <c r="D44" s="90"/>
      <c r="E44" s="90">
        <v>1</v>
      </c>
      <c r="F44" s="109" t="s">
        <v>6</v>
      </c>
    </row>
    <row r="45" spans="1:6" ht="15.75">
      <c r="A45" s="19">
        <v>37</v>
      </c>
      <c r="B45" s="41" t="s">
        <v>120</v>
      </c>
      <c r="C45" s="90"/>
      <c r="D45" s="90"/>
      <c r="E45" s="90">
        <v>1</v>
      </c>
      <c r="F45" s="109" t="s">
        <v>6</v>
      </c>
    </row>
    <row r="46" spans="1:6" ht="15.75">
      <c r="A46" s="19">
        <v>38</v>
      </c>
      <c r="B46" s="41" t="s">
        <v>295</v>
      </c>
      <c r="C46" s="90"/>
      <c r="D46" s="90"/>
      <c r="E46" s="90">
        <v>1</v>
      </c>
      <c r="F46" s="109" t="s">
        <v>6</v>
      </c>
    </row>
    <row r="47" spans="1:6" ht="15.75">
      <c r="A47" s="47">
        <v>39</v>
      </c>
      <c r="B47" s="44" t="s">
        <v>121</v>
      </c>
      <c r="C47" s="91"/>
      <c r="D47" s="91"/>
      <c r="E47" s="91">
        <v>1</v>
      </c>
      <c r="F47" s="109" t="s">
        <v>6</v>
      </c>
    </row>
    <row r="48" spans="1:6" ht="29.25" customHeight="1">
      <c r="A48" s="207" t="s">
        <v>59</v>
      </c>
      <c r="B48" s="208"/>
      <c r="C48" s="104"/>
      <c r="D48" s="104"/>
      <c r="E48" s="105"/>
      <c r="F48" s="109"/>
    </row>
    <row r="49" spans="1:6" ht="33.75">
      <c r="A49" s="49">
        <v>40</v>
      </c>
      <c r="B49" s="45" t="s">
        <v>122</v>
      </c>
      <c r="C49" s="92"/>
      <c r="D49" s="92"/>
      <c r="E49" s="92">
        <v>1</v>
      </c>
      <c r="F49" s="109" t="s">
        <v>6</v>
      </c>
    </row>
    <row r="50" spans="1:6" ht="45">
      <c r="A50" s="19">
        <v>41</v>
      </c>
      <c r="B50" s="41" t="s">
        <v>123</v>
      </c>
      <c r="C50" s="90"/>
      <c r="D50" s="90"/>
      <c r="E50" s="90">
        <v>1</v>
      </c>
      <c r="F50" s="109" t="s">
        <v>6</v>
      </c>
    </row>
    <row r="51" spans="1:6" ht="22.5">
      <c r="A51" s="19">
        <v>42</v>
      </c>
      <c r="B51" s="44" t="s">
        <v>124</v>
      </c>
      <c r="C51" s="90"/>
      <c r="D51" s="90"/>
      <c r="E51" s="90">
        <v>1</v>
      </c>
      <c r="F51" s="109" t="s">
        <v>6</v>
      </c>
    </row>
    <row r="52" spans="1:6" ht="15.75">
      <c r="A52" s="13"/>
      <c r="B52" s="88" t="s">
        <v>44</v>
      </c>
      <c r="C52" s="89">
        <f>+COUNT(C3:C51)</f>
        <v>3</v>
      </c>
      <c r="D52" s="89">
        <f>+COUNT(D3:D51)</f>
        <v>5</v>
      </c>
      <c r="E52" s="75"/>
      <c r="F52" s="109" t="s">
        <v>6</v>
      </c>
    </row>
    <row r="53" spans="1:5" ht="12.75">
      <c r="A53" s="17"/>
      <c r="B53" s="7"/>
      <c r="C53" s="5"/>
      <c r="D53" s="5"/>
      <c r="E53" s="5"/>
    </row>
    <row r="54" spans="1:6" ht="12.75">
      <c r="A54" s="182" t="s">
        <v>29</v>
      </c>
      <c r="B54" s="182"/>
      <c r="C54" s="183" t="s">
        <v>219</v>
      </c>
      <c r="D54" s="184"/>
      <c r="E54" s="185" t="s">
        <v>30</v>
      </c>
      <c r="F54" s="187">
        <f>+IF(C52+D52=0,0,(C52/(C52+D52)*100))</f>
        <v>37.5</v>
      </c>
    </row>
    <row r="55" spans="1:6" ht="12.75">
      <c r="A55" s="182"/>
      <c r="B55" s="182"/>
      <c r="C55" s="183" t="s">
        <v>31</v>
      </c>
      <c r="D55" s="184"/>
      <c r="E55" s="186"/>
      <c r="F55" s="188"/>
    </row>
    <row r="56" spans="1:6" ht="12.75">
      <c r="A56" s="190" t="s">
        <v>32</v>
      </c>
      <c r="B56" s="191"/>
      <c r="C56" s="99" t="s">
        <v>33</v>
      </c>
      <c r="D56" s="100"/>
      <c r="E56" s="80"/>
      <c r="F56" s="196" t="str">
        <f>+IF(F54&gt;80,"SD",IF(F54&gt;60,"MD",IF(F54&gt;40,"ID","ND")))</f>
        <v>ND</v>
      </c>
    </row>
    <row r="57" spans="1:6" ht="12.75">
      <c r="A57" s="192"/>
      <c r="B57" s="193"/>
      <c r="C57" s="81" t="s">
        <v>34</v>
      </c>
      <c r="D57" s="85" t="s">
        <v>35</v>
      </c>
      <c r="E57" s="83"/>
      <c r="F57" s="197" t="s">
        <v>36</v>
      </c>
    </row>
    <row r="58" spans="1:6" ht="12.75">
      <c r="A58" s="192"/>
      <c r="B58" s="193"/>
      <c r="C58" s="84" t="s">
        <v>37</v>
      </c>
      <c r="D58" s="85"/>
      <c r="E58" s="101"/>
      <c r="F58" s="197" t="s">
        <v>36</v>
      </c>
    </row>
    <row r="59" spans="1:6" ht="12.75">
      <c r="A59" s="194"/>
      <c r="B59" s="195"/>
      <c r="C59" s="84" t="s">
        <v>38</v>
      </c>
      <c r="D59" s="85"/>
      <c r="E59" s="83"/>
      <c r="F59" s="198" t="s">
        <v>36</v>
      </c>
    </row>
    <row r="60" spans="1:6" ht="12.75">
      <c r="A60" s="182" t="s">
        <v>39</v>
      </c>
      <c r="B60" s="182"/>
      <c r="C60" s="84" t="s">
        <v>40</v>
      </c>
      <c r="D60" s="85"/>
      <c r="E60" s="87"/>
      <c r="F60" s="196" t="str">
        <f>+IF(F54&gt;80,"RB",IF(F54&gt;60,"RM",IF(F54&gt;40,"RS","RA")))</f>
        <v>RA</v>
      </c>
    </row>
    <row r="61" spans="1:6" ht="12.75">
      <c r="A61" s="182"/>
      <c r="B61" s="182"/>
      <c r="C61" s="84" t="s">
        <v>41</v>
      </c>
      <c r="D61" s="85"/>
      <c r="E61" s="87"/>
      <c r="F61" s="197" t="s">
        <v>36</v>
      </c>
    </row>
    <row r="62" spans="1:6" ht="12.75">
      <c r="A62" s="182"/>
      <c r="B62" s="182"/>
      <c r="C62" s="199" t="s">
        <v>42</v>
      </c>
      <c r="D62" s="200"/>
      <c r="E62" s="201"/>
      <c r="F62" s="197" t="s">
        <v>36</v>
      </c>
    </row>
    <row r="63" spans="1:6" ht="12.75">
      <c r="A63" s="182"/>
      <c r="B63" s="182"/>
      <c r="C63" s="84" t="s">
        <v>43</v>
      </c>
      <c r="D63" s="85"/>
      <c r="E63" s="87"/>
      <c r="F63" s="198" t="s">
        <v>36</v>
      </c>
    </row>
    <row r="64" spans="1:6" ht="12.75">
      <c r="A64" s="102"/>
      <c r="B64" s="103"/>
      <c r="C64" s="103"/>
      <c r="D64" s="103"/>
      <c r="E64" s="103"/>
      <c r="F64" s="103"/>
    </row>
    <row r="65" spans="1:6" ht="30" customHeight="1">
      <c r="A65" s="189" t="s">
        <v>291</v>
      </c>
      <c r="B65" s="189"/>
      <c r="C65" s="189"/>
      <c r="D65" s="189"/>
      <c r="E65" s="189"/>
      <c r="F65" s="189"/>
    </row>
    <row r="66" spans="2:6" ht="12.75">
      <c r="B66" s="103"/>
      <c r="C66" s="103"/>
      <c r="D66" s="103"/>
      <c r="E66" s="103"/>
      <c r="F66" s="103"/>
    </row>
    <row r="67" spans="1:5" ht="12.75">
      <c r="A67" s="17"/>
      <c r="B67" s="5"/>
      <c r="C67" s="5"/>
      <c r="D67" s="5"/>
      <c r="E67" s="5"/>
    </row>
    <row r="68" spans="1:5" ht="12.75">
      <c r="A68" s="17"/>
      <c r="B68" s="5"/>
      <c r="C68" s="5"/>
      <c r="D68" s="5"/>
      <c r="E68" s="5"/>
    </row>
    <row r="69" spans="1:5" ht="12.75">
      <c r="A69" s="17"/>
      <c r="B69" s="5"/>
      <c r="C69" s="5"/>
      <c r="D69" s="5"/>
      <c r="E69" s="5"/>
    </row>
    <row r="70" spans="1:5" ht="12.75">
      <c r="A70" s="17"/>
      <c r="B70" s="5"/>
      <c r="C70" s="5"/>
      <c r="D70" s="5"/>
      <c r="E70" s="5"/>
    </row>
    <row r="71" spans="1:5" ht="12.75">
      <c r="A71" s="17"/>
      <c r="B71" s="5"/>
      <c r="C71" s="5"/>
      <c r="D71" s="5"/>
      <c r="E71" s="5"/>
    </row>
    <row r="72" spans="1:5" ht="12.75">
      <c r="A72" s="17"/>
      <c r="B72" s="5"/>
      <c r="C72" s="5"/>
      <c r="D72" s="5"/>
      <c r="E72" s="5"/>
    </row>
    <row r="73" spans="1:5" ht="12.75">
      <c r="A73" s="17"/>
      <c r="B73" s="5"/>
      <c r="C73" s="5"/>
      <c r="D73" s="5"/>
      <c r="E73" s="5"/>
    </row>
    <row r="74" spans="1:5" ht="12.75">
      <c r="A74" s="17"/>
      <c r="B74" s="5"/>
      <c r="C74" s="5"/>
      <c r="D74" s="5"/>
      <c r="E74" s="5"/>
    </row>
    <row r="75" spans="1:5" ht="12.75">
      <c r="A75" s="17"/>
      <c r="B75" s="5"/>
      <c r="C75" s="5"/>
      <c r="D75" s="5"/>
      <c r="E75" s="5"/>
    </row>
    <row r="76" spans="1:5" ht="12.75">
      <c r="A76" s="17"/>
      <c r="B76" s="5"/>
      <c r="C76" s="5"/>
      <c r="D76" s="5"/>
      <c r="E76" s="5"/>
    </row>
    <row r="77" spans="1:5" ht="12.75">
      <c r="A77" s="17"/>
      <c r="B77" s="5"/>
      <c r="C77" s="5"/>
      <c r="D77" s="5"/>
      <c r="E77" s="5"/>
    </row>
    <row r="78" spans="1:5" ht="12.75">
      <c r="A78" s="17"/>
      <c r="B78" s="5"/>
      <c r="C78" s="5"/>
      <c r="D78" s="5"/>
      <c r="E78" s="5"/>
    </row>
    <row r="79" spans="1:5" ht="12.75">
      <c r="A79" s="17"/>
      <c r="B79" s="5"/>
      <c r="C79" s="5"/>
      <c r="D79" s="5"/>
      <c r="E79" s="5"/>
    </row>
    <row r="80" spans="1:5" ht="12.75">
      <c r="A80" s="17"/>
      <c r="B80" s="5"/>
      <c r="C80" s="5"/>
      <c r="D80" s="5"/>
      <c r="E80" s="5"/>
    </row>
    <row r="81" spans="1:5" ht="12.75">
      <c r="A81" s="17"/>
      <c r="B81" s="5"/>
      <c r="C81" s="5"/>
      <c r="D81" s="5"/>
      <c r="E81" s="5"/>
    </row>
    <row r="82" spans="1:5" ht="12.75">
      <c r="A82" s="17"/>
      <c r="B82" s="5"/>
      <c r="C82" s="5"/>
      <c r="D82" s="5"/>
      <c r="E82" s="5"/>
    </row>
    <row r="83" spans="1:5" ht="12.75">
      <c r="A83" s="17"/>
      <c r="B83" s="5"/>
      <c r="C83" s="5"/>
      <c r="D83" s="5"/>
      <c r="E83" s="5"/>
    </row>
    <row r="84" spans="1:5" ht="12.75">
      <c r="A84" s="17"/>
      <c r="B84" s="5"/>
      <c r="C84" s="5"/>
      <c r="D84" s="5"/>
      <c r="E84" s="5"/>
    </row>
    <row r="85" spans="1:5" ht="12.75">
      <c r="A85" s="17"/>
      <c r="B85" s="5"/>
      <c r="C85" s="5"/>
      <c r="D85" s="5"/>
      <c r="E85" s="5"/>
    </row>
    <row r="86" spans="1:5" ht="12.75">
      <c r="A86" s="17"/>
      <c r="B86" s="5"/>
      <c r="C86" s="5"/>
      <c r="D86" s="5"/>
      <c r="E86" s="5"/>
    </row>
    <row r="87" spans="1:5" ht="12.75">
      <c r="A87" s="17"/>
      <c r="B87" s="5"/>
      <c r="C87" s="5"/>
      <c r="D87" s="5"/>
      <c r="E87" s="5"/>
    </row>
    <row r="88" spans="1:5" ht="12.75">
      <c r="A88" s="17"/>
      <c r="B88" s="5"/>
      <c r="C88" s="5"/>
      <c r="D88" s="5"/>
      <c r="E88" s="5"/>
    </row>
    <row r="89" spans="1:5" ht="12.75">
      <c r="A89" s="17"/>
      <c r="B89" s="5"/>
      <c r="C89" s="5"/>
      <c r="D89" s="5"/>
      <c r="E89" s="5"/>
    </row>
    <row r="90" spans="1:5" ht="12.75">
      <c r="A90" s="17"/>
      <c r="B90" s="5"/>
      <c r="C90" s="5"/>
      <c r="D90" s="5"/>
      <c r="E90" s="5"/>
    </row>
    <row r="91" spans="1:5" ht="12.75">
      <c r="A91" s="17"/>
      <c r="B91" s="5"/>
      <c r="C91" s="5"/>
      <c r="D91" s="5"/>
      <c r="E91" s="5"/>
    </row>
    <row r="92" spans="1:5" ht="12.75">
      <c r="A92" s="17"/>
      <c r="B92" s="5"/>
      <c r="C92" s="5"/>
      <c r="D92" s="5"/>
      <c r="E92" s="5"/>
    </row>
    <row r="93" spans="1:2" ht="12.75">
      <c r="A93" s="17"/>
      <c r="B93" s="5"/>
    </row>
    <row r="94" spans="1:2" ht="12.75">
      <c r="A94" s="17"/>
      <c r="B94" s="5"/>
    </row>
    <row r="95" spans="1:2" ht="12.75">
      <c r="A95" s="17"/>
      <c r="B95" s="5"/>
    </row>
    <row r="96" spans="1:2" ht="12.75">
      <c r="A96" s="17"/>
      <c r="B96" s="5"/>
    </row>
    <row r="97" spans="1:2" ht="12.75">
      <c r="A97" s="17"/>
      <c r="B97" s="5"/>
    </row>
    <row r="98" spans="1:2" ht="12.75">
      <c r="A98" s="17"/>
      <c r="B98" s="5"/>
    </row>
    <row r="99" ht="12.75">
      <c r="A99" s="17"/>
    </row>
  </sheetData>
  <sheetProtection sheet="1" objects="1" scenarios="1"/>
  <mergeCells count="20">
    <mergeCell ref="A1:B1"/>
    <mergeCell ref="A2:E2"/>
    <mergeCell ref="A48:B48"/>
    <mergeCell ref="F60:F63"/>
    <mergeCell ref="C62:E62"/>
    <mergeCell ref="A54:B55"/>
    <mergeCell ref="C54:D54"/>
    <mergeCell ref="E54:E55"/>
    <mergeCell ref="F54:F55"/>
    <mergeCell ref="C55:D55"/>
    <mergeCell ref="A16:B16"/>
    <mergeCell ref="A11:B11"/>
    <mergeCell ref="A65:F65"/>
    <mergeCell ref="A40:B40"/>
    <mergeCell ref="A33:B33"/>
    <mergeCell ref="A27:B27"/>
    <mergeCell ref="A21:B21"/>
    <mergeCell ref="A56:B59"/>
    <mergeCell ref="F56:F59"/>
    <mergeCell ref="A60:B63"/>
  </mergeCells>
  <hyperlinks>
    <hyperlink ref="F54:F63" location="'M Resultados'!Print_Area" display="'M Resultados'!Print_Area"/>
    <hyperlink ref="F54:F55" location="'Resumen de Resultados'!C11" display="'Resumen de Resultados'!C11"/>
    <hyperlink ref="F56:F59" location="F11" display="F11"/>
    <hyperlink ref="F60:F63" location="G11" display="G11"/>
  </hyperlinks>
  <printOptions/>
  <pageMargins left="0.75" right="0.35" top="1.67" bottom="1.1" header="0.73" footer="0.5"/>
  <pageSetup horizontalDpi="600" verticalDpi="600" orientation="portrait" scale="90" r:id="rId1"/>
  <headerFooter alignWithMargins="0">
    <oddHeader xml:space="preserve">&amp;L&amp;"Arial,Bold"&amp;14PROGRAMA:
EJERCICIO AL 31 DE DICIEMBRE DEL 2007&amp;"Arial,Regular"&amp;10
&amp;R </oddHeader>
    <oddFooter>&amp;L&amp;8Banco Interamericano de Desarrollo&amp;C&amp;8Pag. &amp;P de &amp;N&amp;R&amp;8 05/12/2007</oddFooter>
  </headerFooter>
  <rowBreaks count="1" manualBreakCount="1">
    <brk id="53" max="5" man="1"/>
  </rowBreaks>
</worksheet>
</file>

<file path=xl/worksheets/sheet4.xml><?xml version="1.0" encoding="utf-8"?>
<worksheet xmlns="http://schemas.openxmlformats.org/spreadsheetml/2006/main" xmlns:r="http://schemas.openxmlformats.org/officeDocument/2006/relationships">
  <dimension ref="A1:AA94"/>
  <sheetViews>
    <sheetView zoomScalePageLayoutView="0" workbookViewId="0" topLeftCell="A13">
      <selection activeCell="E27" sqref="E27"/>
    </sheetView>
  </sheetViews>
  <sheetFormatPr defaultColWidth="9.140625" defaultRowHeight="12.75"/>
  <cols>
    <col min="1" max="1" width="2.7109375" style="10" bestFit="1" customWidth="1"/>
    <col min="2" max="2" width="48.7109375" style="6" customWidth="1"/>
    <col min="3" max="5" width="7.7109375" style="33" customWidth="1"/>
    <col min="6" max="6" width="28.8515625" style="67" customWidth="1"/>
    <col min="7" max="27" width="11.421875" style="33" customWidth="1"/>
    <col min="28" max="16384" width="11.421875" style="0" customWidth="1"/>
  </cols>
  <sheetData>
    <row r="1" spans="1:27" s="9" customFormat="1" ht="21.75" customHeight="1">
      <c r="A1" s="215" t="s">
        <v>147</v>
      </c>
      <c r="B1" s="216"/>
      <c r="C1" s="51" t="s">
        <v>219</v>
      </c>
      <c r="D1" s="51" t="s">
        <v>220</v>
      </c>
      <c r="E1" s="52" t="s">
        <v>218</v>
      </c>
      <c r="F1" s="70" t="s">
        <v>127</v>
      </c>
      <c r="G1" s="8"/>
      <c r="H1" s="8"/>
      <c r="I1" s="8"/>
      <c r="J1" s="8"/>
      <c r="K1" s="8"/>
      <c r="L1" s="8"/>
      <c r="M1" s="8"/>
      <c r="N1" s="8"/>
      <c r="O1" s="8"/>
      <c r="P1" s="8"/>
      <c r="Q1" s="8"/>
      <c r="R1" s="8"/>
      <c r="S1" s="8"/>
      <c r="T1" s="8"/>
      <c r="U1" s="8"/>
      <c r="V1" s="8"/>
      <c r="W1" s="8"/>
      <c r="X1" s="8"/>
      <c r="Y1" s="8"/>
      <c r="Z1" s="8"/>
      <c r="AA1" s="8"/>
    </row>
    <row r="2" spans="1:27" s="9" customFormat="1" ht="9.75" customHeight="1">
      <c r="A2" s="217"/>
      <c r="B2" s="218"/>
      <c r="C2" s="218"/>
      <c r="D2" s="218"/>
      <c r="E2" s="219"/>
      <c r="F2" s="106"/>
      <c r="G2" s="8"/>
      <c r="H2" s="8"/>
      <c r="I2" s="8"/>
      <c r="J2" s="8"/>
      <c r="K2" s="8"/>
      <c r="L2" s="8"/>
      <c r="M2" s="8"/>
      <c r="N2" s="8"/>
      <c r="O2" s="8"/>
      <c r="P2" s="8"/>
      <c r="Q2" s="8"/>
      <c r="R2" s="8"/>
      <c r="S2" s="8"/>
      <c r="T2" s="8"/>
      <c r="U2" s="8"/>
      <c r="V2" s="8"/>
      <c r="W2" s="8"/>
      <c r="X2" s="8"/>
      <c r="Y2" s="8"/>
      <c r="Z2" s="8"/>
      <c r="AA2" s="8"/>
    </row>
    <row r="3" spans="1:6" ht="22.5">
      <c r="A3" s="35">
        <v>1</v>
      </c>
      <c r="B3" s="39" t="s">
        <v>125</v>
      </c>
      <c r="C3" s="90"/>
      <c r="D3" s="90">
        <v>1</v>
      </c>
      <c r="E3" s="90"/>
      <c r="F3" s="109" t="s">
        <v>6</v>
      </c>
    </row>
    <row r="4" spans="1:6" ht="45">
      <c r="A4" s="35">
        <v>2</v>
      </c>
      <c r="B4" s="39" t="s">
        <v>126</v>
      </c>
      <c r="C4" s="90"/>
      <c r="D4" s="90"/>
      <c r="E4" s="90">
        <v>1</v>
      </c>
      <c r="F4" s="109" t="s">
        <v>6</v>
      </c>
    </row>
    <row r="5" spans="1:6" ht="33.75">
      <c r="A5" s="35">
        <v>3</v>
      </c>
      <c r="B5" s="39" t="s">
        <v>296</v>
      </c>
      <c r="C5" s="90"/>
      <c r="D5" s="90"/>
      <c r="E5" s="90">
        <v>1</v>
      </c>
      <c r="F5" s="109" t="s">
        <v>6</v>
      </c>
    </row>
    <row r="6" spans="1:6" ht="12.75">
      <c r="A6" s="220" t="s">
        <v>60</v>
      </c>
      <c r="B6" s="221"/>
      <c r="C6" s="221"/>
      <c r="D6" s="221"/>
      <c r="E6" s="222"/>
      <c r="F6" s="109"/>
    </row>
    <row r="7" spans="1:6" ht="15.75">
      <c r="A7" s="35">
        <v>4</v>
      </c>
      <c r="B7" s="39" t="s">
        <v>128</v>
      </c>
      <c r="C7" s="90"/>
      <c r="D7" s="90">
        <v>1</v>
      </c>
      <c r="E7" s="90"/>
      <c r="F7" s="109" t="s">
        <v>6</v>
      </c>
    </row>
    <row r="8" spans="1:6" ht="15.75">
      <c r="A8" s="35">
        <v>5</v>
      </c>
      <c r="B8" s="39" t="s">
        <v>129</v>
      </c>
      <c r="C8" s="90"/>
      <c r="D8" s="90">
        <v>1</v>
      </c>
      <c r="E8" s="90"/>
      <c r="F8" s="109" t="s">
        <v>6</v>
      </c>
    </row>
    <row r="9" spans="1:6" ht="15.75">
      <c r="A9" s="35">
        <v>6</v>
      </c>
      <c r="B9" s="39" t="s">
        <v>130</v>
      </c>
      <c r="C9" s="90"/>
      <c r="D9" s="90">
        <v>1</v>
      </c>
      <c r="E9" s="90"/>
      <c r="F9" s="109" t="s">
        <v>6</v>
      </c>
    </row>
    <row r="10" spans="1:6" ht="15.75">
      <c r="A10" s="35">
        <v>7</v>
      </c>
      <c r="B10" s="39" t="s">
        <v>131</v>
      </c>
      <c r="C10" s="90"/>
      <c r="D10" s="90">
        <v>1</v>
      </c>
      <c r="E10" s="90"/>
      <c r="F10" s="109" t="s">
        <v>6</v>
      </c>
    </row>
    <row r="11" spans="1:6" ht="15.75">
      <c r="A11" s="35">
        <v>8</v>
      </c>
      <c r="B11" s="39" t="s">
        <v>132</v>
      </c>
      <c r="C11" s="90"/>
      <c r="D11" s="90">
        <v>1</v>
      </c>
      <c r="E11" s="90"/>
      <c r="F11" s="109" t="s">
        <v>6</v>
      </c>
    </row>
    <row r="12" spans="1:6" ht="15.75">
      <c r="A12" s="35">
        <v>9</v>
      </c>
      <c r="B12" s="39" t="s">
        <v>133</v>
      </c>
      <c r="C12" s="90"/>
      <c r="D12" s="90">
        <v>1</v>
      </c>
      <c r="E12" s="90"/>
      <c r="F12" s="109" t="s">
        <v>6</v>
      </c>
    </row>
    <row r="13" spans="1:7" ht="15.75">
      <c r="A13" s="35">
        <v>10</v>
      </c>
      <c r="B13" s="39" t="s">
        <v>134</v>
      </c>
      <c r="C13" s="90"/>
      <c r="D13" s="90">
        <v>1</v>
      </c>
      <c r="E13" s="90"/>
      <c r="F13" s="109" t="s">
        <v>6</v>
      </c>
    </row>
    <row r="14" spans="1:6" ht="12.75">
      <c r="A14" s="223" t="s">
        <v>61</v>
      </c>
      <c r="B14" s="224"/>
      <c r="C14" s="224"/>
      <c r="D14" s="224"/>
      <c r="E14" s="225"/>
      <c r="F14" s="109"/>
    </row>
    <row r="15" spans="1:6" ht="22.5">
      <c r="A15" s="35">
        <v>11</v>
      </c>
      <c r="B15" s="39" t="s">
        <v>135</v>
      </c>
      <c r="C15" s="90"/>
      <c r="D15" s="90">
        <v>1</v>
      </c>
      <c r="E15" s="90"/>
      <c r="F15" s="109" t="s">
        <v>6</v>
      </c>
    </row>
    <row r="16" spans="1:6" ht="22.5">
      <c r="A16" s="35">
        <v>12</v>
      </c>
      <c r="B16" s="39" t="s">
        <v>136</v>
      </c>
      <c r="C16" s="90"/>
      <c r="D16" s="90">
        <v>1</v>
      </c>
      <c r="E16" s="90"/>
      <c r="F16" s="109" t="s">
        <v>6</v>
      </c>
    </row>
    <row r="17" spans="1:6" ht="22.5">
      <c r="A17" s="35">
        <v>13</v>
      </c>
      <c r="B17" s="39" t="s">
        <v>137</v>
      </c>
      <c r="C17" s="90"/>
      <c r="D17" s="90">
        <v>1</v>
      </c>
      <c r="E17" s="90"/>
      <c r="F17" s="109" t="s">
        <v>6</v>
      </c>
    </row>
    <row r="18" spans="1:6" ht="33.75">
      <c r="A18" s="35">
        <v>14</v>
      </c>
      <c r="B18" s="39" t="s">
        <v>138</v>
      </c>
      <c r="C18" s="90"/>
      <c r="D18" s="90">
        <v>1</v>
      </c>
      <c r="E18" s="90"/>
      <c r="F18" s="109" t="s">
        <v>6</v>
      </c>
    </row>
    <row r="19" spans="1:6" ht="15.75">
      <c r="A19" s="35">
        <v>15</v>
      </c>
      <c r="B19" s="39" t="s">
        <v>139</v>
      </c>
      <c r="C19" s="90"/>
      <c r="D19" s="90">
        <v>1</v>
      </c>
      <c r="E19" s="90"/>
      <c r="F19" s="109" t="s">
        <v>6</v>
      </c>
    </row>
    <row r="20" spans="1:6" ht="22.5">
      <c r="A20" s="36">
        <v>16</v>
      </c>
      <c r="B20" s="55" t="s">
        <v>140</v>
      </c>
      <c r="C20" s="90"/>
      <c r="D20" s="90">
        <v>1</v>
      </c>
      <c r="E20" s="90"/>
      <c r="F20" s="109" t="s">
        <v>6</v>
      </c>
    </row>
    <row r="21" spans="1:6" ht="12.75">
      <c r="A21" s="214" t="s">
        <v>55</v>
      </c>
      <c r="B21" s="214"/>
      <c r="C21" s="214"/>
      <c r="D21" s="214"/>
      <c r="E21" s="214"/>
      <c r="F21" s="109"/>
    </row>
    <row r="22" spans="1:6" ht="67.5">
      <c r="A22" s="56">
        <v>17</v>
      </c>
      <c r="B22" s="57" t="s">
        <v>141</v>
      </c>
      <c r="C22" s="90"/>
      <c r="D22" s="90"/>
      <c r="E22" s="90">
        <v>1</v>
      </c>
      <c r="F22" s="109" t="s">
        <v>6</v>
      </c>
    </row>
    <row r="23" spans="1:6" ht="22.5">
      <c r="A23" s="35">
        <v>18</v>
      </c>
      <c r="B23" s="39" t="s">
        <v>142</v>
      </c>
      <c r="C23" s="90"/>
      <c r="D23" s="90"/>
      <c r="E23" s="90">
        <v>1</v>
      </c>
      <c r="F23" s="109" t="s">
        <v>6</v>
      </c>
    </row>
    <row r="24" spans="1:6" ht="33.75">
      <c r="A24" s="35">
        <v>19</v>
      </c>
      <c r="B24" s="39" t="s">
        <v>143</v>
      </c>
      <c r="C24" s="90"/>
      <c r="D24" s="90"/>
      <c r="E24" s="90">
        <v>1</v>
      </c>
      <c r="F24" s="109" t="s">
        <v>6</v>
      </c>
    </row>
    <row r="25" spans="1:6" ht="45">
      <c r="A25" s="35">
        <v>20</v>
      </c>
      <c r="B25" s="39" t="s">
        <v>0</v>
      </c>
      <c r="C25" s="90"/>
      <c r="D25" s="90"/>
      <c r="E25" s="90">
        <v>1</v>
      </c>
      <c r="F25" s="109" t="s">
        <v>6</v>
      </c>
    </row>
    <row r="26" spans="1:6" ht="22.5">
      <c r="A26" s="35">
        <v>21</v>
      </c>
      <c r="B26" s="39" t="s">
        <v>144</v>
      </c>
      <c r="C26" s="90"/>
      <c r="D26" s="90"/>
      <c r="E26" s="90">
        <v>1</v>
      </c>
      <c r="F26" s="109" t="s">
        <v>6</v>
      </c>
    </row>
    <row r="27" spans="1:6" ht="45">
      <c r="A27" s="35">
        <v>22</v>
      </c>
      <c r="B27" s="39" t="s">
        <v>145</v>
      </c>
      <c r="C27" s="90"/>
      <c r="D27" s="90"/>
      <c r="E27" s="90">
        <v>1</v>
      </c>
      <c r="F27" s="109" t="s">
        <v>6</v>
      </c>
    </row>
    <row r="28" spans="1:6" ht="15.75">
      <c r="A28" s="21"/>
      <c r="B28" s="88" t="s">
        <v>44</v>
      </c>
      <c r="C28" s="89">
        <f>+COUNT(C22:C27)+COUNT(C15:C20)+COUNT(C7:C13)+COUNT(C3:C5)</f>
        <v>0</v>
      </c>
      <c r="D28" s="89">
        <f>+COUNT(D3:D27)</f>
        <v>14</v>
      </c>
      <c r="E28" s="75"/>
      <c r="F28" s="109" t="s">
        <v>6</v>
      </c>
    </row>
    <row r="29" spans="1:2" ht="12.75">
      <c r="A29" s="22"/>
      <c r="B29" s="7"/>
    </row>
    <row r="30" spans="1:6" ht="12.75">
      <c r="A30" s="182" t="s">
        <v>29</v>
      </c>
      <c r="B30" s="182"/>
      <c r="C30" s="183" t="s">
        <v>219</v>
      </c>
      <c r="D30" s="184"/>
      <c r="E30" s="185" t="s">
        <v>30</v>
      </c>
      <c r="F30" s="187">
        <f>+IF(C28+D28=0,0,(C28/(C28+D28))*100)</f>
        <v>0</v>
      </c>
    </row>
    <row r="31" spans="1:6" ht="12.75">
      <c r="A31" s="182"/>
      <c r="B31" s="182"/>
      <c r="C31" s="183" t="s">
        <v>31</v>
      </c>
      <c r="D31" s="184"/>
      <c r="E31" s="186"/>
      <c r="F31" s="188"/>
    </row>
    <row r="32" spans="1:6" ht="12.75">
      <c r="A32" s="190" t="s">
        <v>32</v>
      </c>
      <c r="B32" s="191"/>
      <c r="C32" s="99" t="s">
        <v>33</v>
      </c>
      <c r="D32" s="100"/>
      <c r="E32" s="80"/>
      <c r="F32" s="196" t="str">
        <f>+IF(F30&gt;80,"SD",IF(F30&gt;60,"MD",IF(F30&gt;40,"ID","ND")))</f>
        <v>ND</v>
      </c>
    </row>
    <row r="33" spans="1:6" ht="12.75">
      <c r="A33" s="192"/>
      <c r="B33" s="193"/>
      <c r="C33" s="81" t="s">
        <v>34</v>
      </c>
      <c r="D33" s="85" t="s">
        <v>35</v>
      </c>
      <c r="E33" s="83"/>
      <c r="F33" s="197" t="s">
        <v>36</v>
      </c>
    </row>
    <row r="34" spans="1:6" ht="12.75">
      <c r="A34" s="192"/>
      <c r="B34" s="193"/>
      <c r="C34" s="84" t="s">
        <v>37</v>
      </c>
      <c r="D34" s="85"/>
      <c r="E34" s="101"/>
      <c r="F34" s="197" t="s">
        <v>36</v>
      </c>
    </row>
    <row r="35" spans="1:6" ht="12.75">
      <c r="A35" s="194"/>
      <c r="B35" s="195"/>
      <c r="C35" s="84" t="s">
        <v>38</v>
      </c>
      <c r="D35" s="85"/>
      <c r="E35" s="83"/>
      <c r="F35" s="198" t="s">
        <v>36</v>
      </c>
    </row>
    <row r="36" spans="1:6" ht="12.75">
      <c r="A36" s="182" t="s">
        <v>39</v>
      </c>
      <c r="B36" s="182"/>
      <c r="C36" s="84" t="s">
        <v>40</v>
      </c>
      <c r="D36" s="85"/>
      <c r="E36" s="87"/>
      <c r="F36" s="196" t="str">
        <f>+IF(F30&gt;80,"RB",IF(F30&gt;60,"RM",IF(F30&gt;40,"RS","RA")))</f>
        <v>RA</v>
      </c>
    </row>
    <row r="37" spans="1:6" ht="12.75">
      <c r="A37" s="182"/>
      <c r="B37" s="182"/>
      <c r="C37" s="84" t="s">
        <v>41</v>
      </c>
      <c r="D37" s="85"/>
      <c r="E37" s="87"/>
      <c r="F37" s="197" t="s">
        <v>36</v>
      </c>
    </row>
    <row r="38" spans="1:6" ht="12.75">
      <c r="A38" s="182"/>
      <c r="B38" s="182"/>
      <c r="C38" s="199" t="s">
        <v>42</v>
      </c>
      <c r="D38" s="200"/>
      <c r="E38" s="201"/>
      <c r="F38" s="197" t="s">
        <v>36</v>
      </c>
    </row>
    <row r="39" spans="1:6" ht="12.75">
      <c r="A39" s="182"/>
      <c r="B39" s="182"/>
      <c r="C39" s="84" t="s">
        <v>43</v>
      </c>
      <c r="D39" s="85"/>
      <c r="E39" s="87"/>
      <c r="F39" s="198" t="s">
        <v>36</v>
      </c>
    </row>
    <row r="40" spans="1:6" ht="12.75">
      <c r="A40" s="102"/>
      <c r="B40" s="103"/>
      <c r="C40" s="103"/>
      <c r="D40" s="103"/>
      <c r="E40" s="103"/>
      <c r="F40" s="103"/>
    </row>
    <row r="41" spans="1:6" ht="24.75" customHeight="1">
      <c r="A41" s="189" t="s">
        <v>291</v>
      </c>
      <c r="B41" s="189"/>
      <c r="C41" s="189"/>
      <c r="D41" s="189"/>
      <c r="E41" s="189"/>
      <c r="F41" s="189"/>
    </row>
    <row r="42" spans="2:6" ht="12.75">
      <c r="B42" s="103"/>
      <c r="C42" s="103"/>
      <c r="D42" s="103"/>
      <c r="E42" s="103"/>
      <c r="F42" s="103"/>
    </row>
    <row r="43" spans="1:2" ht="12.75">
      <c r="A43" s="22"/>
      <c r="B43" s="5"/>
    </row>
    <row r="44" spans="1:2" ht="12.75">
      <c r="A44" s="22"/>
      <c r="B44" s="5"/>
    </row>
    <row r="45" spans="1:2" ht="12.75">
      <c r="A45" s="22"/>
      <c r="B45" s="5"/>
    </row>
    <row r="46" spans="1:2" ht="12.75">
      <c r="A46" s="22"/>
      <c r="B46" s="5"/>
    </row>
    <row r="47" spans="1:2" ht="12.75">
      <c r="A47" s="22"/>
      <c r="B47" s="5"/>
    </row>
    <row r="48" spans="1:2" ht="12.75">
      <c r="A48" s="23"/>
      <c r="B48" s="5"/>
    </row>
    <row r="49" spans="1:2" ht="12.75">
      <c r="A49" s="23"/>
      <c r="B49" s="5"/>
    </row>
    <row r="50" spans="1:2" ht="12.75">
      <c r="A50" s="14"/>
      <c r="B50" s="5"/>
    </row>
    <row r="51" spans="1:2" ht="12.75">
      <c r="A51" s="14"/>
      <c r="B51" s="5"/>
    </row>
    <row r="52" spans="1:2" ht="12.75">
      <c r="A52" s="14"/>
      <c r="B52" s="5"/>
    </row>
    <row r="53" spans="1:2" ht="12.75">
      <c r="A53" s="14"/>
      <c r="B53" s="5"/>
    </row>
    <row r="54" spans="1:2" ht="12.75">
      <c r="A54" s="14"/>
      <c r="B54" s="5"/>
    </row>
    <row r="55" spans="1:2" ht="12.75">
      <c r="A55" s="14"/>
      <c r="B55" s="5"/>
    </row>
    <row r="56" spans="1:2" ht="12.75">
      <c r="A56" s="14"/>
      <c r="B56" s="5"/>
    </row>
    <row r="57" spans="1:2" ht="12.75">
      <c r="A57" s="14"/>
      <c r="B57" s="5"/>
    </row>
    <row r="58" spans="1:2" ht="12.75">
      <c r="A58" s="14"/>
      <c r="B58" s="5"/>
    </row>
    <row r="59" spans="1:2" ht="12.75">
      <c r="A59" s="14"/>
      <c r="B59" s="5"/>
    </row>
    <row r="60" spans="1:2" ht="12.75">
      <c r="A60" s="14"/>
      <c r="B60" s="5"/>
    </row>
    <row r="61" spans="1:2" ht="12.75">
      <c r="A61" s="14"/>
      <c r="B61" s="5"/>
    </row>
    <row r="62" spans="1:2" ht="12.75">
      <c r="A62" s="14"/>
      <c r="B62" s="5"/>
    </row>
    <row r="63" spans="1:2" ht="12.75">
      <c r="A63" s="14"/>
      <c r="B63" s="5"/>
    </row>
    <row r="64" spans="1:2" ht="12.75">
      <c r="A64" s="14"/>
      <c r="B64" s="5"/>
    </row>
    <row r="65" spans="1:2" ht="12.75">
      <c r="A65" s="14"/>
      <c r="B65" s="5"/>
    </row>
    <row r="66" spans="1:2" ht="12.75">
      <c r="A66" s="14"/>
      <c r="B66" s="5"/>
    </row>
    <row r="67" spans="1:2" ht="12.75">
      <c r="A67" s="14"/>
      <c r="B67" s="5"/>
    </row>
    <row r="68" spans="1:2" ht="12.75">
      <c r="A68" s="14"/>
      <c r="B68" s="5"/>
    </row>
    <row r="69" spans="1:2" ht="12.75">
      <c r="A69" s="14"/>
      <c r="B69" s="5"/>
    </row>
    <row r="70" spans="1:2" ht="12.75">
      <c r="A70" s="14"/>
      <c r="B70" s="5"/>
    </row>
    <row r="71" spans="1:2" ht="12.75">
      <c r="A71" s="14"/>
      <c r="B71" s="5"/>
    </row>
    <row r="72" spans="1:2" ht="12.75">
      <c r="A72" s="14"/>
      <c r="B72" s="5"/>
    </row>
    <row r="73" spans="1:2" ht="12.75">
      <c r="A73" s="14"/>
      <c r="B73" s="5"/>
    </row>
    <row r="74" spans="1:2" ht="12.75">
      <c r="A74" s="14"/>
      <c r="B74" s="5"/>
    </row>
    <row r="75" spans="1:2" ht="12.75">
      <c r="A75" s="14"/>
      <c r="B75" s="5"/>
    </row>
    <row r="76" spans="1:2" ht="12.75">
      <c r="A76" s="14"/>
      <c r="B76" s="5"/>
    </row>
    <row r="77" spans="1:2" ht="12.75">
      <c r="A77" s="14"/>
      <c r="B77" s="5"/>
    </row>
    <row r="78" spans="1:2" ht="12.75">
      <c r="A78" s="14"/>
      <c r="B78" s="5"/>
    </row>
    <row r="79" spans="1:2" ht="12.75">
      <c r="A79" s="14"/>
      <c r="B79" s="5"/>
    </row>
    <row r="80" spans="1:2" ht="12.75">
      <c r="A80" s="14"/>
      <c r="B80" s="5"/>
    </row>
    <row r="81" spans="1:2" ht="12.75">
      <c r="A81" s="14"/>
      <c r="B81" s="5"/>
    </row>
    <row r="82" spans="1:2" ht="12.75">
      <c r="A82" s="14"/>
      <c r="B82" s="5"/>
    </row>
    <row r="83" spans="1:2" ht="12.75">
      <c r="A83" s="14"/>
      <c r="B83" s="5"/>
    </row>
    <row r="84" spans="1:2" ht="12.75">
      <c r="A84" s="14"/>
      <c r="B84" s="5"/>
    </row>
    <row r="85" spans="1:2" ht="12.75">
      <c r="A85" s="14"/>
      <c r="B85" s="5"/>
    </row>
    <row r="86" spans="1:2" ht="12.75">
      <c r="A86" s="14"/>
      <c r="B86" s="5"/>
    </row>
    <row r="87" spans="1:2" ht="12.75">
      <c r="A87" s="14"/>
      <c r="B87" s="5"/>
    </row>
    <row r="88" spans="1:2" ht="12.75">
      <c r="A88" s="14"/>
      <c r="B88" s="5"/>
    </row>
    <row r="89" spans="1:2" ht="12.75">
      <c r="A89" s="14"/>
      <c r="B89" s="5"/>
    </row>
    <row r="90" spans="1:2" ht="12.75">
      <c r="A90" s="14"/>
      <c r="B90" s="5"/>
    </row>
    <row r="91" spans="1:2" ht="12.75">
      <c r="A91" s="14"/>
      <c r="B91" s="5"/>
    </row>
    <row r="92" spans="1:2" ht="12.75">
      <c r="A92" s="14"/>
      <c r="B92" s="5"/>
    </row>
    <row r="93" spans="1:2" ht="12.75">
      <c r="A93" s="14"/>
      <c r="B93" s="5"/>
    </row>
    <row r="94" spans="1:2" ht="12.75">
      <c r="A94" s="14"/>
      <c r="B94" s="5"/>
    </row>
  </sheetData>
  <sheetProtection/>
  <mergeCells count="16">
    <mergeCell ref="F30:F31"/>
    <mergeCell ref="C31:D31"/>
    <mergeCell ref="A1:B1"/>
    <mergeCell ref="A2:E2"/>
    <mergeCell ref="A6:E6"/>
    <mergeCell ref="A14:E14"/>
    <mergeCell ref="A21:E21"/>
    <mergeCell ref="A41:F41"/>
    <mergeCell ref="A32:B35"/>
    <mergeCell ref="F32:F35"/>
    <mergeCell ref="A36:B39"/>
    <mergeCell ref="F36:F39"/>
    <mergeCell ref="C38:E38"/>
    <mergeCell ref="A30:B31"/>
    <mergeCell ref="C30:D30"/>
    <mergeCell ref="E30:E31"/>
  </mergeCells>
  <hyperlinks>
    <hyperlink ref="F30:F39" location="'M Resultados'!A1" display="'M Resultados'!A1"/>
    <hyperlink ref="F30:F31" location="'Resumen de Resultados'!C13" display="'Resumen de Resultados'!C13"/>
    <hyperlink ref="F32:F35" location="F13" display="F13"/>
    <hyperlink ref="F36:F39" location="G13" display="G13"/>
  </hyperlinks>
  <printOptions horizontalCentered="1"/>
  <pageMargins left="0.81" right="0.75" top="1.24" bottom="1" header="0.61" footer="0.5"/>
  <pageSetup horizontalDpi="600" verticalDpi="600" orientation="portrait" scale="82" r:id="rId1"/>
  <headerFooter alignWithMargins="0">
    <oddHeader>&amp;L&amp;"Arial,Bold"&amp;14PROGRAMA:
EJERCICIO AL 31 DE DICIEMBRE DEL 2007</oddHeader>
    <oddFooter>&amp;L&amp;8Banco Interamericano de Desarrollo&amp;C&amp;8Pag. &amp;P de &amp;N&amp;R&amp;8 05/12/2007</oddFooter>
  </headerFooter>
  <rowBreaks count="1" manualBreakCount="1">
    <brk id="28" max="5" man="1"/>
  </rowBreaks>
</worksheet>
</file>

<file path=xl/worksheets/sheet5.xml><?xml version="1.0" encoding="utf-8"?>
<worksheet xmlns="http://schemas.openxmlformats.org/spreadsheetml/2006/main" xmlns:r="http://schemas.openxmlformats.org/officeDocument/2006/relationships">
  <dimension ref="A1:U93"/>
  <sheetViews>
    <sheetView zoomScalePageLayoutView="0" workbookViewId="0" topLeftCell="A1">
      <selection activeCell="E9" sqref="E9"/>
    </sheetView>
  </sheetViews>
  <sheetFormatPr defaultColWidth="9.140625" defaultRowHeight="12.75"/>
  <cols>
    <col min="1" max="1" width="3.421875" style="12" customWidth="1"/>
    <col min="2" max="2" width="50.7109375" style="5" customWidth="1"/>
    <col min="3" max="5" width="7.7109375" style="6" customWidth="1"/>
    <col min="6" max="6" width="26.7109375" style="67" bestFit="1" customWidth="1"/>
    <col min="7" max="18" width="11.421875" style="33" customWidth="1"/>
    <col min="19" max="21" width="11.421875" style="5" customWidth="1"/>
    <col min="22" max="16384" width="11.421875" style="0" customWidth="1"/>
  </cols>
  <sheetData>
    <row r="1" spans="1:21" ht="25.5">
      <c r="A1" s="226" t="s">
        <v>175</v>
      </c>
      <c r="B1" s="227"/>
      <c r="C1" s="51" t="s">
        <v>219</v>
      </c>
      <c r="D1" s="51" t="s">
        <v>220</v>
      </c>
      <c r="E1" s="72" t="s">
        <v>218</v>
      </c>
      <c r="F1" s="66" t="s">
        <v>127</v>
      </c>
      <c r="S1" s="8"/>
      <c r="T1" s="8"/>
      <c r="U1" s="8"/>
    </row>
    <row r="2" spans="1:21" ht="9.75" customHeight="1">
      <c r="A2" s="228"/>
      <c r="B2" s="229"/>
      <c r="C2" s="229"/>
      <c r="D2" s="229"/>
      <c r="E2" s="229"/>
      <c r="F2" s="68"/>
      <c r="S2" s="8"/>
      <c r="T2" s="8"/>
      <c r="U2" s="8"/>
    </row>
    <row r="3" spans="1:6" ht="56.25">
      <c r="A3" s="35">
        <v>1</v>
      </c>
      <c r="B3" s="40" t="s">
        <v>275</v>
      </c>
      <c r="C3" s="90"/>
      <c r="D3" s="90"/>
      <c r="E3" s="90">
        <v>1</v>
      </c>
      <c r="F3" s="109" t="s">
        <v>6</v>
      </c>
    </row>
    <row r="4" spans="1:6" ht="56.25">
      <c r="A4" s="35">
        <v>2</v>
      </c>
      <c r="B4" s="1" t="s">
        <v>149</v>
      </c>
      <c r="C4" s="90"/>
      <c r="D4" s="90"/>
      <c r="E4" s="90">
        <v>1</v>
      </c>
      <c r="F4" s="109" t="s">
        <v>6</v>
      </c>
    </row>
    <row r="5" spans="1:6" ht="33.75">
      <c r="A5" s="35">
        <v>3</v>
      </c>
      <c r="B5" s="1" t="s">
        <v>150</v>
      </c>
      <c r="C5" s="90"/>
      <c r="D5" s="90"/>
      <c r="E5" s="90">
        <v>1</v>
      </c>
      <c r="F5" s="109" t="s">
        <v>6</v>
      </c>
    </row>
    <row r="6" spans="1:6" ht="101.25">
      <c r="A6" s="35">
        <v>4</v>
      </c>
      <c r="B6" s="1" t="s">
        <v>2</v>
      </c>
      <c r="C6" s="90"/>
      <c r="D6" s="90"/>
      <c r="E6" s="90">
        <v>1</v>
      </c>
      <c r="F6" s="109" t="s">
        <v>6</v>
      </c>
    </row>
    <row r="7" spans="1:6" ht="56.25">
      <c r="A7" s="35">
        <v>5</v>
      </c>
      <c r="B7" s="40" t="s">
        <v>151</v>
      </c>
      <c r="C7" s="90"/>
      <c r="D7" s="90"/>
      <c r="E7" s="90">
        <v>1</v>
      </c>
      <c r="F7" s="109" t="s">
        <v>6</v>
      </c>
    </row>
    <row r="8" spans="1:6" ht="45">
      <c r="A8" s="35">
        <v>6</v>
      </c>
      <c r="B8" s="1" t="s">
        <v>152</v>
      </c>
      <c r="C8" s="90"/>
      <c r="D8" s="90"/>
      <c r="E8" s="90">
        <v>1</v>
      </c>
      <c r="F8" s="109" t="s">
        <v>6</v>
      </c>
    </row>
    <row r="9" spans="1:6" ht="33.75">
      <c r="A9" s="35">
        <v>7</v>
      </c>
      <c r="B9" s="1" t="s">
        <v>153</v>
      </c>
      <c r="C9" s="90"/>
      <c r="D9" s="90"/>
      <c r="E9" s="90">
        <v>1</v>
      </c>
      <c r="F9" s="109" t="s">
        <v>6</v>
      </c>
    </row>
    <row r="10" spans="1:6" ht="45">
      <c r="A10" s="35">
        <v>8</v>
      </c>
      <c r="B10" s="1" t="s">
        <v>154</v>
      </c>
      <c r="C10" s="90"/>
      <c r="D10" s="90"/>
      <c r="E10" s="90">
        <v>1</v>
      </c>
      <c r="F10" s="109" t="s">
        <v>6</v>
      </c>
    </row>
    <row r="11" spans="1:6" ht="67.5">
      <c r="A11" s="35">
        <v>9</v>
      </c>
      <c r="B11" s="1" t="s">
        <v>155</v>
      </c>
      <c r="C11" s="90"/>
      <c r="D11" s="90"/>
      <c r="E11" s="90">
        <v>1</v>
      </c>
      <c r="F11" s="109" t="s">
        <v>6</v>
      </c>
    </row>
    <row r="12" spans="1:6" ht="56.25">
      <c r="A12" s="35">
        <v>10</v>
      </c>
      <c r="B12" s="1" t="s">
        <v>156</v>
      </c>
      <c r="C12" s="90"/>
      <c r="D12" s="90"/>
      <c r="E12" s="90">
        <v>1</v>
      </c>
      <c r="F12" s="109" t="s">
        <v>6</v>
      </c>
    </row>
    <row r="13" spans="1:6" ht="45">
      <c r="A13" s="35"/>
      <c r="B13" s="1" t="s">
        <v>157</v>
      </c>
      <c r="C13" s="90"/>
      <c r="D13" s="90"/>
      <c r="E13" s="90">
        <v>1</v>
      </c>
      <c r="F13" s="109" t="s">
        <v>6</v>
      </c>
    </row>
    <row r="14" spans="1:6" ht="33.75">
      <c r="A14" s="35">
        <v>12</v>
      </c>
      <c r="B14" s="1" t="s">
        <v>158</v>
      </c>
      <c r="C14" s="90"/>
      <c r="D14" s="90"/>
      <c r="E14" s="90">
        <v>1</v>
      </c>
      <c r="F14" s="109" t="s">
        <v>6</v>
      </c>
    </row>
    <row r="15" spans="1:6" ht="33.75">
      <c r="A15" s="35">
        <v>13</v>
      </c>
      <c r="B15" s="40" t="s">
        <v>159</v>
      </c>
      <c r="C15" s="90"/>
      <c r="D15" s="90"/>
      <c r="E15" s="90">
        <v>1</v>
      </c>
      <c r="F15" s="109" t="s">
        <v>6</v>
      </c>
    </row>
    <row r="16" spans="1:6" ht="22.5">
      <c r="A16" s="35">
        <v>14</v>
      </c>
      <c r="B16" s="1" t="s">
        <v>160</v>
      </c>
      <c r="C16" s="90"/>
      <c r="D16" s="90"/>
      <c r="E16" s="90">
        <v>1</v>
      </c>
      <c r="F16" s="109" t="s">
        <v>6</v>
      </c>
    </row>
    <row r="17" spans="1:6" ht="33.75">
      <c r="A17" s="35">
        <v>15</v>
      </c>
      <c r="B17" s="1" t="s">
        <v>161</v>
      </c>
      <c r="C17" s="90"/>
      <c r="D17" s="90"/>
      <c r="E17" s="90">
        <v>1</v>
      </c>
      <c r="F17" s="109" t="s">
        <v>6</v>
      </c>
    </row>
    <row r="18" spans="1:6" ht="22.5">
      <c r="A18" s="35">
        <v>16</v>
      </c>
      <c r="B18" s="1" t="s">
        <v>162</v>
      </c>
      <c r="C18" s="90"/>
      <c r="D18" s="90"/>
      <c r="E18" s="90">
        <v>1</v>
      </c>
      <c r="F18" s="109" t="s">
        <v>6</v>
      </c>
    </row>
    <row r="19" spans="1:6" ht="33.75">
      <c r="A19" s="38">
        <v>17</v>
      </c>
      <c r="B19" s="1" t="s">
        <v>163</v>
      </c>
      <c r="C19" s="90"/>
      <c r="D19" s="90"/>
      <c r="E19" s="90">
        <v>1</v>
      </c>
      <c r="F19" s="109" t="s">
        <v>6</v>
      </c>
    </row>
    <row r="20" spans="1:6" ht="78.75">
      <c r="A20" s="37">
        <v>18</v>
      </c>
      <c r="B20" s="1" t="s">
        <v>3</v>
      </c>
      <c r="C20" s="90"/>
      <c r="D20" s="90"/>
      <c r="E20" s="90">
        <v>1</v>
      </c>
      <c r="F20" s="109" t="s">
        <v>6</v>
      </c>
    </row>
    <row r="21" spans="1:6" ht="22.5">
      <c r="A21" s="37">
        <v>19</v>
      </c>
      <c r="B21" s="40" t="s">
        <v>164</v>
      </c>
      <c r="C21" s="90"/>
      <c r="D21" s="90"/>
      <c r="E21" s="90">
        <v>1</v>
      </c>
      <c r="F21" s="109" t="s">
        <v>6</v>
      </c>
    </row>
    <row r="22" spans="1:6" ht="22.5">
      <c r="A22" s="37">
        <v>20</v>
      </c>
      <c r="B22" s="40" t="s">
        <v>165</v>
      </c>
      <c r="C22" s="90"/>
      <c r="D22" s="90"/>
      <c r="E22" s="90">
        <v>1</v>
      </c>
      <c r="F22" s="109" t="s">
        <v>6</v>
      </c>
    </row>
    <row r="23" spans="1:6" ht="22.5">
      <c r="A23" s="37">
        <v>21</v>
      </c>
      <c r="B23" s="40" t="s">
        <v>166</v>
      </c>
      <c r="C23" s="90"/>
      <c r="D23" s="90"/>
      <c r="E23" s="90">
        <v>1</v>
      </c>
      <c r="F23" s="109" t="s">
        <v>6</v>
      </c>
    </row>
    <row r="24" spans="1:6" ht="22.5">
      <c r="A24" s="37">
        <v>22</v>
      </c>
      <c r="B24" s="40" t="s">
        <v>167</v>
      </c>
      <c r="C24" s="90"/>
      <c r="D24" s="90"/>
      <c r="E24" s="90">
        <v>1</v>
      </c>
      <c r="F24" s="109" t="s">
        <v>6</v>
      </c>
    </row>
    <row r="25" spans="1:6" ht="22.5">
      <c r="A25" s="37">
        <v>23</v>
      </c>
      <c r="B25" s="40" t="s">
        <v>168</v>
      </c>
      <c r="C25" s="90"/>
      <c r="D25" s="90"/>
      <c r="E25" s="90">
        <v>1</v>
      </c>
      <c r="F25" s="109" t="s">
        <v>6</v>
      </c>
    </row>
    <row r="26" spans="1:6" ht="22.5">
      <c r="A26" s="37">
        <v>24</v>
      </c>
      <c r="B26" s="40" t="s">
        <v>169</v>
      </c>
      <c r="C26" s="90"/>
      <c r="D26" s="90"/>
      <c r="E26" s="90">
        <v>1</v>
      </c>
      <c r="F26" s="109" t="s">
        <v>6</v>
      </c>
    </row>
    <row r="27" spans="1:6" ht="33.75">
      <c r="A27" s="37">
        <v>25</v>
      </c>
      <c r="B27" s="40" t="s">
        <v>170</v>
      </c>
      <c r="C27" s="90"/>
      <c r="D27" s="90"/>
      <c r="E27" s="90">
        <v>1</v>
      </c>
      <c r="F27" s="109" t="s">
        <v>6</v>
      </c>
    </row>
    <row r="28" spans="1:6" ht="22.5">
      <c r="A28" s="37">
        <v>26</v>
      </c>
      <c r="B28" s="40" t="s">
        <v>171</v>
      </c>
      <c r="C28" s="90"/>
      <c r="D28" s="90"/>
      <c r="E28" s="90">
        <v>1</v>
      </c>
      <c r="F28" s="109" t="s">
        <v>6</v>
      </c>
    </row>
    <row r="29" spans="1:6" ht="33.75">
      <c r="A29" s="37">
        <v>27</v>
      </c>
      <c r="B29" s="40" t="s">
        <v>172</v>
      </c>
      <c r="C29" s="90"/>
      <c r="D29" s="90"/>
      <c r="E29" s="90">
        <v>1</v>
      </c>
      <c r="F29" s="109" t="s">
        <v>6</v>
      </c>
    </row>
    <row r="30" spans="1:6" ht="45">
      <c r="A30" s="37">
        <v>28</v>
      </c>
      <c r="B30" s="40" t="s">
        <v>4</v>
      </c>
      <c r="C30" s="90"/>
      <c r="D30" s="90"/>
      <c r="E30" s="90">
        <v>1</v>
      </c>
      <c r="F30" s="109" t="s">
        <v>6</v>
      </c>
    </row>
    <row r="31" spans="1:6" ht="22.5">
      <c r="A31" s="37">
        <v>29</v>
      </c>
      <c r="B31" s="40" t="s">
        <v>173</v>
      </c>
      <c r="C31" s="90"/>
      <c r="D31" s="90"/>
      <c r="E31" s="90">
        <v>1</v>
      </c>
      <c r="F31" s="109" t="s">
        <v>6</v>
      </c>
    </row>
    <row r="32" spans="1:6" ht="22.5">
      <c r="A32" s="37">
        <v>30</v>
      </c>
      <c r="B32" s="40" t="s">
        <v>174</v>
      </c>
      <c r="C32" s="90"/>
      <c r="D32" s="90"/>
      <c r="E32" s="90">
        <v>1</v>
      </c>
      <c r="F32" s="109" t="s">
        <v>6</v>
      </c>
    </row>
    <row r="33" spans="1:6" ht="33.75">
      <c r="A33" s="37">
        <v>31</v>
      </c>
      <c r="B33" s="40" t="s">
        <v>5</v>
      </c>
      <c r="C33" s="90"/>
      <c r="D33" s="90"/>
      <c r="E33" s="90">
        <v>1</v>
      </c>
      <c r="F33" s="109" t="s">
        <v>6</v>
      </c>
    </row>
    <row r="34" spans="1:6" ht="22.5">
      <c r="A34" s="37">
        <v>32</v>
      </c>
      <c r="B34" s="40" t="s">
        <v>7</v>
      </c>
      <c r="C34" s="90"/>
      <c r="D34" s="90"/>
      <c r="E34" s="90">
        <v>1</v>
      </c>
      <c r="F34" s="109" t="s">
        <v>6</v>
      </c>
    </row>
    <row r="35" spans="1:6" ht="67.5">
      <c r="A35" s="37">
        <v>33</v>
      </c>
      <c r="B35" s="40" t="s">
        <v>8</v>
      </c>
      <c r="C35" s="90"/>
      <c r="D35" s="90"/>
      <c r="E35" s="90">
        <v>1</v>
      </c>
      <c r="F35" s="109" t="s">
        <v>6</v>
      </c>
    </row>
    <row r="36" spans="1:6" ht="45">
      <c r="A36" s="37">
        <v>34</v>
      </c>
      <c r="B36" s="40" t="s">
        <v>9</v>
      </c>
      <c r="C36" s="90"/>
      <c r="D36" s="90"/>
      <c r="E36" s="90">
        <v>1</v>
      </c>
      <c r="F36" s="109" t="s">
        <v>6</v>
      </c>
    </row>
    <row r="37" spans="1:6" ht="78.75">
      <c r="A37" s="37">
        <v>35</v>
      </c>
      <c r="B37" s="40" t="s">
        <v>10</v>
      </c>
      <c r="C37" s="90"/>
      <c r="D37" s="90"/>
      <c r="E37" s="90">
        <v>1</v>
      </c>
      <c r="F37" s="109" t="s">
        <v>6</v>
      </c>
    </row>
    <row r="38" spans="1:6" ht="22.5">
      <c r="A38" s="37">
        <v>36</v>
      </c>
      <c r="B38" s="40" t="s">
        <v>11</v>
      </c>
      <c r="C38" s="90"/>
      <c r="D38" s="90"/>
      <c r="E38" s="90">
        <v>1</v>
      </c>
      <c r="F38" s="109" t="s">
        <v>6</v>
      </c>
    </row>
    <row r="39" spans="1:6" ht="123.75">
      <c r="A39" s="37">
        <v>37</v>
      </c>
      <c r="B39" s="40" t="s">
        <v>1</v>
      </c>
      <c r="C39" s="90"/>
      <c r="D39" s="90"/>
      <c r="E39" s="90">
        <v>1</v>
      </c>
      <c r="F39" s="109" t="s">
        <v>6</v>
      </c>
    </row>
    <row r="40" spans="1:6" ht="15.75">
      <c r="A40" s="30"/>
      <c r="B40" s="88" t="s">
        <v>44</v>
      </c>
      <c r="C40" s="89">
        <f>+COUNT(C3:C39)</f>
        <v>0</v>
      </c>
      <c r="D40" s="89">
        <f>+COUNT(D3:D39)</f>
        <v>0</v>
      </c>
      <c r="E40" s="75"/>
      <c r="F40" s="68"/>
    </row>
    <row r="41" spans="1:5" ht="12.75">
      <c r="A41" s="30"/>
      <c r="B41" s="2"/>
      <c r="C41" s="5"/>
      <c r="D41" s="5"/>
      <c r="E41" s="5"/>
    </row>
    <row r="42" spans="1:6" ht="12.75">
      <c r="A42" s="182" t="s">
        <v>29</v>
      </c>
      <c r="B42" s="182"/>
      <c r="C42" s="183" t="s">
        <v>219</v>
      </c>
      <c r="D42" s="184"/>
      <c r="E42" s="185" t="s">
        <v>30</v>
      </c>
      <c r="F42" s="187">
        <f>+IF(C40+D40=0,0,(C40/(C40+D40))*100)</f>
        <v>0</v>
      </c>
    </row>
    <row r="43" spans="1:6" ht="12.75">
      <c r="A43" s="182"/>
      <c r="B43" s="182"/>
      <c r="C43" s="183" t="s">
        <v>31</v>
      </c>
      <c r="D43" s="184"/>
      <c r="E43" s="186"/>
      <c r="F43" s="188"/>
    </row>
    <row r="44" spans="1:6" ht="12.75">
      <c r="A44" s="190" t="s">
        <v>32</v>
      </c>
      <c r="B44" s="191"/>
      <c r="C44" s="99" t="s">
        <v>33</v>
      </c>
      <c r="D44" s="100"/>
      <c r="E44" s="80"/>
      <c r="F44" s="196" t="str">
        <f>+IF(F42&gt;80,"SD",IF(F42&gt;60,"MD",IF(F42&gt;40,"ID","ND")))</f>
        <v>ND</v>
      </c>
    </row>
    <row r="45" spans="1:6" ht="12.75">
      <c r="A45" s="192"/>
      <c r="B45" s="193"/>
      <c r="C45" s="81" t="s">
        <v>34</v>
      </c>
      <c r="D45" s="85" t="s">
        <v>35</v>
      </c>
      <c r="E45" s="83"/>
      <c r="F45" s="197" t="s">
        <v>36</v>
      </c>
    </row>
    <row r="46" spans="1:6" ht="12.75">
      <c r="A46" s="192"/>
      <c r="B46" s="193"/>
      <c r="C46" s="84" t="s">
        <v>37</v>
      </c>
      <c r="D46" s="85"/>
      <c r="E46" s="101"/>
      <c r="F46" s="197" t="s">
        <v>36</v>
      </c>
    </row>
    <row r="47" spans="1:6" ht="12.75">
      <c r="A47" s="194"/>
      <c r="B47" s="195"/>
      <c r="C47" s="84" t="s">
        <v>38</v>
      </c>
      <c r="D47" s="85"/>
      <c r="E47" s="83"/>
      <c r="F47" s="198" t="s">
        <v>36</v>
      </c>
    </row>
    <row r="48" spans="1:6" ht="12.75">
      <c r="A48" s="182" t="s">
        <v>39</v>
      </c>
      <c r="B48" s="182"/>
      <c r="C48" s="84" t="s">
        <v>40</v>
      </c>
      <c r="D48" s="85"/>
      <c r="E48" s="87"/>
      <c r="F48" s="196" t="str">
        <f>+IF(F42&gt;80,"RB",IF(F42&gt;60,"RM",IF(F42&gt;40,"RS","RA")))</f>
        <v>RA</v>
      </c>
    </row>
    <row r="49" spans="1:6" ht="12.75">
      <c r="A49" s="182"/>
      <c r="B49" s="182"/>
      <c r="C49" s="84" t="s">
        <v>41</v>
      </c>
      <c r="D49" s="85"/>
      <c r="E49" s="87"/>
      <c r="F49" s="197" t="s">
        <v>36</v>
      </c>
    </row>
    <row r="50" spans="1:6" ht="12.75">
      <c r="A50" s="182"/>
      <c r="B50" s="182"/>
      <c r="C50" s="199" t="s">
        <v>42</v>
      </c>
      <c r="D50" s="200"/>
      <c r="E50" s="201"/>
      <c r="F50" s="197" t="s">
        <v>36</v>
      </c>
    </row>
    <row r="51" spans="1:6" ht="12.75">
      <c r="A51" s="182"/>
      <c r="B51" s="182"/>
      <c r="C51" s="84" t="s">
        <v>43</v>
      </c>
      <c r="D51" s="85"/>
      <c r="E51" s="87"/>
      <c r="F51" s="198" t="s">
        <v>36</v>
      </c>
    </row>
    <row r="52" spans="1:6" ht="12.75">
      <c r="A52" s="102"/>
      <c r="B52" s="103"/>
      <c r="C52" s="103"/>
      <c r="D52" s="103"/>
      <c r="E52" s="103"/>
      <c r="F52" s="103"/>
    </row>
    <row r="53" spans="1:6" ht="27.75" customHeight="1">
      <c r="A53" s="189" t="s">
        <v>291</v>
      </c>
      <c r="B53" s="189"/>
      <c r="C53" s="189"/>
      <c r="D53" s="189"/>
      <c r="E53" s="189"/>
      <c r="F53" s="189"/>
    </row>
    <row r="54" spans="2:6" ht="12.75">
      <c r="B54" s="103"/>
      <c r="C54" s="103"/>
      <c r="D54" s="103"/>
      <c r="E54" s="103"/>
      <c r="F54" s="103"/>
    </row>
    <row r="55" spans="1:5" ht="12.75">
      <c r="A55" s="13"/>
      <c r="C55" s="5"/>
      <c r="D55" s="5"/>
      <c r="E55" s="5"/>
    </row>
    <row r="56" spans="1:5" ht="12.75">
      <c r="A56" s="13"/>
      <c r="C56" s="5"/>
      <c r="D56" s="5"/>
      <c r="E56" s="5"/>
    </row>
    <row r="57" spans="1:5" ht="12.75">
      <c r="A57" s="13"/>
      <c r="C57" s="5"/>
      <c r="D57" s="5"/>
      <c r="E57" s="5"/>
    </row>
    <row r="58" spans="1:5" ht="12.75">
      <c r="A58" s="13"/>
      <c r="C58" s="5"/>
      <c r="D58" s="5"/>
      <c r="E58" s="5"/>
    </row>
    <row r="59" spans="1:5" ht="12.75">
      <c r="A59" s="13"/>
      <c r="C59" s="5"/>
      <c r="D59" s="5"/>
      <c r="E59" s="5"/>
    </row>
    <row r="60" spans="1:5" ht="12.75">
      <c r="A60" s="13"/>
      <c r="C60" s="5"/>
      <c r="D60" s="5"/>
      <c r="E60" s="5"/>
    </row>
    <row r="61" spans="1:5" ht="12.75">
      <c r="A61" s="13"/>
      <c r="C61" s="5"/>
      <c r="D61" s="5"/>
      <c r="E61" s="5"/>
    </row>
    <row r="62" spans="1:5" ht="12.75">
      <c r="A62" s="13"/>
      <c r="C62" s="5"/>
      <c r="D62" s="5"/>
      <c r="E62" s="5"/>
    </row>
    <row r="63" spans="1:5" ht="12.75">
      <c r="A63" s="13"/>
      <c r="C63" s="5"/>
      <c r="D63" s="5"/>
      <c r="E63" s="5"/>
    </row>
    <row r="64" spans="1:5" ht="12.75">
      <c r="A64" s="13"/>
      <c r="C64" s="5"/>
      <c r="D64" s="5"/>
      <c r="E64" s="5"/>
    </row>
    <row r="65" spans="1:5" ht="12.75">
      <c r="A65" s="13"/>
      <c r="C65" s="5"/>
      <c r="D65" s="5"/>
      <c r="E65" s="5"/>
    </row>
    <row r="66" spans="1:5" ht="12.75">
      <c r="A66" s="13"/>
      <c r="C66" s="5"/>
      <c r="D66" s="5"/>
      <c r="E66" s="5"/>
    </row>
    <row r="67" spans="1:5" ht="12.75">
      <c r="A67" s="13"/>
      <c r="C67" s="5"/>
      <c r="D67" s="5"/>
      <c r="E67" s="5"/>
    </row>
    <row r="68" spans="1:5" ht="12.75">
      <c r="A68" s="13"/>
      <c r="C68" s="5"/>
      <c r="D68" s="5"/>
      <c r="E68" s="5"/>
    </row>
    <row r="69" spans="1:5" ht="12.75">
      <c r="A69" s="13"/>
      <c r="C69" s="5"/>
      <c r="D69" s="5"/>
      <c r="E69" s="5"/>
    </row>
    <row r="70" spans="1:5" ht="12.75">
      <c r="A70" s="13"/>
      <c r="C70" s="5"/>
      <c r="D70" s="5"/>
      <c r="E70" s="5"/>
    </row>
    <row r="71" spans="1:5" ht="12.75">
      <c r="A71" s="13"/>
      <c r="C71" s="5"/>
      <c r="D71" s="5"/>
      <c r="E71" s="5"/>
    </row>
    <row r="72" spans="1:5" ht="12.75">
      <c r="A72" s="13"/>
      <c r="C72" s="5"/>
      <c r="D72" s="5"/>
      <c r="E72" s="5"/>
    </row>
    <row r="73" spans="1:5" ht="12.75">
      <c r="A73" s="13"/>
      <c r="C73" s="5"/>
      <c r="D73" s="5"/>
      <c r="E73" s="5"/>
    </row>
    <row r="74" spans="1:5" ht="12.75">
      <c r="A74" s="13"/>
      <c r="C74" s="5"/>
      <c r="D74" s="5"/>
      <c r="E74" s="5"/>
    </row>
    <row r="75" spans="1:5" ht="12.75">
      <c r="A75" s="13"/>
      <c r="C75" s="5"/>
      <c r="D75" s="5"/>
      <c r="E75" s="5"/>
    </row>
    <row r="76" spans="1:5" ht="12.75">
      <c r="A76" s="13"/>
      <c r="C76" s="5"/>
      <c r="D76" s="5"/>
      <c r="E76" s="5"/>
    </row>
    <row r="77" spans="1:5" ht="12.75">
      <c r="A77" s="13"/>
      <c r="C77" s="5"/>
      <c r="D77" s="5"/>
      <c r="E77" s="5"/>
    </row>
    <row r="78" spans="1:5" ht="12.75">
      <c r="A78" s="13"/>
      <c r="C78" s="5"/>
      <c r="D78" s="5"/>
      <c r="E78" s="5"/>
    </row>
    <row r="79" spans="1:5" ht="12.75">
      <c r="A79" s="13"/>
      <c r="C79" s="5"/>
      <c r="D79" s="5"/>
      <c r="E79" s="5"/>
    </row>
    <row r="80" spans="1:5" ht="12.75">
      <c r="A80" s="13"/>
      <c r="C80" s="5"/>
      <c r="D80" s="5"/>
      <c r="E80" s="5"/>
    </row>
    <row r="81" spans="1:5" ht="12.75">
      <c r="A81" s="13"/>
      <c r="C81" s="5"/>
      <c r="D81" s="5"/>
      <c r="E81" s="5"/>
    </row>
    <row r="82" spans="1:5" ht="12.75">
      <c r="A82" s="13"/>
      <c r="C82" s="5"/>
      <c r="D82" s="5"/>
      <c r="E82" s="5"/>
    </row>
    <row r="83" spans="1:5" ht="12.75">
      <c r="A83" s="13"/>
      <c r="C83" s="5"/>
      <c r="D83" s="5"/>
      <c r="E83" s="5"/>
    </row>
    <row r="84" spans="1:5" ht="12.75">
      <c r="A84" s="13"/>
      <c r="C84" s="5"/>
      <c r="D84" s="5"/>
      <c r="E84" s="5"/>
    </row>
    <row r="85" spans="1:5" ht="12.75">
      <c r="A85" s="13"/>
      <c r="C85" s="5"/>
      <c r="D85" s="5"/>
      <c r="E85" s="5"/>
    </row>
    <row r="86" spans="1:5" ht="12.75">
      <c r="A86" s="13"/>
      <c r="C86" s="5"/>
      <c r="D86" s="5"/>
      <c r="E86" s="5"/>
    </row>
    <row r="87" spans="1:5" ht="12.75">
      <c r="A87" s="13"/>
      <c r="C87" s="5"/>
      <c r="D87" s="5"/>
      <c r="E87" s="5"/>
    </row>
    <row r="88" spans="1:5" ht="12.75">
      <c r="A88" s="13"/>
      <c r="C88" s="5"/>
      <c r="D88" s="5"/>
      <c r="E88" s="5"/>
    </row>
    <row r="89" spans="1:5" ht="12.75">
      <c r="A89" s="13"/>
      <c r="C89" s="5"/>
      <c r="D89" s="5"/>
      <c r="E89" s="5"/>
    </row>
    <row r="90" spans="1:5" ht="12.75">
      <c r="A90" s="13"/>
      <c r="C90" s="5"/>
      <c r="D90" s="5"/>
      <c r="E90" s="5"/>
    </row>
    <row r="91" spans="1:5" ht="12.75">
      <c r="A91" s="13"/>
      <c r="C91" s="5"/>
      <c r="D91" s="5"/>
      <c r="E91" s="5"/>
    </row>
    <row r="92" spans="3:5" ht="12.75">
      <c r="C92" s="5"/>
      <c r="D92" s="5"/>
      <c r="E92" s="5"/>
    </row>
    <row r="93" spans="3:5" ht="12.75">
      <c r="C93" s="5"/>
      <c r="D93" s="5"/>
      <c r="E93" s="5"/>
    </row>
  </sheetData>
  <sheetProtection/>
  <mergeCells count="13">
    <mergeCell ref="A53:F53"/>
    <mergeCell ref="A1:B1"/>
    <mergeCell ref="A2:E2"/>
    <mergeCell ref="A42:B43"/>
    <mergeCell ref="C42:D42"/>
    <mergeCell ref="E42:E43"/>
    <mergeCell ref="F42:F43"/>
    <mergeCell ref="C43:D43"/>
    <mergeCell ref="A44:B47"/>
    <mergeCell ref="F44:F47"/>
    <mergeCell ref="A48:B51"/>
    <mergeCell ref="F48:F51"/>
    <mergeCell ref="C50:E50"/>
  </mergeCells>
  <hyperlinks>
    <hyperlink ref="F42:F51" location="'M Resultados'!A1:G31" display="'M Resultados'!A1:G31"/>
    <hyperlink ref="F48:F51" location="'Resumen de Resultados'!G14" display="'Resumen de Resultados'!G14"/>
    <hyperlink ref="F44:F47" location="'Resumen de Resultados'!F14" display="'Resumen de Resultados'!F14"/>
    <hyperlink ref="F42:F43" location="'Resumen de Resultados'!C14" display="'Resumen de Resultados'!C14"/>
  </hyperlinks>
  <printOptions/>
  <pageMargins left="0.75" right="0.28" top="1.18" bottom="1" header="0.46" footer="0.5"/>
  <pageSetup horizontalDpi="600" verticalDpi="600" orientation="portrait" scale="90" r:id="rId1"/>
  <headerFooter alignWithMargins="0">
    <oddHeader>&amp;L&amp;"Arial,Bold"&amp;14PROGRAMA:
EJERCICIO AL 31 DE DICIEMBRE DEL 2007</oddHeader>
    <oddFooter>&amp;L&amp;8Banco Interamericano de Desarrollo&amp;C&amp;8Pag. &amp;P de &amp;N&amp;R&amp;8 05/12/2007</oddFooter>
  </headerFooter>
</worksheet>
</file>

<file path=xl/worksheets/sheet6.xml><?xml version="1.0" encoding="utf-8"?>
<worksheet xmlns="http://schemas.openxmlformats.org/spreadsheetml/2006/main" xmlns:r="http://schemas.openxmlformats.org/officeDocument/2006/relationships">
  <dimension ref="A1:L103"/>
  <sheetViews>
    <sheetView zoomScaleSheetLayoutView="100" zoomScalePageLayoutView="0" workbookViewId="0" topLeftCell="A53">
      <selection activeCell="C61" sqref="C61"/>
    </sheetView>
  </sheetViews>
  <sheetFormatPr defaultColWidth="9.140625" defaultRowHeight="12.75"/>
  <cols>
    <col min="1" max="1" width="3.421875" style="12" customWidth="1"/>
    <col min="2" max="2" width="50.7109375" style="6" customWidth="1"/>
    <col min="3" max="5" width="7.7109375" style="10" customWidth="1"/>
    <col min="6" max="6" width="27.8515625" style="5" bestFit="1" customWidth="1"/>
    <col min="7" max="12" width="11.421875" style="5" customWidth="1"/>
    <col min="13" max="16384" width="11.421875" style="0" customWidth="1"/>
  </cols>
  <sheetData>
    <row r="1" spans="1:12" ht="18.75" customHeight="1">
      <c r="A1" s="242" t="s">
        <v>232</v>
      </c>
      <c r="B1" s="242"/>
      <c r="C1" s="51" t="s">
        <v>219</v>
      </c>
      <c r="D1" s="51" t="s">
        <v>220</v>
      </c>
      <c r="E1" s="52" t="s">
        <v>218</v>
      </c>
      <c r="F1" s="66" t="s">
        <v>127</v>
      </c>
      <c r="G1" s="8"/>
      <c r="H1" s="8"/>
      <c r="I1" s="8"/>
      <c r="J1" s="8"/>
      <c r="K1" s="8"/>
      <c r="L1" s="8"/>
    </row>
    <row r="2" spans="1:12" ht="12" customHeight="1">
      <c r="A2" s="243"/>
      <c r="B2" s="243"/>
      <c r="C2" s="243"/>
      <c r="D2" s="243"/>
      <c r="E2" s="243"/>
      <c r="F2" s="71"/>
      <c r="G2" s="8"/>
      <c r="H2" s="8"/>
      <c r="I2" s="8"/>
      <c r="J2" s="8"/>
      <c r="K2" s="8"/>
      <c r="L2" s="8"/>
    </row>
    <row r="3" spans="1:6" ht="45">
      <c r="A3" s="56">
        <v>1</v>
      </c>
      <c r="B3" s="59" t="s">
        <v>176</v>
      </c>
      <c r="C3" s="90"/>
      <c r="D3" s="90"/>
      <c r="E3" s="90">
        <v>1</v>
      </c>
      <c r="F3" s="109" t="s">
        <v>6</v>
      </c>
    </row>
    <row r="4" spans="1:6" ht="33.75">
      <c r="A4" s="35">
        <v>2</v>
      </c>
      <c r="B4" s="4" t="s">
        <v>177</v>
      </c>
      <c r="C4" s="90"/>
      <c r="D4" s="90"/>
      <c r="E4" s="90">
        <v>1</v>
      </c>
      <c r="F4" s="109" t="s">
        <v>6</v>
      </c>
    </row>
    <row r="5" spans="1:6" ht="22.5">
      <c r="A5" s="35">
        <v>3</v>
      </c>
      <c r="B5" s="4" t="s">
        <v>178</v>
      </c>
      <c r="C5" s="90"/>
      <c r="D5" s="90"/>
      <c r="E5" s="90">
        <v>1</v>
      </c>
      <c r="F5" s="109" t="s">
        <v>6</v>
      </c>
    </row>
    <row r="6" spans="1:6" ht="22.5">
      <c r="A6" s="35">
        <v>4</v>
      </c>
      <c r="B6" s="4" t="s">
        <v>182</v>
      </c>
      <c r="C6" s="90"/>
      <c r="D6" s="90"/>
      <c r="E6" s="90">
        <v>1</v>
      </c>
      <c r="F6" s="109" t="s">
        <v>6</v>
      </c>
    </row>
    <row r="7" spans="1:6" ht="78.75">
      <c r="A7" s="35">
        <v>5</v>
      </c>
      <c r="B7" s="39" t="s">
        <v>183</v>
      </c>
      <c r="C7" s="90"/>
      <c r="D7" s="90"/>
      <c r="E7" s="90">
        <v>1</v>
      </c>
      <c r="F7" s="109" t="s">
        <v>6</v>
      </c>
    </row>
    <row r="8" spans="1:6" ht="33.75">
      <c r="A8" s="35">
        <v>6</v>
      </c>
      <c r="B8" s="4" t="s">
        <v>184</v>
      </c>
      <c r="C8" s="90"/>
      <c r="D8" s="90"/>
      <c r="E8" s="90">
        <v>1</v>
      </c>
      <c r="F8" s="109" t="s">
        <v>6</v>
      </c>
    </row>
    <row r="9" spans="1:6" ht="12.75">
      <c r="A9" s="231" t="s">
        <v>62</v>
      </c>
      <c r="B9" s="232"/>
      <c r="C9" s="232"/>
      <c r="D9" s="232"/>
      <c r="E9" s="233"/>
      <c r="F9" s="240"/>
    </row>
    <row r="10" spans="1:6" ht="12.75">
      <c r="A10" s="234" t="s">
        <v>63</v>
      </c>
      <c r="B10" s="235"/>
      <c r="C10" s="235"/>
      <c r="D10" s="235"/>
      <c r="E10" s="236"/>
      <c r="F10" s="241"/>
    </row>
    <row r="11" spans="1:6" ht="67.5">
      <c r="A11" s="35">
        <v>7</v>
      </c>
      <c r="B11" s="4" t="s">
        <v>185</v>
      </c>
      <c r="C11" s="90"/>
      <c r="D11" s="90"/>
      <c r="E11" s="90">
        <v>1</v>
      </c>
      <c r="F11" s="109" t="s">
        <v>6</v>
      </c>
    </row>
    <row r="12" spans="1:6" ht="33.75">
      <c r="A12" s="35">
        <v>8</v>
      </c>
      <c r="B12" s="4" t="s">
        <v>186</v>
      </c>
      <c r="C12" s="90"/>
      <c r="D12" s="90"/>
      <c r="E12" s="90">
        <v>1</v>
      </c>
      <c r="F12" s="109" t="s">
        <v>6</v>
      </c>
    </row>
    <row r="13" spans="1:6" ht="45">
      <c r="A13" s="35">
        <v>9</v>
      </c>
      <c r="B13" s="4" t="s">
        <v>12</v>
      </c>
      <c r="C13" s="90"/>
      <c r="D13" s="90"/>
      <c r="E13" s="90">
        <v>1</v>
      </c>
      <c r="F13" s="109" t="s">
        <v>6</v>
      </c>
    </row>
    <row r="14" spans="1:6" ht="33.75">
      <c r="A14" s="35">
        <v>10</v>
      </c>
      <c r="B14" s="4" t="s">
        <v>187</v>
      </c>
      <c r="C14" s="90"/>
      <c r="D14" s="90"/>
      <c r="E14" s="90">
        <v>1</v>
      </c>
      <c r="F14" s="109" t="s">
        <v>6</v>
      </c>
    </row>
    <row r="15" spans="1:6" ht="33.75">
      <c r="A15" s="35">
        <v>11</v>
      </c>
      <c r="B15" s="39" t="s">
        <v>188</v>
      </c>
      <c r="C15" s="90"/>
      <c r="D15" s="90"/>
      <c r="E15" s="90">
        <v>1</v>
      </c>
      <c r="F15" s="109" t="s">
        <v>6</v>
      </c>
    </row>
    <row r="16" spans="1:6" ht="78.75">
      <c r="A16" s="35">
        <v>12</v>
      </c>
      <c r="B16" s="4" t="s">
        <v>189</v>
      </c>
      <c r="C16" s="90"/>
      <c r="D16" s="90"/>
      <c r="E16" s="90">
        <v>1</v>
      </c>
      <c r="F16" s="109" t="s">
        <v>6</v>
      </c>
    </row>
    <row r="17" spans="1:6" ht="12.75">
      <c r="A17" s="237" t="s">
        <v>64</v>
      </c>
      <c r="B17" s="238"/>
      <c r="C17" s="238"/>
      <c r="D17" s="238"/>
      <c r="E17" s="239"/>
      <c r="F17" s="73"/>
    </row>
    <row r="18" spans="1:6" ht="22.5">
      <c r="A18" s="35">
        <v>13</v>
      </c>
      <c r="B18" s="4" t="s">
        <v>190</v>
      </c>
      <c r="C18" s="90"/>
      <c r="D18" s="90"/>
      <c r="E18" s="90">
        <v>1</v>
      </c>
      <c r="F18" s="109" t="s">
        <v>6</v>
      </c>
    </row>
    <row r="19" spans="1:6" ht="22.5">
      <c r="A19" s="35">
        <v>14</v>
      </c>
      <c r="B19" s="4" t="s">
        <v>191</v>
      </c>
      <c r="C19" s="90"/>
      <c r="D19" s="90"/>
      <c r="E19" s="90">
        <v>1</v>
      </c>
      <c r="F19" s="109" t="s">
        <v>6</v>
      </c>
    </row>
    <row r="20" spans="1:6" ht="22.5">
      <c r="A20" s="35">
        <v>15</v>
      </c>
      <c r="B20" s="4" t="s">
        <v>192</v>
      </c>
      <c r="C20" s="90"/>
      <c r="D20" s="90"/>
      <c r="E20" s="90">
        <v>1</v>
      </c>
      <c r="F20" s="109" t="s">
        <v>6</v>
      </c>
    </row>
    <row r="21" spans="1:6" ht="22.5">
      <c r="A21" s="35">
        <v>16</v>
      </c>
      <c r="B21" s="4" t="s">
        <v>193</v>
      </c>
      <c r="C21" s="90"/>
      <c r="D21" s="90"/>
      <c r="E21" s="90">
        <v>1</v>
      </c>
      <c r="F21" s="109" t="s">
        <v>6</v>
      </c>
    </row>
    <row r="22" spans="1:6" ht="45">
      <c r="A22" s="38">
        <v>17</v>
      </c>
      <c r="B22" s="39" t="s">
        <v>194</v>
      </c>
      <c r="C22" s="90"/>
      <c r="D22" s="90"/>
      <c r="E22" s="90">
        <v>1</v>
      </c>
      <c r="F22" s="109" t="s">
        <v>6</v>
      </c>
    </row>
    <row r="23" spans="1:6" ht="10.5" customHeight="1">
      <c r="A23" s="223" t="s">
        <v>65</v>
      </c>
      <c r="B23" s="224"/>
      <c r="C23" s="224"/>
      <c r="D23" s="224"/>
      <c r="E23" s="225"/>
      <c r="F23" s="240"/>
    </row>
    <row r="24" spans="1:6" ht="12.75">
      <c r="A24" s="223" t="s">
        <v>66</v>
      </c>
      <c r="B24" s="224"/>
      <c r="C24" s="224"/>
      <c r="D24" s="224"/>
      <c r="E24" s="225"/>
      <c r="F24" s="241"/>
    </row>
    <row r="25" spans="1:6" ht="51" customHeight="1">
      <c r="A25" s="25">
        <v>18</v>
      </c>
      <c r="B25" s="41" t="s">
        <v>195</v>
      </c>
      <c r="C25" s="90"/>
      <c r="D25" s="90"/>
      <c r="E25" s="90">
        <v>1</v>
      </c>
      <c r="F25" s="109" t="s">
        <v>6</v>
      </c>
    </row>
    <row r="26" spans="1:6" ht="47.25" customHeight="1">
      <c r="A26" s="25">
        <v>19</v>
      </c>
      <c r="B26" s="11" t="s">
        <v>196</v>
      </c>
      <c r="C26" s="90"/>
      <c r="D26" s="90"/>
      <c r="E26" s="90">
        <v>1</v>
      </c>
      <c r="F26" s="109" t="s">
        <v>6</v>
      </c>
    </row>
    <row r="27" spans="1:6" ht="33.75">
      <c r="A27" s="25">
        <v>20</v>
      </c>
      <c r="B27" s="11" t="s">
        <v>197</v>
      </c>
      <c r="C27" s="90"/>
      <c r="D27" s="90"/>
      <c r="E27" s="90">
        <v>1</v>
      </c>
      <c r="F27" s="109" t="s">
        <v>6</v>
      </c>
    </row>
    <row r="28" spans="1:6" ht="56.25">
      <c r="A28" s="25">
        <v>21</v>
      </c>
      <c r="B28" s="11" t="s">
        <v>198</v>
      </c>
      <c r="C28" s="90"/>
      <c r="D28" s="90"/>
      <c r="E28" s="90">
        <v>1</v>
      </c>
      <c r="F28" s="109" t="s">
        <v>6</v>
      </c>
    </row>
    <row r="29" spans="1:6" ht="22.5">
      <c r="A29" s="25">
        <v>22</v>
      </c>
      <c r="B29" s="11" t="s">
        <v>199</v>
      </c>
      <c r="C29" s="90"/>
      <c r="D29" s="90"/>
      <c r="E29" s="90">
        <v>1</v>
      </c>
      <c r="F29" s="109" t="s">
        <v>6</v>
      </c>
    </row>
    <row r="30" spans="1:6" ht="33.75">
      <c r="A30" s="25">
        <v>23</v>
      </c>
      <c r="B30" s="11" t="s">
        <v>200</v>
      </c>
      <c r="C30" s="90"/>
      <c r="D30" s="90"/>
      <c r="E30" s="90">
        <v>1</v>
      </c>
      <c r="F30" s="109" t="s">
        <v>6</v>
      </c>
    </row>
    <row r="31" spans="1:6" ht="33.75">
      <c r="A31" s="25">
        <v>24</v>
      </c>
      <c r="B31" s="11" t="s">
        <v>201</v>
      </c>
      <c r="C31" s="90"/>
      <c r="D31" s="90"/>
      <c r="E31" s="90">
        <v>1</v>
      </c>
      <c r="F31" s="109" t="s">
        <v>6</v>
      </c>
    </row>
    <row r="32" spans="1:6" ht="24.75" customHeight="1">
      <c r="A32" s="25">
        <v>25</v>
      </c>
      <c r="B32" s="11" t="s">
        <v>202</v>
      </c>
      <c r="C32" s="90"/>
      <c r="D32" s="90"/>
      <c r="E32" s="90">
        <v>1</v>
      </c>
      <c r="F32" s="109" t="s">
        <v>6</v>
      </c>
    </row>
    <row r="33" spans="1:6" ht="33.75">
      <c r="A33" s="25">
        <v>26</v>
      </c>
      <c r="B33" s="11" t="s">
        <v>203</v>
      </c>
      <c r="C33" s="90"/>
      <c r="D33" s="90"/>
      <c r="E33" s="90">
        <v>1</v>
      </c>
      <c r="F33" s="109" t="s">
        <v>6</v>
      </c>
    </row>
    <row r="34" spans="1:6" ht="46.5" customHeight="1">
      <c r="A34" s="25">
        <v>27</v>
      </c>
      <c r="B34" s="11" t="s">
        <v>277</v>
      </c>
      <c r="C34" s="90"/>
      <c r="D34" s="90"/>
      <c r="E34" s="90">
        <v>1</v>
      </c>
      <c r="F34" s="109" t="s">
        <v>6</v>
      </c>
    </row>
    <row r="35" spans="1:6" ht="33.75">
      <c r="A35" s="25">
        <v>28</v>
      </c>
      <c r="B35" s="11" t="s">
        <v>278</v>
      </c>
      <c r="C35" s="90"/>
      <c r="D35" s="90"/>
      <c r="E35" s="90">
        <v>1</v>
      </c>
      <c r="F35" s="109" t="s">
        <v>6</v>
      </c>
    </row>
    <row r="36" spans="1:6" ht="45">
      <c r="A36" s="25">
        <v>29</v>
      </c>
      <c r="B36" s="11" t="s">
        <v>204</v>
      </c>
      <c r="C36" s="90"/>
      <c r="D36" s="90"/>
      <c r="E36" s="90">
        <v>1</v>
      </c>
      <c r="F36" s="109" t="s">
        <v>6</v>
      </c>
    </row>
    <row r="37" spans="1:6" ht="56.25">
      <c r="A37" s="25">
        <v>30</v>
      </c>
      <c r="B37" s="11" t="s">
        <v>206</v>
      </c>
      <c r="C37" s="90"/>
      <c r="D37" s="90"/>
      <c r="E37" s="90">
        <v>1</v>
      </c>
      <c r="F37" s="109" t="s">
        <v>6</v>
      </c>
    </row>
    <row r="38" spans="1:6" ht="45">
      <c r="A38" s="25">
        <v>31</v>
      </c>
      <c r="B38" s="11" t="s">
        <v>276</v>
      </c>
      <c r="C38" s="90"/>
      <c r="D38" s="90"/>
      <c r="E38" s="90">
        <v>1</v>
      </c>
      <c r="F38" s="109" t="s">
        <v>6</v>
      </c>
    </row>
    <row r="39" spans="1:6" ht="24" customHeight="1">
      <c r="A39" s="223" t="s">
        <v>67</v>
      </c>
      <c r="B39" s="224"/>
      <c r="C39" s="244"/>
      <c r="D39" s="244"/>
      <c r="E39" s="245"/>
      <c r="F39" s="73"/>
    </row>
    <row r="40" spans="1:6" ht="33.75">
      <c r="A40" s="25">
        <v>32</v>
      </c>
      <c r="B40" s="41" t="s">
        <v>207</v>
      </c>
      <c r="C40" s="90"/>
      <c r="D40" s="90"/>
      <c r="E40" s="90">
        <v>1</v>
      </c>
      <c r="F40" s="109" t="s">
        <v>6</v>
      </c>
    </row>
    <row r="41" spans="1:6" ht="15.75">
      <c r="A41" s="25">
        <v>33</v>
      </c>
      <c r="B41" s="41" t="s">
        <v>208</v>
      </c>
      <c r="C41" s="90"/>
      <c r="D41" s="90"/>
      <c r="E41" s="90">
        <v>1</v>
      </c>
      <c r="F41" s="109" t="s">
        <v>6</v>
      </c>
    </row>
    <row r="42" spans="1:6" ht="22.5">
      <c r="A42" s="25">
        <v>34</v>
      </c>
      <c r="B42" s="41" t="s">
        <v>209</v>
      </c>
      <c r="C42" s="90"/>
      <c r="D42" s="90"/>
      <c r="E42" s="90">
        <v>1</v>
      </c>
      <c r="F42" s="109" t="s">
        <v>6</v>
      </c>
    </row>
    <row r="43" spans="1:6" ht="12.75">
      <c r="A43" s="223" t="s">
        <v>68</v>
      </c>
      <c r="B43" s="224"/>
      <c r="C43" s="224"/>
      <c r="D43" s="224"/>
      <c r="E43" s="225"/>
      <c r="F43" s="240"/>
    </row>
    <row r="44" spans="1:6" ht="12.75">
      <c r="A44" s="223" t="s">
        <v>69</v>
      </c>
      <c r="B44" s="224"/>
      <c r="C44" s="224"/>
      <c r="D44" s="224"/>
      <c r="E44" s="225"/>
      <c r="F44" s="241"/>
    </row>
    <row r="45" spans="1:6" ht="33.75">
      <c r="A45" s="25">
        <v>35</v>
      </c>
      <c r="B45" s="11" t="s">
        <v>210</v>
      </c>
      <c r="C45" s="90"/>
      <c r="D45" s="90"/>
      <c r="E45" s="90">
        <v>1</v>
      </c>
      <c r="F45" s="109" t="s">
        <v>6</v>
      </c>
    </row>
    <row r="46" spans="1:6" ht="45">
      <c r="A46" s="25">
        <v>36</v>
      </c>
      <c r="B46" s="11" t="s">
        <v>211</v>
      </c>
      <c r="C46" s="90"/>
      <c r="D46" s="90"/>
      <c r="E46" s="90">
        <v>1</v>
      </c>
      <c r="F46" s="109" t="s">
        <v>6</v>
      </c>
    </row>
    <row r="47" spans="1:6" ht="22.5">
      <c r="A47" s="25">
        <v>37</v>
      </c>
      <c r="B47" s="11" t="s">
        <v>212</v>
      </c>
      <c r="C47" s="90"/>
      <c r="D47" s="90"/>
      <c r="E47" s="90">
        <v>1</v>
      </c>
      <c r="F47" s="109" t="s">
        <v>6</v>
      </c>
    </row>
    <row r="48" spans="1:6" ht="22.5">
      <c r="A48" s="25">
        <v>38</v>
      </c>
      <c r="B48" s="11" t="s">
        <v>213</v>
      </c>
      <c r="C48" s="90"/>
      <c r="D48" s="90"/>
      <c r="E48" s="90">
        <v>1</v>
      </c>
      <c r="F48" s="109" t="s">
        <v>6</v>
      </c>
    </row>
    <row r="49" spans="1:6" ht="35.25" customHeight="1">
      <c r="A49" s="25">
        <v>39</v>
      </c>
      <c r="B49" s="11" t="s">
        <v>214</v>
      </c>
      <c r="C49" s="90"/>
      <c r="D49" s="90"/>
      <c r="E49" s="90">
        <v>1</v>
      </c>
      <c r="F49" s="109" t="s">
        <v>6</v>
      </c>
    </row>
    <row r="50" spans="1:6" ht="22.5">
      <c r="A50" s="25">
        <v>40</v>
      </c>
      <c r="B50" s="11" t="s">
        <v>279</v>
      </c>
      <c r="C50" s="90"/>
      <c r="D50" s="90"/>
      <c r="E50" s="90">
        <v>1</v>
      </c>
      <c r="F50" s="109" t="s">
        <v>6</v>
      </c>
    </row>
    <row r="51" spans="1:6" ht="45">
      <c r="A51" s="25">
        <v>41</v>
      </c>
      <c r="B51" s="11" t="s">
        <v>215</v>
      </c>
      <c r="C51" s="90"/>
      <c r="D51" s="90"/>
      <c r="E51" s="90">
        <v>1</v>
      </c>
      <c r="F51" s="109" t="s">
        <v>6</v>
      </c>
    </row>
    <row r="52" spans="1:6" ht="33.75">
      <c r="A52" s="25">
        <v>42</v>
      </c>
      <c r="B52" s="11" t="s">
        <v>216</v>
      </c>
      <c r="C52" s="90"/>
      <c r="D52" s="90"/>
      <c r="E52" s="90">
        <v>1</v>
      </c>
      <c r="F52" s="109" t="s">
        <v>6</v>
      </c>
    </row>
    <row r="53" spans="1:6" ht="12" customHeight="1">
      <c r="A53" s="223" t="s">
        <v>70</v>
      </c>
      <c r="B53" s="224"/>
      <c r="C53" s="224"/>
      <c r="D53" s="224"/>
      <c r="E53" s="225"/>
      <c r="F53" s="240"/>
    </row>
    <row r="54" spans="1:6" ht="12.75">
      <c r="A54" s="223" t="s">
        <v>71</v>
      </c>
      <c r="B54" s="224"/>
      <c r="C54" s="224"/>
      <c r="D54" s="224"/>
      <c r="E54" s="225"/>
      <c r="F54" s="241"/>
    </row>
    <row r="55" spans="1:6" ht="22.5">
      <c r="A55" s="26">
        <v>43</v>
      </c>
      <c r="B55" s="41" t="s">
        <v>217</v>
      </c>
      <c r="C55" s="90"/>
      <c r="D55" s="90"/>
      <c r="E55" s="90">
        <v>1</v>
      </c>
      <c r="F55" s="109" t="s">
        <v>6</v>
      </c>
    </row>
    <row r="56" spans="1:6" ht="33.75">
      <c r="A56" s="26">
        <v>44</v>
      </c>
      <c r="B56" s="11" t="s">
        <v>221</v>
      </c>
      <c r="C56" s="90"/>
      <c r="D56" s="90"/>
      <c r="E56" s="90">
        <v>1</v>
      </c>
      <c r="F56" s="109" t="s">
        <v>6</v>
      </c>
    </row>
    <row r="57" spans="1:6" ht="45">
      <c r="A57" s="15">
        <v>45</v>
      </c>
      <c r="B57" s="11" t="s">
        <v>224</v>
      </c>
      <c r="C57" s="90"/>
      <c r="D57" s="90"/>
      <c r="E57" s="90">
        <v>1</v>
      </c>
      <c r="F57" s="109" t="s">
        <v>6</v>
      </c>
    </row>
    <row r="58" spans="1:6" ht="36.75" customHeight="1">
      <c r="A58" s="15">
        <v>46</v>
      </c>
      <c r="B58" s="11" t="s">
        <v>225</v>
      </c>
      <c r="C58" s="90"/>
      <c r="D58" s="90"/>
      <c r="E58" s="90">
        <v>1</v>
      </c>
      <c r="F58" s="109" t="s">
        <v>6</v>
      </c>
    </row>
    <row r="59" spans="1:6" ht="45">
      <c r="A59" s="15">
        <v>47</v>
      </c>
      <c r="B59" s="11" t="s">
        <v>226</v>
      </c>
      <c r="C59" s="90"/>
      <c r="D59" s="90"/>
      <c r="E59" s="90">
        <v>1</v>
      </c>
      <c r="F59" s="109" t="s">
        <v>6</v>
      </c>
    </row>
    <row r="60" spans="1:6" ht="33.75">
      <c r="A60" s="15">
        <v>48</v>
      </c>
      <c r="B60" s="11" t="s">
        <v>227</v>
      </c>
      <c r="C60" s="90"/>
      <c r="D60" s="90"/>
      <c r="E60" s="90">
        <v>1</v>
      </c>
      <c r="F60" s="109" t="s">
        <v>6</v>
      </c>
    </row>
    <row r="61" spans="1:6" ht="15.75">
      <c r="A61" s="15">
        <v>49</v>
      </c>
      <c r="B61" s="11" t="s">
        <v>228</v>
      </c>
      <c r="C61" s="90"/>
      <c r="D61" s="90"/>
      <c r="E61" s="90">
        <v>1</v>
      </c>
      <c r="F61" s="109" t="s">
        <v>6</v>
      </c>
    </row>
    <row r="62" spans="1:6" ht="15.75">
      <c r="A62" s="54">
        <v>50</v>
      </c>
      <c r="B62" s="48" t="s">
        <v>229</v>
      </c>
      <c r="C62" s="90"/>
      <c r="D62" s="90"/>
      <c r="E62" s="90">
        <v>1</v>
      </c>
      <c r="F62" s="109" t="s">
        <v>6</v>
      </c>
    </row>
    <row r="63" spans="1:6" ht="12.75">
      <c r="A63" s="230" t="s">
        <v>61</v>
      </c>
      <c r="B63" s="230"/>
      <c r="C63" s="230"/>
      <c r="D63" s="230"/>
      <c r="E63" s="230"/>
      <c r="F63" s="109"/>
    </row>
    <row r="64" spans="1:6" ht="45">
      <c r="A64" s="53">
        <v>51</v>
      </c>
      <c r="B64" s="50" t="s">
        <v>230</v>
      </c>
      <c r="C64" s="90"/>
      <c r="D64" s="90"/>
      <c r="E64" s="90">
        <v>1</v>
      </c>
      <c r="F64" s="109" t="s">
        <v>6</v>
      </c>
    </row>
    <row r="65" spans="1:6" ht="45">
      <c r="A65" s="15">
        <v>52</v>
      </c>
      <c r="B65" s="41" t="s">
        <v>231</v>
      </c>
      <c r="C65" s="90"/>
      <c r="D65" s="90"/>
      <c r="E65" s="90">
        <v>1</v>
      </c>
      <c r="F65" s="109" t="s">
        <v>6</v>
      </c>
    </row>
    <row r="66" spans="1:6" ht="15.75">
      <c r="A66" s="13"/>
      <c r="B66" s="88" t="s">
        <v>44</v>
      </c>
      <c r="C66" s="89">
        <f>+COUNT(C3:C8)+COUNT(C11:C16)+COUNT(C18:C22)+COUNT(C25:C38)+COUNT(C40:C42)+COUNT(C45:C52)+COUNT(C55:C62)+COUNT(C64:C65)</f>
        <v>0</v>
      </c>
      <c r="D66" s="89">
        <f>+COUNT(D3:D8)+COUNT(D11:D16)+COUNT(D18:D22)+COUNT(D25:D38)+COUNT(D40:D42)+COUNT(D45:D52)+COUNT(D55:D62)+COUNT(D64:D65)</f>
        <v>0</v>
      </c>
      <c r="E66" s="75"/>
      <c r="F66" s="73"/>
    </row>
    <row r="67" spans="1:5" ht="12.75">
      <c r="A67" s="13"/>
      <c r="B67" s="5"/>
      <c r="C67" s="14"/>
      <c r="D67" s="14"/>
      <c r="E67" s="14"/>
    </row>
    <row r="68" spans="1:6" ht="12.75">
      <c r="A68" s="182" t="s">
        <v>29</v>
      </c>
      <c r="B68" s="182"/>
      <c r="C68" s="183" t="s">
        <v>219</v>
      </c>
      <c r="D68" s="184"/>
      <c r="E68" s="185" t="s">
        <v>30</v>
      </c>
      <c r="F68" s="187">
        <f>+IF(C66+D66=0,0,(C66/(C66+D66))*100)</f>
        <v>0</v>
      </c>
    </row>
    <row r="69" spans="1:6" ht="12.75">
      <c r="A69" s="182"/>
      <c r="B69" s="182"/>
      <c r="C69" s="183" t="s">
        <v>31</v>
      </c>
      <c r="D69" s="184"/>
      <c r="E69" s="186"/>
      <c r="F69" s="188"/>
    </row>
    <row r="70" spans="1:6" ht="12.75">
      <c r="A70" s="190" t="s">
        <v>32</v>
      </c>
      <c r="B70" s="191"/>
      <c r="C70" s="99" t="s">
        <v>33</v>
      </c>
      <c r="D70" s="100"/>
      <c r="E70" s="80"/>
      <c r="F70" s="196" t="str">
        <f>+IF(F68&gt;80,"SD",IF(F68&gt;60,"MD",IF(F68&gt;40,"ID","ND")))</f>
        <v>ND</v>
      </c>
    </row>
    <row r="71" spans="1:6" ht="12.75">
      <c r="A71" s="192"/>
      <c r="B71" s="193"/>
      <c r="C71" s="81" t="s">
        <v>34</v>
      </c>
      <c r="D71" s="85" t="s">
        <v>35</v>
      </c>
      <c r="E71" s="83"/>
      <c r="F71" s="197" t="s">
        <v>36</v>
      </c>
    </row>
    <row r="72" spans="1:6" ht="12.75">
      <c r="A72" s="192"/>
      <c r="B72" s="193"/>
      <c r="C72" s="84" t="s">
        <v>37</v>
      </c>
      <c r="D72" s="85"/>
      <c r="E72" s="101"/>
      <c r="F72" s="197" t="s">
        <v>36</v>
      </c>
    </row>
    <row r="73" spans="1:6" ht="12.75">
      <c r="A73" s="194"/>
      <c r="B73" s="195"/>
      <c r="C73" s="84" t="s">
        <v>38</v>
      </c>
      <c r="D73" s="85"/>
      <c r="E73" s="83"/>
      <c r="F73" s="198" t="s">
        <v>36</v>
      </c>
    </row>
    <row r="74" spans="1:6" ht="12.75">
      <c r="A74" s="182" t="s">
        <v>39</v>
      </c>
      <c r="B74" s="182"/>
      <c r="C74" s="84" t="s">
        <v>40</v>
      </c>
      <c r="D74" s="85"/>
      <c r="E74" s="87"/>
      <c r="F74" s="196" t="str">
        <f>+IF(F68&gt;80,"RB",IF(F68&gt;60,"RM",IF(F68&gt;40,"RS","RA")))</f>
        <v>RA</v>
      </c>
    </row>
    <row r="75" spans="1:6" ht="12.75">
      <c r="A75" s="182"/>
      <c r="B75" s="182"/>
      <c r="C75" s="84" t="s">
        <v>41</v>
      </c>
      <c r="D75" s="85"/>
      <c r="E75" s="87"/>
      <c r="F75" s="197" t="s">
        <v>36</v>
      </c>
    </row>
    <row r="76" spans="1:6" ht="12.75">
      <c r="A76" s="182"/>
      <c r="B76" s="182"/>
      <c r="C76" s="199" t="s">
        <v>42</v>
      </c>
      <c r="D76" s="200"/>
      <c r="E76" s="201"/>
      <c r="F76" s="197" t="s">
        <v>36</v>
      </c>
    </row>
    <row r="77" spans="1:6" ht="12.75">
      <c r="A77" s="182"/>
      <c r="B77" s="182"/>
      <c r="C77" s="84" t="s">
        <v>43</v>
      </c>
      <c r="D77" s="85"/>
      <c r="E77" s="87"/>
      <c r="F77" s="198" t="s">
        <v>36</v>
      </c>
    </row>
    <row r="78" spans="1:6" ht="12.75">
      <c r="A78" s="102"/>
      <c r="B78" s="103"/>
      <c r="C78" s="103"/>
      <c r="D78" s="103"/>
      <c r="E78" s="103"/>
      <c r="F78" s="103"/>
    </row>
    <row r="79" spans="1:6" ht="24.75" customHeight="1">
      <c r="A79" s="189" t="s">
        <v>291</v>
      </c>
      <c r="B79" s="189"/>
      <c r="C79" s="189"/>
      <c r="D79" s="189"/>
      <c r="E79" s="189"/>
      <c r="F79" s="189"/>
    </row>
    <row r="80" spans="2:6" ht="12.75">
      <c r="B80" s="103"/>
      <c r="C80" s="103"/>
      <c r="D80" s="103"/>
      <c r="E80" s="103"/>
      <c r="F80" s="103"/>
    </row>
    <row r="81" spans="1:5" ht="12.75">
      <c r="A81" s="13"/>
      <c r="B81" s="5"/>
      <c r="C81" s="14"/>
      <c r="D81" s="14"/>
      <c r="E81" s="14"/>
    </row>
    <row r="82" spans="1:5" ht="12.75">
      <c r="A82" s="13"/>
      <c r="B82" s="5"/>
      <c r="C82" s="14"/>
      <c r="D82" s="14"/>
      <c r="E82" s="14"/>
    </row>
    <row r="83" spans="1:5" ht="12.75">
      <c r="A83" s="13"/>
      <c r="B83" s="5"/>
      <c r="C83" s="14"/>
      <c r="D83" s="14"/>
      <c r="E83" s="14"/>
    </row>
    <row r="84" spans="1:5" ht="12.75">
      <c r="A84" s="13"/>
      <c r="B84" s="5"/>
      <c r="C84" s="14"/>
      <c r="D84" s="14"/>
      <c r="E84" s="14"/>
    </row>
    <row r="85" spans="1:5" ht="12.75">
      <c r="A85" s="13"/>
      <c r="B85" s="5"/>
      <c r="C85" s="14"/>
      <c r="D85" s="14"/>
      <c r="E85" s="14"/>
    </row>
    <row r="86" spans="1:5" ht="12.75">
      <c r="A86" s="13"/>
      <c r="B86" s="5"/>
      <c r="C86" s="14"/>
      <c r="D86" s="14"/>
      <c r="E86" s="14"/>
    </row>
    <row r="87" spans="1:5" ht="12.75">
      <c r="A87" s="13"/>
      <c r="B87" s="5"/>
      <c r="C87" s="14"/>
      <c r="D87" s="14"/>
      <c r="E87" s="14"/>
    </row>
    <row r="88" spans="1:5" ht="12.75">
      <c r="A88" s="13"/>
      <c r="B88" s="5"/>
      <c r="C88" s="14"/>
      <c r="D88" s="14"/>
      <c r="E88" s="14"/>
    </row>
    <row r="89" spans="1:5" ht="12.75">
      <c r="A89" s="13"/>
      <c r="B89" s="5"/>
      <c r="C89" s="14"/>
      <c r="D89" s="14"/>
      <c r="E89" s="14"/>
    </row>
    <row r="90" spans="1:5" ht="12.75">
      <c r="A90" s="13"/>
      <c r="B90" s="5"/>
      <c r="C90" s="14"/>
      <c r="D90" s="14"/>
      <c r="E90" s="14"/>
    </row>
    <row r="91" spans="1:5" ht="12.75">
      <c r="A91" s="13"/>
      <c r="B91" s="5"/>
      <c r="C91" s="14"/>
      <c r="D91" s="14"/>
      <c r="E91" s="14"/>
    </row>
    <row r="92" spans="1:5" ht="12.75">
      <c r="A92" s="13"/>
      <c r="B92" s="5"/>
      <c r="C92" s="14"/>
      <c r="D92" s="14"/>
      <c r="E92" s="14"/>
    </row>
    <row r="93" spans="1:5" ht="12.75">
      <c r="A93" s="13"/>
      <c r="B93" s="5"/>
      <c r="C93" s="14"/>
      <c r="D93" s="14"/>
      <c r="E93" s="14"/>
    </row>
    <row r="94" spans="1:2" ht="12.75">
      <c r="A94" s="13"/>
      <c r="B94" s="5"/>
    </row>
    <row r="95" spans="1:2" ht="12.75">
      <c r="A95" s="13"/>
      <c r="B95" s="5"/>
    </row>
    <row r="96" spans="1:2" ht="12.75">
      <c r="A96" s="13"/>
      <c r="B96" s="5"/>
    </row>
    <row r="97" spans="1:2" ht="12.75">
      <c r="A97" s="13"/>
      <c r="B97" s="5"/>
    </row>
    <row r="98" spans="1:2" ht="12.75">
      <c r="A98" s="13"/>
      <c r="B98" s="5"/>
    </row>
    <row r="99" spans="1:2" ht="12.75">
      <c r="A99" s="13"/>
      <c r="B99" s="5"/>
    </row>
    <row r="100" spans="1:2" ht="12.75">
      <c r="A100" s="13"/>
      <c r="B100" s="5"/>
    </row>
    <row r="101" spans="1:2" ht="12.75">
      <c r="A101" s="13"/>
      <c r="B101" s="5"/>
    </row>
    <row r="102" spans="1:2" ht="12.75">
      <c r="A102" s="13"/>
      <c r="B102" s="5"/>
    </row>
    <row r="103" ht="12.75">
      <c r="B103" s="5"/>
    </row>
  </sheetData>
  <sheetProtection/>
  <mergeCells count="29">
    <mergeCell ref="A1:B1"/>
    <mergeCell ref="A39:B39"/>
    <mergeCell ref="A2:E2"/>
    <mergeCell ref="A24:E24"/>
    <mergeCell ref="C39:E39"/>
    <mergeCell ref="A53:E53"/>
    <mergeCell ref="F43:F44"/>
    <mergeCell ref="F23:F24"/>
    <mergeCell ref="F9:F10"/>
    <mergeCell ref="A54:E54"/>
    <mergeCell ref="F53:F54"/>
    <mergeCell ref="A9:E9"/>
    <mergeCell ref="A10:E10"/>
    <mergeCell ref="A17:E17"/>
    <mergeCell ref="A23:E23"/>
    <mergeCell ref="A43:E43"/>
    <mergeCell ref="A44:E44"/>
    <mergeCell ref="A68:B69"/>
    <mergeCell ref="C68:D68"/>
    <mergeCell ref="E68:E69"/>
    <mergeCell ref="F68:F69"/>
    <mergeCell ref="C69:D69"/>
    <mergeCell ref="A63:E63"/>
    <mergeCell ref="A79:F79"/>
    <mergeCell ref="A70:B73"/>
    <mergeCell ref="F70:F73"/>
    <mergeCell ref="A74:B77"/>
    <mergeCell ref="F74:F77"/>
    <mergeCell ref="C76:E76"/>
  </mergeCells>
  <hyperlinks>
    <hyperlink ref="F68:F77" location="'M Resultados'!A1" display="'M Resultados'!A1"/>
    <hyperlink ref="F68:F69" location="'Resumen de Resultados'!C15" display="'Resumen de Resultados'!C15"/>
    <hyperlink ref="F70:F73" location="'Resumen de Resultados'!F15" display="'Resumen de Resultados'!F15"/>
    <hyperlink ref="F74:F77" location="'Resumen de Resultados'!G15" display="'Resumen de Resultados'!G15"/>
  </hyperlinks>
  <printOptions horizontalCentered="1"/>
  <pageMargins left="0.75" right="0.75" top="0.86" bottom="0.62" header="0.22" footer="0.37"/>
  <pageSetup horizontalDpi="600" verticalDpi="600" orientation="portrait" scale="80" r:id="rId1"/>
  <headerFooter alignWithMargins="0">
    <oddHeader>&amp;L&amp;"Arial,Bold"&amp;14PROGRAMA:
EJERCICIO AL 31 DE DICIEMBRE DEL 2007</oddHeader>
    <oddFooter>&amp;L&amp;8Banco Interamericano de Desarrollo&amp;C&amp;8Pag. &amp;P de &amp;N&amp;R&amp;8 05/12/2007</oddFooter>
  </headerFooter>
  <rowBreaks count="2" manualBreakCount="2">
    <brk id="22" max="5" man="1"/>
    <brk id="42" max="5" man="1"/>
  </rowBreaks>
</worksheet>
</file>

<file path=xl/worksheets/sheet7.xml><?xml version="1.0" encoding="utf-8"?>
<worksheet xmlns="http://schemas.openxmlformats.org/spreadsheetml/2006/main" xmlns:r="http://schemas.openxmlformats.org/officeDocument/2006/relationships">
  <dimension ref="A1:V95"/>
  <sheetViews>
    <sheetView view="pageLayout" zoomScaleSheetLayoutView="100" workbookViewId="0" topLeftCell="A26">
      <selection activeCell="C36" sqref="C36"/>
    </sheetView>
  </sheetViews>
  <sheetFormatPr defaultColWidth="9.140625" defaultRowHeight="12.75"/>
  <cols>
    <col min="1" max="1" width="3.421875" style="12" customWidth="1"/>
    <col min="2" max="2" width="50.7109375" style="5" customWidth="1"/>
    <col min="3" max="5" width="7.7109375" style="6" customWidth="1"/>
    <col min="6" max="6" width="27.8515625" style="5" bestFit="1" customWidth="1"/>
    <col min="7" max="22" width="11.421875" style="5" customWidth="1"/>
    <col min="23" max="16384" width="11.421875" style="0" customWidth="1"/>
  </cols>
  <sheetData>
    <row r="1" spans="1:22" ht="18.75" customHeight="1">
      <c r="A1" s="226" t="s">
        <v>23</v>
      </c>
      <c r="B1" s="227"/>
      <c r="C1" s="51" t="s">
        <v>219</v>
      </c>
      <c r="D1" s="51" t="s">
        <v>220</v>
      </c>
      <c r="E1" s="72" t="s">
        <v>218</v>
      </c>
      <c r="F1" s="66" t="s">
        <v>127</v>
      </c>
      <c r="G1" s="8"/>
      <c r="H1" s="8"/>
      <c r="I1" s="8"/>
      <c r="J1" s="8"/>
      <c r="K1" s="8"/>
      <c r="L1" s="8"/>
      <c r="M1" s="8"/>
      <c r="N1" s="8"/>
      <c r="O1" s="8"/>
      <c r="P1" s="8"/>
      <c r="Q1" s="8"/>
      <c r="R1" s="8"/>
      <c r="S1" s="8"/>
      <c r="T1" s="8"/>
      <c r="U1" s="8"/>
      <c r="V1" s="8"/>
    </row>
    <row r="2" spans="1:22" ht="14.25" customHeight="1">
      <c r="A2" s="246" t="s">
        <v>72</v>
      </c>
      <c r="B2" s="247"/>
      <c r="C2" s="247"/>
      <c r="D2" s="247"/>
      <c r="E2" s="247"/>
      <c r="F2" s="71"/>
      <c r="G2" s="8"/>
      <c r="H2" s="8"/>
      <c r="I2" s="8"/>
      <c r="J2" s="8"/>
      <c r="K2" s="8"/>
      <c r="L2" s="8"/>
      <c r="M2" s="8"/>
      <c r="N2" s="8"/>
      <c r="O2" s="8"/>
      <c r="P2" s="8"/>
      <c r="Q2" s="8"/>
      <c r="R2" s="8"/>
      <c r="S2" s="8"/>
      <c r="T2" s="8"/>
      <c r="U2" s="8"/>
      <c r="V2" s="8"/>
    </row>
    <row r="3" spans="1:6" ht="22.5">
      <c r="A3" s="35">
        <v>1</v>
      </c>
      <c r="B3" s="1" t="s">
        <v>233</v>
      </c>
      <c r="C3" s="90"/>
      <c r="D3" s="90"/>
      <c r="E3" s="90">
        <v>1</v>
      </c>
      <c r="F3" s="109" t="s">
        <v>6</v>
      </c>
    </row>
    <row r="4" spans="1:6" ht="22.5">
      <c r="A4" s="35">
        <v>2</v>
      </c>
      <c r="B4" s="1" t="s">
        <v>234</v>
      </c>
      <c r="C4" s="90"/>
      <c r="D4" s="90"/>
      <c r="E4" s="90">
        <v>1</v>
      </c>
      <c r="F4" s="109" t="s">
        <v>6</v>
      </c>
    </row>
    <row r="5" spans="1:6" ht="33.75">
      <c r="A5" s="35">
        <v>3</v>
      </c>
      <c r="B5" s="1" t="s">
        <v>235</v>
      </c>
      <c r="C5" s="90"/>
      <c r="D5" s="90"/>
      <c r="E5" s="90">
        <v>1</v>
      </c>
      <c r="F5" s="109" t="s">
        <v>6</v>
      </c>
    </row>
    <row r="6" spans="1:6" ht="33.75">
      <c r="A6" s="35">
        <v>4</v>
      </c>
      <c r="B6" s="40" t="s">
        <v>236</v>
      </c>
      <c r="C6" s="90"/>
      <c r="D6" s="90"/>
      <c r="E6" s="90">
        <v>1</v>
      </c>
      <c r="F6" s="109" t="s">
        <v>6</v>
      </c>
    </row>
    <row r="7" spans="1:6" ht="45">
      <c r="A7" s="35">
        <v>5</v>
      </c>
      <c r="B7" s="1" t="s">
        <v>237</v>
      </c>
      <c r="C7" s="90"/>
      <c r="D7" s="90"/>
      <c r="E7" s="90">
        <v>1</v>
      </c>
      <c r="F7" s="109" t="s">
        <v>6</v>
      </c>
    </row>
    <row r="8" spans="1:6" ht="78.75">
      <c r="A8" s="35">
        <v>6</v>
      </c>
      <c r="B8" s="1" t="s">
        <v>13</v>
      </c>
      <c r="C8" s="90"/>
      <c r="D8" s="90"/>
      <c r="E8" s="90">
        <v>1</v>
      </c>
      <c r="F8" s="109" t="s">
        <v>6</v>
      </c>
    </row>
    <row r="9" spans="1:6" ht="45">
      <c r="A9" s="35">
        <v>7</v>
      </c>
      <c r="B9" s="1" t="s">
        <v>262</v>
      </c>
      <c r="C9" s="90"/>
      <c r="D9" s="90"/>
      <c r="E9" s="90">
        <v>1</v>
      </c>
      <c r="F9" s="109" t="s">
        <v>6</v>
      </c>
    </row>
    <row r="10" spans="1:6" ht="22.5">
      <c r="A10" s="35">
        <v>8</v>
      </c>
      <c r="B10" s="1" t="s">
        <v>263</v>
      </c>
      <c r="C10" s="90"/>
      <c r="D10" s="90"/>
      <c r="E10" s="90">
        <v>1</v>
      </c>
      <c r="F10" s="109" t="s">
        <v>6</v>
      </c>
    </row>
    <row r="11" spans="1:6" ht="27" customHeight="1">
      <c r="A11" s="36">
        <v>9</v>
      </c>
      <c r="B11" s="60" t="s">
        <v>264</v>
      </c>
      <c r="C11" s="90"/>
      <c r="D11" s="90"/>
      <c r="E11" s="90">
        <v>1</v>
      </c>
      <c r="F11" s="109" t="s">
        <v>6</v>
      </c>
    </row>
    <row r="12" spans="1:6" ht="12.75">
      <c r="A12" s="214" t="s">
        <v>73</v>
      </c>
      <c r="B12" s="214"/>
      <c r="C12" s="214"/>
      <c r="D12" s="214"/>
      <c r="E12" s="205"/>
      <c r="F12" s="73"/>
    </row>
    <row r="13" spans="1:6" ht="22.5">
      <c r="A13" s="56">
        <v>10</v>
      </c>
      <c r="B13" s="61" t="s">
        <v>265</v>
      </c>
      <c r="C13" s="90"/>
      <c r="D13" s="90"/>
      <c r="E13" s="90">
        <v>1</v>
      </c>
      <c r="F13" s="109" t="s">
        <v>6</v>
      </c>
    </row>
    <row r="14" spans="1:6" ht="33.75">
      <c r="A14" s="35">
        <v>11</v>
      </c>
      <c r="B14" s="40" t="s">
        <v>266</v>
      </c>
      <c r="C14" s="90"/>
      <c r="D14" s="90"/>
      <c r="E14" s="90">
        <v>1</v>
      </c>
      <c r="F14" s="109" t="s">
        <v>6</v>
      </c>
    </row>
    <row r="15" spans="1:6" ht="22.5">
      <c r="A15" s="35">
        <v>12</v>
      </c>
      <c r="B15" s="1" t="s">
        <v>280</v>
      </c>
      <c r="C15" s="90"/>
      <c r="D15" s="90"/>
      <c r="E15" s="90">
        <v>1</v>
      </c>
      <c r="F15" s="109" t="s">
        <v>6</v>
      </c>
    </row>
    <row r="16" spans="1:6" ht="33.75">
      <c r="A16" s="36">
        <v>13</v>
      </c>
      <c r="B16" s="60" t="s">
        <v>267</v>
      </c>
      <c r="C16" s="90"/>
      <c r="D16" s="90"/>
      <c r="E16" s="90">
        <v>1</v>
      </c>
      <c r="F16" s="109" t="s">
        <v>6</v>
      </c>
    </row>
    <row r="17" spans="1:6" ht="12.75">
      <c r="A17" s="214" t="s">
        <v>74</v>
      </c>
      <c r="B17" s="214"/>
      <c r="C17" s="214"/>
      <c r="D17" s="214"/>
      <c r="E17" s="205"/>
      <c r="F17" s="73"/>
    </row>
    <row r="18" spans="1:6" ht="22.5">
      <c r="A18" s="56">
        <v>14</v>
      </c>
      <c r="B18" s="61" t="s">
        <v>268</v>
      </c>
      <c r="C18" s="90"/>
      <c r="D18" s="90"/>
      <c r="E18" s="90">
        <v>1</v>
      </c>
      <c r="F18" s="109" t="s">
        <v>6</v>
      </c>
    </row>
    <row r="19" spans="1:6" ht="45">
      <c r="A19" s="35">
        <v>15</v>
      </c>
      <c r="B19" s="3" t="s">
        <v>286</v>
      </c>
      <c r="C19" s="90"/>
      <c r="D19" s="90"/>
      <c r="E19" s="90">
        <v>1</v>
      </c>
      <c r="F19" s="109" t="s">
        <v>6</v>
      </c>
    </row>
    <row r="20" spans="1:6" ht="22.5">
      <c r="A20" s="36">
        <v>16</v>
      </c>
      <c r="B20" s="3" t="s">
        <v>287</v>
      </c>
      <c r="C20" s="90"/>
      <c r="D20" s="90"/>
      <c r="E20" s="90">
        <v>1</v>
      </c>
      <c r="F20" s="109" t="s">
        <v>6</v>
      </c>
    </row>
    <row r="21" spans="1:6" ht="33.75">
      <c r="A21" s="62">
        <v>17</v>
      </c>
      <c r="B21" s="63" t="s">
        <v>281</v>
      </c>
      <c r="C21" s="90"/>
      <c r="D21" s="90"/>
      <c r="E21" s="90">
        <v>1</v>
      </c>
      <c r="F21" s="109" t="s">
        <v>6</v>
      </c>
    </row>
    <row r="22" spans="1:6" ht="12.75">
      <c r="A22" s="214" t="s">
        <v>75</v>
      </c>
      <c r="B22" s="214"/>
      <c r="C22" s="214"/>
      <c r="D22" s="214"/>
      <c r="E22" s="205"/>
      <c r="F22" s="73"/>
    </row>
    <row r="23" spans="1:6" ht="33.75">
      <c r="A23" s="64">
        <v>18</v>
      </c>
      <c r="B23" s="65" t="s">
        <v>288</v>
      </c>
      <c r="C23" s="90"/>
      <c r="D23" s="90"/>
      <c r="E23" s="90">
        <v>1</v>
      </c>
      <c r="F23" s="109" t="s">
        <v>6</v>
      </c>
    </row>
    <row r="24" spans="1:6" ht="33.75">
      <c r="A24" s="37">
        <v>19</v>
      </c>
      <c r="B24" s="3" t="s">
        <v>289</v>
      </c>
      <c r="C24" s="90"/>
      <c r="D24" s="90"/>
      <c r="E24" s="90">
        <v>1</v>
      </c>
      <c r="F24" s="109" t="s">
        <v>6</v>
      </c>
    </row>
    <row r="25" spans="1:6" ht="56.25">
      <c r="A25" s="37">
        <v>20</v>
      </c>
      <c r="B25" s="3" t="s">
        <v>290</v>
      </c>
      <c r="C25" s="90"/>
      <c r="D25" s="90"/>
      <c r="E25" s="90">
        <v>1</v>
      </c>
      <c r="F25" s="109" t="s">
        <v>6</v>
      </c>
    </row>
    <row r="26" spans="1:6" ht="45">
      <c r="A26" s="37">
        <v>21</v>
      </c>
      <c r="B26" s="3" t="s">
        <v>17</v>
      </c>
      <c r="C26" s="90"/>
      <c r="D26" s="90"/>
      <c r="E26" s="90">
        <v>1</v>
      </c>
      <c r="F26" s="112"/>
    </row>
    <row r="27" spans="1:6" ht="12.75">
      <c r="A27" s="223" t="s">
        <v>76</v>
      </c>
      <c r="B27" s="224"/>
      <c r="C27" s="224"/>
      <c r="D27" s="224"/>
      <c r="E27" s="224"/>
      <c r="F27" s="73"/>
    </row>
    <row r="28" spans="1:6" ht="22.5">
      <c r="A28" s="37">
        <v>22</v>
      </c>
      <c r="B28" s="3" t="s">
        <v>18</v>
      </c>
      <c r="C28" s="90"/>
      <c r="D28" s="90"/>
      <c r="E28" s="90">
        <v>1</v>
      </c>
      <c r="F28" s="109" t="s">
        <v>6</v>
      </c>
    </row>
    <row r="29" spans="1:6" ht="56.25">
      <c r="A29" s="37">
        <v>23</v>
      </c>
      <c r="B29" s="3" t="s">
        <v>282</v>
      </c>
      <c r="C29" s="90"/>
      <c r="D29" s="90"/>
      <c r="E29" s="90">
        <v>1</v>
      </c>
      <c r="F29" s="109" t="s">
        <v>6</v>
      </c>
    </row>
    <row r="30" spans="1:6" ht="45">
      <c r="A30" s="37">
        <v>24</v>
      </c>
      <c r="B30" s="3" t="s">
        <v>19</v>
      </c>
      <c r="C30" s="90"/>
      <c r="D30" s="90"/>
      <c r="E30" s="90">
        <v>1</v>
      </c>
      <c r="F30" s="109" t="s">
        <v>6</v>
      </c>
    </row>
    <row r="31" spans="1:6" ht="33.75">
      <c r="A31" s="37">
        <v>25</v>
      </c>
      <c r="B31" s="3" t="s">
        <v>14</v>
      </c>
      <c r="C31" s="90"/>
      <c r="D31" s="90"/>
      <c r="E31" s="90">
        <v>1</v>
      </c>
      <c r="F31" s="109" t="s">
        <v>6</v>
      </c>
    </row>
    <row r="32" spans="1:6" ht="67.5">
      <c r="A32" s="37">
        <v>26</v>
      </c>
      <c r="B32" s="3" t="s">
        <v>15</v>
      </c>
      <c r="C32" s="90"/>
      <c r="D32" s="90"/>
      <c r="E32" s="90">
        <v>1</v>
      </c>
      <c r="F32" s="109" t="s">
        <v>6</v>
      </c>
    </row>
    <row r="33" spans="1:6" ht="33.75">
      <c r="A33" s="37">
        <v>27</v>
      </c>
      <c r="B33" s="3" t="s">
        <v>20</v>
      </c>
      <c r="C33" s="113"/>
      <c r="D33" s="90"/>
      <c r="E33" s="113">
        <v>1</v>
      </c>
      <c r="F33" s="109" t="s">
        <v>6</v>
      </c>
    </row>
    <row r="34" spans="1:6" ht="22.5">
      <c r="A34" s="37">
        <v>28</v>
      </c>
      <c r="B34" s="3" t="s">
        <v>21</v>
      </c>
      <c r="C34" s="113"/>
      <c r="D34" s="90"/>
      <c r="E34" s="113">
        <v>1</v>
      </c>
      <c r="F34" s="109" t="s">
        <v>6</v>
      </c>
    </row>
    <row r="35" spans="1:6" ht="56.25">
      <c r="A35" s="37">
        <v>29</v>
      </c>
      <c r="B35" s="29" t="s">
        <v>22</v>
      </c>
      <c r="C35" s="113"/>
      <c r="D35" s="90"/>
      <c r="E35" s="113">
        <v>1</v>
      </c>
      <c r="F35" s="109" t="s">
        <v>6</v>
      </c>
    </row>
    <row r="36" spans="1:6" ht="15.75">
      <c r="A36" s="32"/>
      <c r="B36" s="88" t="s">
        <v>44</v>
      </c>
      <c r="C36" s="89">
        <f>+COUNT(C28:C35)+COUNT(C23:C26)+COUNT(C18:C21)+COUNT(C13:C16)+COUNT(C3:C11)</f>
        <v>0</v>
      </c>
      <c r="D36" s="89">
        <f>+COUNT(D28:D35)+COUNT(D23:D26)+COUNT(D18:D21)+COUNT(D13:D16)+COUNT(D3:D11)</f>
        <v>0</v>
      </c>
      <c r="E36" s="75"/>
      <c r="F36" s="73"/>
    </row>
    <row r="37" spans="1:5" ht="12.75">
      <c r="A37" s="30"/>
      <c r="B37" s="2"/>
      <c r="C37" s="5"/>
      <c r="D37" s="5"/>
      <c r="E37" s="5"/>
    </row>
    <row r="38" spans="1:6" ht="12.75">
      <c r="A38" s="182" t="s">
        <v>29</v>
      </c>
      <c r="B38" s="182"/>
      <c r="C38" s="183" t="s">
        <v>219</v>
      </c>
      <c r="D38" s="184"/>
      <c r="E38" s="185" t="s">
        <v>30</v>
      </c>
      <c r="F38" s="187">
        <f>+IF(C36+D36=0,0,(C36/(C36+D36))*100)</f>
        <v>0</v>
      </c>
    </row>
    <row r="39" spans="1:6" ht="12.75">
      <c r="A39" s="182"/>
      <c r="B39" s="182"/>
      <c r="C39" s="183" t="s">
        <v>31</v>
      </c>
      <c r="D39" s="184"/>
      <c r="E39" s="186"/>
      <c r="F39" s="188"/>
    </row>
    <row r="40" spans="1:6" ht="12.75">
      <c r="A40" s="190" t="s">
        <v>32</v>
      </c>
      <c r="B40" s="191"/>
      <c r="C40" s="99" t="s">
        <v>33</v>
      </c>
      <c r="D40" s="100"/>
      <c r="E40" s="80"/>
      <c r="F40" s="196" t="str">
        <f>+IF(F38&gt;80,"SD",IF(F38&gt;60,"MD",IF(F38&gt;40,"ID","ND")))</f>
        <v>ND</v>
      </c>
    </row>
    <row r="41" spans="1:6" ht="12.75">
      <c r="A41" s="192"/>
      <c r="B41" s="193"/>
      <c r="C41" s="81" t="s">
        <v>34</v>
      </c>
      <c r="D41" s="85" t="s">
        <v>35</v>
      </c>
      <c r="E41" s="83"/>
      <c r="F41" s="197" t="s">
        <v>36</v>
      </c>
    </row>
    <row r="42" spans="1:6" ht="12.75">
      <c r="A42" s="192"/>
      <c r="B42" s="193"/>
      <c r="C42" s="84" t="s">
        <v>37</v>
      </c>
      <c r="D42" s="85"/>
      <c r="E42" s="101"/>
      <c r="F42" s="197" t="s">
        <v>36</v>
      </c>
    </row>
    <row r="43" spans="1:6" ht="12.75">
      <c r="A43" s="194"/>
      <c r="B43" s="195"/>
      <c r="C43" s="84" t="s">
        <v>38</v>
      </c>
      <c r="D43" s="85"/>
      <c r="E43" s="83"/>
      <c r="F43" s="198" t="s">
        <v>36</v>
      </c>
    </row>
    <row r="44" spans="1:6" ht="12.75">
      <c r="A44" s="182" t="s">
        <v>39</v>
      </c>
      <c r="B44" s="182"/>
      <c r="C44" s="84" t="s">
        <v>40</v>
      </c>
      <c r="D44" s="85"/>
      <c r="E44" s="87"/>
      <c r="F44" s="196" t="str">
        <f>+IF(F38&gt;80,"RB",IF(F38&gt;60,"RM",IF(F38&gt;40,"RS","RA")))</f>
        <v>RA</v>
      </c>
    </row>
    <row r="45" spans="1:6" ht="12.75">
      <c r="A45" s="182"/>
      <c r="B45" s="182"/>
      <c r="C45" s="84" t="s">
        <v>41</v>
      </c>
      <c r="D45" s="85"/>
      <c r="E45" s="87"/>
      <c r="F45" s="197" t="s">
        <v>36</v>
      </c>
    </row>
    <row r="46" spans="1:6" ht="12.75">
      <c r="A46" s="182"/>
      <c r="B46" s="182"/>
      <c r="C46" s="199" t="s">
        <v>42</v>
      </c>
      <c r="D46" s="200"/>
      <c r="E46" s="201"/>
      <c r="F46" s="197" t="s">
        <v>36</v>
      </c>
    </row>
    <row r="47" spans="1:6" ht="12.75">
      <c r="A47" s="182"/>
      <c r="B47" s="182"/>
      <c r="C47" s="84" t="s">
        <v>43</v>
      </c>
      <c r="D47" s="85"/>
      <c r="E47" s="87"/>
      <c r="F47" s="198" t="s">
        <v>36</v>
      </c>
    </row>
    <row r="48" spans="1:6" ht="12.75">
      <c r="A48" s="102"/>
      <c r="B48" s="103"/>
      <c r="C48" s="103"/>
      <c r="D48" s="103"/>
      <c r="E48" s="103"/>
      <c r="F48" s="103"/>
    </row>
    <row r="49" spans="1:6" ht="25.5" customHeight="1">
      <c r="A49" s="189" t="s">
        <v>291</v>
      </c>
      <c r="B49" s="189"/>
      <c r="C49" s="189"/>
      <c r="D49" s="189"/>
      <c r="E49" s="189"/>
      <c r="F49" s="189"/>
    </row>
    <row r="50" spans="2:6" ht="12.75">
      <c r="B50" s="103"/>
      <c r="C50" s="103"/>
      <c r="D50" s="103"/>
      <c r="E50" s="103"/>
      <c r="F50" s="103"/>
    </row>
    <row r="51" spans="1:5" ht="12.75">
      <c r="A51" s="31"/>
      <c r="C51" s="5"/>
      <c r="D51" s="5"/>
      <c r="E51" s="5"/>
    </row>
    <row r="52" spans="1:5" ht="12.75">
      <c r="A52" s="31"/>
      <c r="C52" s="5"/>
      <c r="D52" s="5"/>
      <c r="E52" s="5"/>
    </row>
    <row r="53" spans="1:5" ht="12.75">
      <c r="A53" s="31"/>
      <c r="C53" s="5"/>
      <c r="D53" s="5"/>
      <c r="E53" s="5"/>
    </row>
    <row r="54" spans="1:5" ht="12.75">
      <c r="A54" s="31"/>
      <c r="C54" s="5"/>
      <c r="D54" s="5"/>
      <c r="E54" s="5"/>
    </row>
    <row r="55" spans="1:5" ht="12.75">
      <c r="A55" s="31"/>
      <c r="C55" s="5"/>
      <c r="D55" s="5"/>
      <c r="E55" s="5"/>
    </row>
    <row r="56" spans="1:5" ht="12.75">
      <c r="A56" s="31"/>
      <c r="C56" s="5"/>
      <c r="D56" s="5"/>
      <c r="E56" s="5"/>
    </row>
    <row r="57" spans="1:5" ht="12.75">
      <c r="A57" s="31"/>
      <c r="C57" s="5"/>
      <c r="D57" s="5"/>
      <c r="E57" s="5"/>
    </row>
    <row r="58" spans="1:5" ht="12.75">
      <c r="A58" s="31"/>
      <c r="C58" s="5"/>
      <c r="D58" s="5"/>
      <c r="E58" s="5"/>
    </row>
    <row r="59" spans="1:5" ht="12.75">
      <c r="A59" s="13"/>
      <c r="C59" s="5"/>
      <c r="D59" s="5"/>
      <c r="E59" s="5"/>
    </row>
    <row r="60" spans="1:5" ht="12.75">
      <c r="A60" s="13"/>
      <c r="C60" s="5"/>
      <c r="D60" s="5"/>
      <c r="E60" s="5"/>
    </row>
    <row r="61" spans="1:5" ht="12.75">
      <c r="A61" s="13"/>
      <c r="C61" s="5"/>
      <c r="D61" s="5"/>
      <c r="E61" s="5"/>
    </row>
    <row r="62" spans="1:5" ht="12.75">
      <c r="A62" s="13"/>
      <c r="C62" s="5"/>
      <c r="D62" s="5"/>
      <c r="E62" s="5"/>
    </row>
    <row r="63" spans="1:5" ht="12.75">
      <c r="A63" s="13"/>
      <c r="C63" s="5"/>
      <c r="D63" s="5"/>
      <c r="E63" s="5"/>
    </row>
    <row r="64" spans="1:5" ht="12.75">
      <c r="A64" s="13"/>
      <c r="C64" s="5"/>
      <c r="D64" s="5"/>
      <c r="E64" s="5"/>
    </row>
    <row r="65" spans="1:5" ht="12.75">
      <c r="A65" s="13"/>
      <c r="C65" s="5"/>
      <c r="D65" s="5"/>
      <c r="E65" s="5"/>
    </row>
    <row r="66" spans="1:5" ht="12.75">
      <c r="A66" s="13"/>
      <c r="C66" s="5"/>
      <c r="D66" s="5"/>
      <c r="E66" s="5"/>
    </row>
    <row r="67" spans="1:5" ht="12.75">
      <c r="A67" s="13"/>
      <c r="C67" s="5"/>
      <c r="D67" s="5"/>
      <c r="E67" s="5"/>
    </row>
    <row r="68" spans="1:5" ht="12.75">
      <c r="A68" s="13"/>
      <c r="C68" s="5"/>
      <c r="D68" s="5"/>
      <c r="E68" s="5"/>
    </row>
    <row r="69" spans="1:5" ht="12.75">
      <c r="A69" s="13"/>
      <c r="C69" s="5"/>
      <c r="D69" s="5"/>
      <c r="E69" s="5"/>
    </row>
    <row r="70" spans="1:5" ht="12.75">
      <c r="A70" s="13"/>
      <c r="C70" s="5"/>
      <c r="D70" s="5"/>
      <c r="E70" s="5"/>
    </row>
    <row r="71" spans="1:5" ht="12.75">
      <c r="A71" s="13"/>
      <c r="C71" s="5"/>
      <c r="D71" s="5"/>
      <c r="E71" s="5"/>
    </row>
    <row r="72" spans="1:5" ht="12.75">
      <c r="A72" s="13"/>
      <c r="C72" s="5"/>
      <c r="D72" s="5"/>
      <c r="E72" s="5"/>
    </row>
    <row r="73" spans="1:5" ht="12.75">
      <c r="A73" s="13"/>
      <c r="C73" s="5"/>
      <c r="D73" s="5"/>
      <c r="E73" s="5"/>
    </row>
    <row r="74" spans="1:5" ht="12.75">
      <c r="A74" s="13"/>
      <c r="C74" s="5"/>
      <c r="D74" s="5"/>
      <c r="E74" s="5"/>
    </row>
    <row r="75" spans="1:5" ht="12.75">
      <c r="A75" s="13"/>
      <c r="C75" s="5"/>
      <c r="D75" s="5"/>
      <c r="E75" s="5"/>
    </row>
    <row r="76" spans="1:5" ht="12.75">
      <c r="A76" s="13"/>
      <c r="C76" s="5"/>
      <c r="D76" s="5"/>
      <c r="E76" s="5"/>
    </row>
    <row r="77" spans="1:5" ht="12.75">
      <c r="A77" s="13"/>
      <c r="C77" s="5"/>
      <c r="D77" s="5"/>
      <c r="E77" s="5"/>
    </row>
    <row r="78" spans="1:5" ht="12.75">
      <c r="A78" s="13"/>
      <c r="C78" s="5"/>
      <c r="D78" s="5"/>
      <c r="E78" s="5"/>
    </row>
    <row r="79" spans="1:5" ht="12.75">
      <c r="A79" s="13"/>
      <c r="C79" s="5"/>
      <c r="D79" s="5"/>
      <c r="E79" s="5"/>
    </row>
    <row r="80" spans="1:5" ht="12.75">
      <c r="A80" s="13"/>
      <c r="C80" s="5"/>
      <c r="D80" s="5"/>
      <c r="E80" s="5"/>
    </row>
    <row r="81" spans="1:5" ht="12.75">
      <c r="A81" s="13"/>
      <c r="C81" s="5"/>
      <c r="D81" s="5"/>
      <c r="E81" s="5"/>
    </row>
    <row r="82" spans="1:5" ht="12.75">
      <c r="A82" s="13"/>
      <c r="C82" s="5"/>
      <c r="D82" s="5"/>
      <c r="E82" s="5"/>
    </row>
    <row r="83" spans="1:5" ht="12.75">
      <c r="A83" s="13"/>
      <c r="C83" s="5"/>
      <c r="D83" s="5"/>
      <c r="E83" s="5"/>
    </row>
    <row r="84" spans="1:5" ht="12.75">
      <c r="A84" s="13"/>
      <c r="C84" s="5"/>
      <c r="D84" s="5"/>
      <c r="E84" s="5"/>
    </row>
    <row r="85" spans="1:5" ht="12.75">
      <c r="A85" s="13"/>
      <c r="C85" s="5"/>
      <c r="D85" s="5"/>
      <c r="E85" s="5"/>
    </row>
    <row r="86" spans="1:5" ht="12.75">
      <c r="A86" s="13"/>
      <c r="C86" s="5"/>
      <c r="D86" s="5"/>
      <c r="E86" s="5"/>
    </row>
    <row r="87" spans="1:5" ht="12.75">
      <c r="A87" s="13"/>
      <c r="C87" s="5"/>
      <c r="D87" s="5"/>
      <c r="E87" s="5"/>
    </row>
    <row r="88" spans="1:5" ht="12.75">
      <c r="A88" s="13"/>
      <c r="C88" s="5"/>
      <c r="D88" s="5"/>
      <c r="E88" s="5"/>
    </row>
    <row r="89" spans="1:5" ht="12.75">
      <c r="A89" s="13"/>
      <c r="C89" s="5"/>
      <c r="D89" s="5"/>
      <c r="E89" s="5"/>
    </row>
    <row r="90" spans="1:5" ht="12.75">
      <c r="A90" s="13"/>
      <c r="C90" s="5"/>
      <c r="D90" s="5"/>
      <c r="E90" s="5"/>
    </row>
    <row r="91" spans="1:5" ht="12.75">
      <c r="A91" s="13"/>
      <c r="C91" s="5"/>
      <c r="D91" s="5"/>
      <c r="E91" s="5"/>
    </row>
    <row r="92" spans="1:5" ht="12.75">
      <c r="A92" s="13"/>
      <c r="C92" s="5"/>
      <c r="D92" s="5"/>
      <c r="E92" s="5"/>
    </row>
    <row r="93" ht="12.75">
      <c r="A93" s="13"/>
    </row>
    <row r="94" ht="12.75">
      <c r="A94" s="13"/>
    </row>
    <row r="95" ht="12.75">
      <c r="A95" s="13"/>
    </row>
  </sheetData>
  <sheetProtection sheet="1" objects="1" scenarios="1"/>
  <mergeCells count="17">
    <mergeCell ref="C46:E46"/>
    <mergeCell ref="A38:B39"/>
    <mergeCell ref="C38:D38"/>
    <mergeCell ref="A1:B1"/>
    <mergeCell ref="A2:E2"/>
    <mergeCell ref="A12:E12"/>
    <mergeCell ref="A17:E17"/>
    <mergeCell ref="E38:E39"/>
    <mergeCell ref="F38:F39"/>
    <mergeCell ref="C39:D39"/>
    <mergeCell ref="A22:E22"/>
    <mergeCell ref="A27:E27"/>
    <mergeCell ref="A49:F49"/>
    <mergeCell ref="A40:B43"/>
    <mergeCell ref="F40:F43"/>
    <mergeCell ref="A44:B47"/>
    <mergeCell ref="F44:F47"/>
  </mergeCells>
  <hyperlinks>
    <hyperlink ref="F38:F47" location="'M Resultados'!A1" display="'M Resultados'!A1"/>
    <hyperlink ref="F38:F39" location="'Resumen de Resultados'!C17" display="'Resumen de Resultados'!C17"/>
    <hyperlink ref="F40:F43" location="'Resumen de Resultados'!F17" display="'Resumen de Resultados'!F17"/>
    <hyperlink ref="F44:F47" location="'Resumen de Resultados'!A1" display="'Resumen de Resultados'!A1"/>
  </hyperlinks>
  <printOptions horizontalCentered="1"/>
  <pageMargins left="0.75" right="0.75" top="1.13" bottom="1" header="0.5" footer="0.5"/>
  <pageSetup horizontalDpi="600" verticalDpi="600" orientation="portrait" scale="80" r:id="rId1"/>
  <headerFooter alignWithMargins="0">
    <oddHeader>&amp;L&amp;"Arial,Bold"&amp;14PROGRAMA:
EJERCICIO AL 31 DE DICIEMBRE DEL 2007</oddHeader>
    <oddFooter>&amp;L&amp;8Banco Interamericano de Desarrollo&amp;C&amp;8Pag. &amp;P de &amp;N&amp;R&amp;8 05/12/2007</oddFooter>
  </headerFooter>
  <rowBreaks count="1" manualBreakCount="1">
    <brk id="26" max="5" man="1"/>
  </rowBreaks>
</worksheet>
</file>

<file path=xl/worksheets/sheet8.xml><?xml version="1.0" encoding="utf-8"?>
<worksheet xmlns="http://schemas.openxmlformats.org/spreadsheetml/2006/main" xmlns:r="http://schemas.openxmlformats.org/officeDocument/2006/relationships">
  <dimension ref="A1:F86"/>
  <sheetViews>
    <sheetView zoomScale="80" zoomScaleNormal="80" zoomScalePageLayoutView="0" workbookViewId="0" topLeftCell="A11">
      <selection activeCell="D40" sqref="D40"/>
    </sheetView>
  </sheetViews>
  <sheetFormatPr defaultColWidth="9.140625" defaultRowHeight="12.75"/>
  <cols>
    <col min="1" max="1" width="3.421875" style="12" customWidth="1"/>
    <col min="2" max="2" width="50.7109375" style="5" customWidth="1"/>
    <col min="3" max="5" width="7.7109375" style="6" customWidth="1"/>
    <col min="6" max="6" width="27.8515625" style="33" bestFit="1" customWidth="1"/>
    <col min="7" max="11" width="11.421875" style="33" customWidth="1"/>
    <col min="12" max="16384" width="11.421875" style="0" customWidth="1"/>
  </cols>
  <sheetData>
    <row r="1" spans="1:6" ht="17.25" customHeight="1">
      <c r="A1" s="248" t="s">
        <v>77</v>
      </c>
      <c r="B1" s="249"/>
      <c r="C1" s="58" t="s">
        <v>219</v>
      </c>
      <c r="D1" s="58" t="s">
        <v>220</v>
      </c>
      <c r="E1" s="74" t="s">
        <v>218</v>
      </c>
      <c r="F1" s="66" t="s">
        <v>127</v>
      </c>
    </row>
    <row r="2" spans="1:6" ht="10.5" customHeight="1">
      <c r="A2" s="250"/>
      <c r="B2" s="250"/>
      <c r="C2" s="250"/>
      <c r="D2" s="250"/>
      <c r="E2" s="251"/>
      <c r="F2" s="69"/>
    </row>
    <row r="3" spans="1:6" ht="22.5">
      <c r="A3" s="56">
        <v>1</v>
      </c>
      <c r="B3" s="61" t="s">
        <v>24</v>
      </c>
      <c r="C3" s="90"/>
      <c r="D3" s="90"/>
      <c r="E3" s="90">
        <v>1</v>
      </c>
      <c r="F3" s="109" t="s">
        <v>6</v>
      </c>
    </row>
    <row r="4" spans="1:6" ht="67.5">
      <c r="A4" s="35">
        <v>2</v>
      </c>
      <c r="B4" s="1" t="s">
        <v>25</v>
      </c>
      <c r="C4" s="90"/>
      <c r="D4" s="90"/>
      <c r="E4" s="90">
        <v>1</v>
      </c>
      <c r="F4" s="109" t="s">
        <v>6</v>
      </c>
    </row>
    <row r="5" spans="1:6" ht="22.5">
      <c r="A5" s="35">
        <v>3</v>
      </c>
      <c r="B5" s="1" t="s">
        <v>16</v>
      </c>
      <c r="C5" s="90"/>
      <c r="D5" s="90"/>
      <c r="E5" s="90">
        <v>1</v>
      </c>
      <c r="F5" s="109" t="s">
        <v>6</v>
      </c>
    </row>
    <row r="6" spans="1:6" ht="33.75">
      <c r="A6" s="35">
        <v>4</v>
      </c>
      <c r="B6" s="1" t="s">
        <v>26</v>
      </c>
      <c r="C6" s="90"/>
      <c r="D6" s="90"/>
      <c r="E6" s="90">
        <v>1</v>
      </c>
      <c r="F6" s="109" t="s">
        <v>6</v>
      </c>
    </row>
    <row r="7" spans="1:6" ht="45">
      <c r="A7" s="35">
        <v>5</v>
      </c>
      <c r="B7" s="40" t="s">
        <v>27</v>
      </c>
      <c r="C7" s="90"/>
      <c r="D7" s="90"/>
      <c r="E7" s="90">
        <v>1</v>
      </c>
      <c r="F7" s="109" t="s">
        <v>6</v>
      </c>
    </row>
    <row r="8" spans="1:6" ht="22.5">
      <c r="A8" s="35">
        <v>6</v>
      </c>
      <c r="B8" s="1" t="s">
        <v>28</v>
      </c>
      <c r="C8" s="90"/>
      <c r="D8" s="90"/>
      <c r="E8" s="90">
        <v>1</v>
      </c>
      <c r="F8" s="109" t="s">
        <v>6</v>
      </c>
    </row>
    <row r="9" spans="1:6" ht="33.75">
      <c r="A9" s="35">
        <v>7</v>
      </c>
      <c r="B9" s="1" t="s">
        <v>283</v>
      </c>
      <c r="C9" s="90"/>
      <c r="D9" s="90"/>
      <c r="E9" s="90">
        <v>1</v>
      </c>
      <c r="F9" s="109" t="s">
        <v>6</v>
      </c>
    </row>
    <row r="10" spans="1:6" ht="22.5">
      <c r="A10" s="35">
        <v>8</v>
      </c>
      <c r="B10" s="1" t="s">
        <v>45</v>
      </c>
      <c r="C10" s="90"/>
      <c r="D10" s="90"/>
      <c r="E10" s="90">
        <v>1</v>
      </c>
      <c r="F10" s="109" t="s">
        <v>6</v>
      </c>
    </row>
    <row r="11" spans="1:6" ht="33.75">
      <c r="A11" s="35">
        <v>9</v>
      </c>
      <c r="B11" s="1" t="s">
        <v>46</v>
      </c>
      <c r="C11" s="90"/>
      <c r="D11" s="90"/>
      <c r="E11" s="90">
        <v>1</v>
      </c>
      <c r="F11" s="109" t="s">
        <v>6</v>
      </c>
    </row>
    <row r="12" spans="1:6" ht="56.25">
      <c r="A12" s="35">
        <v>10</v>
      </c>
      <c r="B12" s="1" t="s">
        <v>47</v>
      </c>
      <c r="C12" s="90"/>
      <c r="D12" s="90"/>
      <c r="E12" s="90">
        <v>1</v>
      </c>
      <c r="F12" s="109" t="s">
        <v>6</v>
      </c>
    </row>
    <row r="13" spans="1:6" ht="33.75">
      <c r="A13" s="35">
        <v>11</v>
      </c>
      <c r="B13" s="1" t="s">
        <v>48</v>
      </c>
      <c r="C13" s="90"/>
      <c r="D13" s="90"/>
      <c r="E13" s="90">
        <v>1</v>
      </c>
      <c r="F13" s="109" t="s">
        <v>6</v>
      </c>
    </row>
    <row r="14" spans="1:6" ht="22.5">
      <c r="A14" s="35">
        <v>12</v>
      </c>
      <c r="B14" s="1" t="s">
        <v>49</v>
      </c>
      <c r="C14" s="90"/>
      <c r="D14" s="90"/>
      <c r="E14" s="90">
        <v>1</v>
      </c>
      <c r="F14" s="109" t="s">
        <v>6</v>
      </c>
    </row>
    <row r="15" spans="1:6" ht="33.75">
      <c r="A15" s="35">
        <v>13</v>
      </c>
      <c r="B15" s="40" t="s">
        <v>284</v>
      </c>
      <c r="C15" s="90"/>
      <c r="D15" s="90"/>
      <c r="E15" s="90">
        <v>1</v>
      </c>
      <c r="F15" s="109" t="s">
        <v>6</v>
      </c>
    </row>
    <row r="16" spans="1:6" ht="45">
      <c r="A16" s="38">
        <v>14</v>
      </c>
      <c r="B16" s="28" t="s">
        <v>285</v>
      </c>
      <c r="C16" s="90"/>
      <c r="D16" s="90"/>
      <c r="E16" s="90">
        <v>1</v>
      </c>
      <c r="F16" s="109" t="s">
        <v>6</v>
      </c>
    </row>
    <row r="17" spans="1:6" ht="15.75">
      <c r="A17" s="22"/>
      <c r="B17" s="88" t="s">
        <v>44</v>
      </c>
      <c r="C17" s="89">
        <f>+COUNT(C3:C16)</f>
        <v>0</v>
      </c>
      <c r="D17" s="89">
        <f>+COUNT(D3:D16)</f>
        <v>0</v>
      </c>
      <c r="E17" s="75"/>
      <c r="F17" s="69"/>
    </row>
    <row r="18" spans="1:5" ht="12.75">
      <c r="A18" s="22"/>
      <c r="B18" s="20"/>
      <c r="C18" s="5"/>
      <c r="D18" s="5"/>
      <c r="E18" s="5"/>
    </row>
    <row r="19" spans="1:6" ht="12.75">
      <c r="A19" s="182" t="s">
        <v>29</v>
      </c>
      <c r="B19" s="182"/>
      <c r="C19" s="183" t="s">
        <v>219</v>
      </c>
      <c r="D19" s="184"/>
      <c r="E19" s="185" t="s">
        <v>30</v>
      </c>
      <c r="F19" s="187">
        <f>+IF(C17+D17=0,0,(C17/(C17+D17))*100)</f>
        <v>0</v>
      </c>
    </row>
    <row r="20" spans="1:6" ht="12.75">
      <c r="A20" s="182"/>
      <c r="B20" s="182"/>
      <c r="C20" s="183" t="s">
        <v>31</v>
      </c>
      <c r="D20" s="184"/>
      <c r="E20" s="186"/>
      <c r="F20" s="188"/>
    </row>
    <row r="21" spans="1:6" ht="12.75">
      <c r="A21" s="190" t="s">
        <v>32</v>
      </c>
      <c r="B21" s="191"/>
      <c r="C21" s="99" t="s">
        <v>33</v>
      </c>
      <c r="D21" s="100"/>
      <c r="E21" s="80"/>
      <c r="F21" s="196" t="str">
        <f>+IF(F19&gt;80,"SD",IF(F19&gt;60,"MD",IF(F19&gt;40,"ID","ND")))</f>
        <v>ND</v>
      </c>
    </row>
    <row r="22" spans="1:6" ht="12.75">
      <c r="A22" s="192"/>
      <c r="B22" s="193"/>
      <c r="C22" s="81" t="s">
        <v>34</v>
      </c>
      <c r="D22" s="82" t="s">
        <v>35</v>
      </c>
      <c r="E22" s="83"/>
      <c r="F22" s="197" t="s">
        <v>36</v>
      </c>
    </row>
    <row r="23" spans="1:6" ht="12.75">
      <c r="A23" s="192"/>
      <c r="B23" s="193"/>
      <c r="C23" s="84" t="s">
        <v>37</v>
      </c>
      <c r="D23" s="85"/>
      <c r="E23" s="101"/>
      <c r="F23" s="197" t="s">
        <v>36</v>
      </c>
    </row>
    <row r="24" spans="1:6" ht="12.75">
      <c r="A24" s="194"/>
      <c r="B24" s="195"/>
      <c r="C24" s="84" t="s">
        <v>38</v>
      </c>
      <c r="D24" s="85"/>
      <c r="E24" s="83"/>
      <c r="F24" s="198" t="s">
        <v>36</v>
      </c>
    </row>
    <row r="25" spans="1:6" ht="12.75">
      <c r="A25" s="182" t="s">
        <v>39</v>
      </c>
      <c r="B25" s="182"/>
      <c r="C25" s="84" t="s">
        <v>40</v>
      </c>
      <c r="D25" s="85"/>
      <c r="E25" s="87"/>
      <c r="F25" s="196" t="str">
        <f>+IF(F19&gt;80,"RB",IF(F19&gt;60,"RM",IF(F19&gt;40,"RS","RA")))</f>
        <v>RA</v>
      </c>
    </row>
    <row r="26" spans="1:6" ht="12.75">
      <c r="A26" s="182"/>
      <c r="B26" s="182"/>
      <c r="C26" s="84" t="s">
        <v>41</v>
      </c>
      <c r="D26" s="85"/>
      <c r="E26" s="87"/>
      <c r="F26" s="197" t="s">
        <v>36</v>
      </c>
    </row>
    <row r="27" spans="1:6" ht="12.75">
      <c r="A27" s="182"/>
      <c r="B27" s="182"/>
      <c r="C27" s="199" t="s">
        <v>42</v>
      </c>
      <c r="D27" s="200"/>
      <c r="E27" s="201"/>
      <c r="F27" s="197" t="s">
        <v>36</v>
      </c>
    </row>
    <row r="28" spans="1:6" ht="12.75">
      <c r="A28" s="182"/>
      <c r="B28" s="182"/>
      <c r="C28" s="84" t="s">
        <v>43</v>
      </c>
      <c r="D28" s="85"/>
      <c r="E28" s="87"/>
      <c r="F28" s="198" t="s">
        <v>36</v>
      </c>
    </row>
    <row r="29" spans="1:6" ht="12.75">
      <c r="A29" s="102"/>
      <c r="B29" s="103"/>
      <c r="C29" s="103"/>
      <c r="D29" s="103"/>
      <c r="E29" s="103"/>
      <c r="F29" s="103"/>
    </row>
    <row r="30" spans="1:6" ht="28.5" customHeight="1">
      <c r="A30" s="189" t="s">
        <v>291</v>
      </c>
      <c r="B30" s="189"/>
      <c r="C30" s="189"/>
      <c r="D30" s="189"/>
      <c r="E30" s="189"/>
      <c r="F30" s="189"/>
    </row>
    <row r="31" spans="2:6" ht="12.75">
      <c r="B31" s="103"/>
      <c r="C31" s="103"/>
      <c r="D31" s="103"/>
      <c r="E31" s="103"/>
      <c r="F31" s="103"/>
    </row>
    <row r="32" spans="1:5" ht="12.75">
      <c r="A32" s="22"/>
      <c r="C32" s="5"/>
      <c r="D32" s="5"/>
      <c r="E32" s="5"/>
    </row>
    <row r="33" spans="1:5" ht="12.75">
      <c r="A33" s="22"/>
      <c r="C33" s="5"/>
      <c r="D33" s="5"/>
      <c r="E33" s="5"/>
    </row>
    <row r="34" spans="1:5" ht="12.75">
      <c r="A34" s="22"/>
      <c r="C34" s="5"/>
      <c r="D34" s="5"/>
      <c r="E34" s="5"/>
    </row>
    <row r="35" spans="1:5" ht="12.75">
      <c r="A35" s="22"/>
      <c r="C35" s="5"/>
      <c r="D35" s="5"/>
      <c r="E35" s="5"/>
    </row>
    <row r="36" spans="1:5" ht="12.75">
      <c r="A36" s="22"/>
      <c r="C36" s="5"/>
      <c r="D36" s="5"/>
      <c r="E36" s="5"/>
    </row>
    <row r="37" spans="1:5" ht="12.75">
      <c r="A37" s="22"/>
      <c r="C37" s="5"/>
      <c r="D37" s="5"/>
      <c r="E37" s="5"/>
    </row>
    <row r="38" spans="1:5" ht="12.75">
      <c r="A38" s="24"/>
      <c r="C38" s="5"/>
      <c r="D38" s="5"/>
      <c r="E38" s="5"/>
    </row>
    <row r="39" spans="1:5" ht="12.75">
      <c r="A39" s="24"/>
      <c r="C39" s="5"/>
      <c r="D39" s="5"/>
      <c r="E39" s="5"/>
    </row>
    <row r="40" spans="1:5" ht="12.75">
      <c r="A40" s="27"/>
      <c r="C40" s="5"/>
      <c r="D40" s="5"/>
      <c r="E40" s="5"/>
    </row>
    <row r="41" spans="1:5" ht="12.75">
      <c r="A41" s="27"/>
      <c r="C41" s="5"/>
      <c r="D41" s="5"/>
      <c r="E41" s="5"/>
    </row>
    <row r="42" spans="1:5" ht="12.75">
      <c r="A42" s="27"/>
      <c r="C42" s="5"/>
      <c r="D42" s="5"/>
      <c r="E42" s="5"/>
    </row>
    <row r="43" spans="1:5" ht="12.75">
      <c r="A43" s="27"/>
      <c r="C43" s="5"/>
      <c r="D43" s="5"/>
      <c r="E43" s="5"/>
    </row>
    <row r="44" spans="1:5" ht="12.75">
      <c r="A44" s="27"/>
      <c r="C44" s="5"/>
      <c r="D44" s="5"/>
      <c r="E44" s="5"/>
    </row>
    <row r="45" spans="1:5" ht="12.75">
      <c r="A45" s="27"/>
      <c r="C45" s="5"/>
      <c r="D45" s="5"/>
      <c r="E45" s="5"/>
    </row>
    <row r="46" spans="1:5" ht="12.75">
      <c r="A46" s="27"/>
      <c r="C46" s="5"/>
      <c r="D46" s="5"/>
      <c r="E46" s="5"/>
    </row>
    <row r="47" spans="1:5" ht="12.75">
      <c r="A47" s="27"/>
      <c r="C47" s="5"/>
      <c r="D47" s="5"/>
      <c r="E47" s="5"/>
    </row>
    <row r="48" spans="1:5" ht="12.75">
      <c r="A48" s="13"/>
      <c r="C48" s="5"/>
      <c r="D48" s="5"/>
      <c r="E48" s="5"/>
    </row>
    <row r="49" spans="1:5" ht="12.75">
      <c r="A49" s="13"/>
      <c r="C49" s="5"/>
      <c r="D49" s="5"/>
      <c r="E49" s="5"/>
    </row>
    <row r="50" spans="1:5" ht="12.75">
      <c r="A50" s="13"/>
      <c r="C50" s="5"/>
      <c r="D50" s="5"/>
      <c r="E50" s="5"/>
    </row>
    <row r="51" spans="1:5" ht="12.75">
      <c r="A51" s="13"/>
      <c r="C51" s="5"/>
      <c r="D51" s="5"/>
      <c r="E51" s="5"/>
    </row>
    <row r="52" spans="1:5" ht="12.75">
      <c r="A52" s="13"/>
      <c r="C52" s="5"/>
      <c r="D52" s="5"/>
      <c r="E52" s="5"/>
    </row>
    <row r="53" spans="1:5" ht="12.75">
      <c r="A53" s="13"/>
      <c r="C53" s="5"/>
      <c r="D53" s="5"/>
      <c r="E53" s="5"/>
    </row>
    <row r="54" spans="1:5" ht="12.75">
      <c r="A54" s="13"/>
      <c r="C54" s="5"/>
      <c r="D54" s="5"/>
      <c r="E54" s="5"/>
    </row>
    <row r="55" spans="1:5" ht="12.75">
      <c r="A55" s="13"/>
      <c r="C55" s="5"/>
      <c r="D55" s="5"/>
      <c r="E55" s="5"/>
    </row>
    <row r="56" spans="1:5" ht="12.75">
      <c r="A56" s="13"/>
      <c r="C56" s="5"/>
      <c r="D56" s="5"/>
      <c r="E56" s="5"/>
    </row>
    <row r="57" spans="1:5" ht="12.75">
      <c r="A57" s="13"/>
      <c r="C57" s="5"/>
      <c r="D57" s="5"/>
      <c r="E57" s="5"/>
    </row>
    <row r="58" spans="1:5" ht="12.75">
      <c r="A58" s="13"/>
      <c r="C58" s="5"/>
      <c r="D58" s="5"/>
      <c r="E58" s="5"/>
    </row>
    <row r="59" spans="1:5" ht="12.75">
      <c r="A59" s="13"/>
      <c r="C59" s="5"/>
      <c r="D59" s="5"/>
      <c r="E59" s="5"/>
    </row>
    <row r="60" spans="1:5" ht="12.75">
      <c r="A60" s="13"/>
      <c r="C60" s="5"/>
      <c r="D60" s="5"/>
      <c r="E60" s="5"/>
    </row>
    <row r="61" spans="1:5" ht="12.75">
      <c r="A61" s="13"/>
      <c r="C61" s="5"/>
      <c r="D61" s="5"/>
      <c r="E61" s="5"/>
    </row>
    <row r="62" spans="1:5" ht="12.75">
      <c r="A62" s="13"/>
      <c r="C62" s="5"/>
      <c r="D62" s="5"/>
      <c r="E62" s="5"/>
    </row>
    <row r="63" spans="1:5" ht="12.75">
      <c r="A63" s="13"/>
      <c r="C63" s="5"/>
      <c r="D63" s="5"/>
      <c r="E63" s="5"/>
    </row>
    <row r="64" spans="1:5" ht="12.75">
      <c r="A64" s="13"/>
      <c r="C64" s="5"/>
      <c r="D64" s="5"/>
      <c r="E64" s="5"/>
    </row>
    <row r="65" spans="1:5" ht="12.75">
      <c r="A65" s="13"/>
      <c r="C65" s="5"/>
      <c r="D65" s="5"/>
      <c r="E65" s="5"/>
    </row>
    <row r="66" spans="1:5" ht="12.75">
      <c r="A66" s="13"/>
      <c r="C66" s="5"/>
      <c r="D66" s="5"/>
      <c r="E66" s="5"/>
    </row>
    <row r="67" spans="1:5" ht="12.75">
      <c r="A67" s="13"/>
      <c r="C67" s="5"/>
      <c r="D67" s="5"/>
      <c r="E67" s="5"/>
    </row>
    <row r="68" spans="1:5" ht="12.75">
      <c r="A68" s="13"/>
      <c r="C68" s="5"/>
      <c r="D68" s="5"/>
      <c r="E68" s="5"/>
    </row>
    <row r="69" spans="1:5" ht="12.75">
      <c r="A69" s="13"/>
      <c r="C69" s="5"/>
      <c r="D69" s="5"/>
      <c r="E69" s="5"/>
    </row>
    <row r="70" spans="1:5" ht="12.75">
      <c r="A70" s="13"/>
      <c r="C70" s="5"/>
      <c r="D70" s="5"/>
      <c r="E70" s="5"/>
    </row>
    <row r="71" spans="1:5" ht="12.75">
      <c r="A71" s="13"/>
      <c r="C71" s="5"/>
      <c r="D71" s="5"/>
      <c r="E71" s="5"/>
    </row>
    <row r="72" spans="1:5" ht="12.75">
      <c r="A72" s="13"/>
      <c r="C72" s="5"/>
      <c r="D72" s="5"/>
      <c r="E72" s="5"/>
    </row>
    <row r="73" spans="1:5" ht="12.75">
      <c r="A73" s="13"/>
      <c r="C73" s="5"/>
      <c r="D73" s="5"/>
      <c r="E73" s="5"/>
    </row>
    <row r="74" spans="1:5" ht="12.75">
      <c r="A74" s="13"/>
      <c r="C74" s="5"/>
      <c r="D74" s="5"/>
      <c r="E74" s="5"/>
    </row>
    <row r="75" spans="1:5" ht="12.75">
      <c r="A75" s="13"/>
      <c r="C75" s="5"/>
      <c r="D75" s="5"/>
      <c r="E75" s="5"/>
    </row>
    <row r="76" spans="1:5" ht="12.75">
      <c r="A76" s="13"/>
      <c r="C76" s="5"/>
      <c r="D76" s="5"/>
      <c r="E76" s="5"/>
    </row>
    <row r="77" spans="1:5" ht="12.75">
      <c r="A77" s="13"/>
      <c r="C77" s="5"/>
      <c r="D77" s="5"/>
      <c r="E77" s="5"/>
    </row>
    <row r="78" spans="1:5" ht="12.75">
      <c r="A78" s="13"/>
      <c r="C78" s="5"/>
      <c r="D78" s="5"/>
      <c r="E78" s="5"/>
    </row>
    <row r="79" spans="1:5" ht="12.75">
      <c r="A79" s="13"/>
      <c r="C79" s="5"/>
      <c r="D79" s="5"/>
      <c r="E79" s="5"/>
    </row>
    <row r="80" spans="1:5" ht="12.75">
      <c r="A80" s="13"/>
      <c r="C80" s="5"/>
      <c r="D80" s="5"/>
      <c r="E80" s="5"/>
    </row>
    <row r="81" spans="1:5" ht="12.75">
      <c r="A81" s="13"/>
      <c r="C81" s="5"/>
      <c r="D81" s="5"/>
      <c r="E81" s="5"/>
    </row>
    <row r="82" spans="1:5" ht="12.75">
      <c r="A82" s="13"/>
      <c r="C82" s="5"/>
      <c r="D82" s="5"/>
      <c r="E82" s="5"/>
    </row>
    <row r="83" spans="1:5" ht="12.75">
      <c r="A83" s="13"/>
      <c r="C83" s="5"/>
      <c r="D83" s="5"/>
      <c r="E83" s="5"/>
    </row>
    <row r="84" spans="1:5" ht="12.75">
      <c r="A84" s="13"/>
      <c r="C84" s="5"/>
      <c r="D84" s="5"/>
      <c r="E84" s="5"/>
    </row>
    <row r="85" spans="3:5" ht="12.75">
      <c r="C85" s="5"/>
      <c r="D85" s="5"/>
      <c r="E85" s="5"/>
    </row>
    <row r="86" spans="3:5" ht="12.75">
      <c r="C86" s="5"/>
      <c r="D86" s="5"/>
      <c r="E86" s="5"/>
    </row>
  </sheetData>
  <sheetProtection sheet="1" objects="1" scenarios="1"/>
  <mergeCells count="13">
    <mergeCell ref="A30:F30"/>
    <mergeCell ref="A1:B1"/>
    <mergeCell ref="A2:E2"/>
    <mergeCell ref="A19:B20"/>
    <mergeCell ref="C19:D19"/>
    <mergeCell ref="E19:E20"/>
    <mergeCell ref="F19:F20"/>
    <mergeCell ref="C20:D20"/>
    <mergeCell ref="A21:B24"/>
    <mergeCell ref="F21:F24"/>
    <mergeCell ref="A25:B28"/>
    <mergeCell ref="F25:F28"/>
    <mergeCell ref="C27:E27"/>
  </mergeCells>
  <hyperlinks>
    <hyperlink ref="F19:F28" location="'M Resultados'!A1" display="'M Resultados'!A1"/>
    <hyperlink ref="F19:F20" location="'Resumen de Resultados'!C18" display="'Resumen de Resultados'!C18"/>
    <hyperlink ref="F21:F24" location="'Resumen de Resultados'!F18" display="'Resumen de Resultados'!F18"/>
    <hyperlink ref="F25:F28" location="'Resumen de Resultados'!G18" display="'Resumen de Resultados'!G18"/>
  </hyperlinks>
  <printOptions horizontalCentered="1"/>
  <pageMargins left="0.75" right="0.75" top="1.54" bottom="1" header="0.76" footer="0.5"/>
  <pageSetup horizontalDpi="600" verticalDpi="600" orientation="portrait" scale="80" r:id="rId1"/>
  <headerFooter alignWithMargins="0">
    <oddHeader>&amp;L&amp;"Arial,Bold"&amp;14PROGRAMA:
EJERCICIO AL 31 DE DICIEMBRE DEL 2007</oddHeader>
    <oddFooter>&amp;L&amp;8Banco Interamericano de Desarrollo&amp;C&amp;8Pag. &amp;P de &amp;N&amp;R&amp;8 05/12/2007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POD Link Op_ 6 SECI  AR-L1157</dc:title>
  <dc:subject/>
  <dc:creator>IbyP</dc:creator>
  <cp:keywords/>
  <dc:description/>
  <cp:lastModifiedBy>IADB</cp:lastModifiedBy>
  <cp:lastPrinted>2008-08-13T19:29:54Z</cp:lastPrinted>
  <dcterms:created xsi:type="dcterms:W3CDTF">2006-07-27T21:14:17Z</dcterms:created>
  <dcterms:modified xsi:type="dcterms:W3CDTF">2013-07-15T23:58:34Z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TaxKeywordTaxHTField">
    <vt:lpwstr/>
  </property>
  <property fmtid="{D5CDD505-2E9C-101B-9397-08002B2CF9AE}" pid="4" name="fd0e48b6a66848a9885f717e5bbf40c4">
    <vt:lpwstr>Project Preparation, Planning and Design|29ca0c72-1fc4-435f-a09c-28585cb5eac9</vt:lpwstr>
  </property>
  <property fmtid="{D5CDD505-2E9C-101B-9397-08002B2CF9AE}" pid="5" name="Series_x0020_Operations_x0020_IDB">
    <vt:lpwstr>18;#Project Profile (PP)|ac5f0c28-f2f6-431c-8d05-62f851b6a822</vt:lpwstr>
  </property>
  <property fmtid="{D5CDD505-2E9C-101B-9397-08002B2CF9AE}" pid="6" name="Sub_x002d_Sector">
    <vt:lpwstr/>
  </property>
  <property fmtid="{D5CDD505-2E9C-101B-9397-08002B2CF9AE}" pid="7" name="TaxKeyword">
    <vt:lpwstr/>
  </property>
  <property fmtid="{D5CDD505-2E9C-101B-9397-08002B2CF9AE}" pid="8" name="m555d3814edf4817b4410a4e57f94ce9">
    <vt:lpwstr/>
  </property>
  <property fmtid="{D5CDD505-2E9C-101B-9397-08002B2CF9AE}" pid="9" name="e559ffcc31d34167856647188be35015">
    <vt:lpwstr/>
  </property>
  <property fmtid="{D5CDD505-2E9C-101B-9397-08002B2CF9AE}" pid="10" name="c456731dbc904a5fb605ec556c33e883">
    <vt:lpwstr/>
  </property>
  <property fmtid="{D5CDD505-2E9C-101B-9397-08002B2CF9AE}" pid="11" name="Function Operations IDB">
    <vt:lpwstr>8;#Project Preparation, Planning and Design|29ca0c72-1fc4-435f-a09c-28585cb5eac9</vt:lpwstr>
  </property>
  <property fmtid="{D5CDD505-2E9C-101B-9397-08002B2CF9AE}" pid="12" name="o5138a91267540169645e33d09c9ddc6">
    <vt:lpwstr>Project Profile (PP)|ac5f0c28-f2f6-431c-8d05-62f851b6a822</vt:lpwstr>
  </property>
  <property fmtid="{D5CDD505-2E9C-101B-9397-08002B2CF9AE}" pid="13" name="Sector IDB">
    <vt:lpwstr/>
  </property>
  <property fmtid="{D5CDD505-2E9C-101B-9397-08002B2CF9AE}" pid="14" name="Fund IDB">
    <vt:lpwstr/>
  </property>
  <property fmtid="{D5CDD505-2E9C-101B-9397-08002B2CF9AE}" pid="15" name="j8b96605ee2f4c4e988849e658583fee">
    <vt:lpwstr/>
  </property>
  <property fmtid="{D5CDD505-2E9C-101B-9397-08002B2CF9AE}" pid="16" name="Country">
    <vt:lpwstr/>
  </property>
  <property fmtid="{D5CDD505-2E9C-101B-9397-08002B2CF9AE}" pid="17" name="TaxCatchAll">
    <vt:lpwstr>8;#Project Preparation, Planning and Design|29ca0c72-1fc4-435f-a09c-28585cb5eac9;#18;#Project Profile (PP)|ac5f0c28-f2f6-431c-8d05-62f851b6a822</vt:lpwstr>
  </property>
  <property fmtid="{D5CDD505-2E9C-101B-9397-08002B2CF9AE}" pid="18" name="display_urn:schemas-microsoft-com:office:office#Editor">
    <vt:lpwstr>migration</vt:lpwstr>
  </property>
  <property fmtid="{D5CDD505-2E9C-101B-9397-08002B2CF9AE}" pid="19" name="Project Number">
    <vt:lpwstr>AR-L1157</vt:lpwstr>
  </property>
  <property fmtid="{D5CDD505-2E9C-101B-9397-08002B2CF9AE}" pid="20" name="Project Document Type">
    <vt:lpwstr/>
  </property>
  <property fmtid="{D5CDD505-2E9C-101B-9397-08002B2CF9AE}" pid="21" name="Document Author">
    <vt:lpwstr>Angelelli, Pablo Javier</vt:lpwstr>
  </property>
  <property fmtid="{D5CDD505-2E9C-101B-9397-08002B2CF9AE}" pid="22" name="Series Operations IDB">
    <vt:lpwstr>18</vt:lpwstr>
  </property>
  <property fmtid="{D5CDD505-2E9C-101B-9397-08002B2CF9AE}" pid="23" name="Migration Info">
    <vt:lpwstr>&lt;Data&gt;&lt;APPLICATION&gt;MS EXCEL&lt;/APPLICATION&gt;&lt;USER_STAGE&gt;Loan Proposal&lt;/USER_STAGE&gt;&lt;APPROVAL_CODE&gt;QRR&lt;/APPROVAL_CODE&gt;&lt;APPROVAL_DESC&gt;Quality &amp; Risk Review&lt;/APPROVAL_DESC&gt;&lt;PD_OBJ_TYPE&gt;0&lt;/PD_OBJ_TYPE&gt;&lt;MAKERECORD&gt;N&lt;/MAKERECORD&gt;&lt;PD_FILEPT_NO&gt;PO-AR-L1157-Plan&lt;/PD_F</vt:lpwstr>
  </property>
  <property fmtid="{D5CDD505-2E9C-101B-9397-08002B2CF9AE}" pid="24" name="ContentTypeId">
    <vt:lpwstr>0x01010046CF21643EE8D14686A648AA6DAD089200B037B0DDB10C4C4091CBB2E0506F7C28</vt:lpwstr>
  </property>
  <property fmtid="{D5CDD505-2E9C-101B-9397-08002B2CF9AE}" pid="25" name="Approval Number">
    <vt:lpwstr/>
  </property>
  <property fmtid="{D5CDD505-2E9C-101B-9397-08002B2CF9AE}" pid="26" name="Disclosure Activity">
    <vt:lpwstr>Loan Proposal</vt:lpwstr>
  </property>
  <property fmtid="{D5CDD505-2E9C-101B-9397-08002B2CF9AE}" pid="27" name="Document Language IDB">
    <vt:lpwstr>Spanish</vt:lpwstr>
  </property>
  <property fmtid="{D5CDD505-2E9C-101B-9397-08002B2CF9AE}" pid="28" name="Fiscal Year IDB">
    <vt:lpwstr>2013</vt:lpwstr>
  </property>
  <property fmtid="{D5CDD505-2E9C-101B-9397-08002B2CF9AE}" pid="29" name="Access to Information Policy">
    <vt:lpwstr>Public</vt:lpwstr>
  </property>
  <property fmtid="{D5CDD505-2E9C-101B-9397-08002B2CF9AE}" pid="30" name="Other Author">
    <vt:lpwstr/>
  </property>
  <property fmtid="{D5CDD505-2E9C-101B-9397-08002B2CF9AE}" pid="31" name="Division or Unit">
    <vt:lpwstr>IFD/CTI</vt:lpwstr>
  </property>
  <property fmtid="{D5CDD505-2E9C-101B-9397-08002B2CF9AE}" pid="32" name="Business Area">
    <vt:lpwstr/>
  </property>
  <property fmtid="{D5CDD505-2E9C-101B-9397-08002B2CF9AE}" pid="33" name="Webtopic">
    <vt:lpwstr>CO-CYT</vt:lpwstr>
  </property>
  <property fmtid="{D5CDD505-2E9C-101B-9397-08002B2CF9AE}" pid="34" name="display_urn:schemas-microsoft-com:office:office#Author">
    <vt:lpwstr>migration</vt:lpwstr>
  </property>
  <property fmtid="{D5CDD505-2E9C-101B-9397-08002B2CF9AE}" pid="35" name="From:">
    <vt:lpwstr/>
  </property>
  <property fmtid="{D5CDD505-2E9C-101B-9397-08002B2CF9AE}" pid="36" name="To:">
    <vt:lpwstr/>
  </property>
  <property fmtid="{D5CDD505-2E9C-101B-9397-08002B2CF9AE}" pid="37" name="Identifier">
    <vt:lpwstr> ANNEX</vt:lpwstr>
  </property>
  <property fmtid="{D5CDD505-2E9C-101B-9397-08002B2CF9AE}" pid="38" name="IDBDocs Number">
    <vt:lpwstr>37898979</vt:lpwstr>
  </property>
</Properties>
</file>