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-my.sharepoint.com/personal/silviab_iadb_org/Documents/Uruguay/UR-L11531/2a. POD a control interno/Revisión previa/"/>
    </mc:Choice>
  </mc:AlternateContent>
  <xr:revisionPtr revIDLastSave="0" documentId="8_{46EA1F52-9325-406B-BA89-D8AA2905FA79}" xr6:coauthVersionLast="43" xr6:coauthVersionMax="43" xr10:uidLastSave="{00000000-0000-0000-0000-000000000000}"/>
  <bookViews>
    <workbookView xWindow="-28920" yWindow="-120" windowWidth="29040" windowHeight="15840" xr2:uid="{F384132E-0CD9-465F-A8FA-2DE18E35B635}"/>
  </bookViews>
  <sheets>
    <sheet name="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1" i="1"/>
  <c r="E31" i="1" s="1"/>
</calcChain>
</file>

<file path=xl/sharedStrings.xml><?xml version="1.0" encoding="utf-8"?>
<sst xmlns="http://schemas.openxmlformats.org/spreadsheetml/2006/main" count="129" uniqueCount="56">
  <si>
    <t>UR-L 1153</t>
  </si>
  <si>
    <t>Programa de Adecuación de la Infraestructura Vial a las Necesidades del Transporte de Madera</t>
  </si>
  <si>
    <t>PLAN DE ADQUISICIONES</t>
  </si>
  <si>
    <t>Ref</t>
  </si>
  <si>
    <t>COMPONENTE</t>
  </si>
  <si>
    <t>Descripción del Contrato</t>
  </si>
  <si>
    <t>Costo Estimado          (US$)</t>
  </si>
  <si>
    <t>Método de Adquisición</t>
  </si>
  <si>
    <t>Revisión  ex - ante o          ex - post</t>
  </si>
  <si>
    <t>Fuente de Financiamiento</t>
  </si>
  <si>
    <t>Fechas Estimadas</t>
  </si>
  <si>
    <t>Estado: Pendiente,       en Proceso,  Adjudicado, o Cancelado</t>
  </si>
  <si>
    <t>Observaciones</t>
  </si>
  <si>
    <t>% BID</t>
  </si>
  <si>
    <t>% LOCAL / OTRO</t>
  </si>
  <si>
    <t>Publicación Anuncio Específico de Adqusición</t>
  </si>
  <si>
    <t>Terminación Contrato</t>
  </si>
  <si>
    <t>1. OBRAS</t>
  </si>
  <si>
    <t>C1</t>
  </si>
  <si>
    <t>Ruta 4 entre Camino del Tala - Baygorria_Tr1</t>
  </si>
  <si>
    <t>LPI</t>
  </si>
  <si>
    <t>ex - ante</t>
  </si>
  <si>
    <t>T2/2019</t>
  </si>
  <si>
    <t>T1/2021</t>
  </si>
  <si>
    <t>En proceso</t>
  </si>
  <si>
    <t>Ruta 4 entre Baygorria - Ruta 20_Tr2</t>
  </si>
  <si>
    <t>Ruta 41 entre R6 (0k000) - 22k080 _Tr1</t>
  </si>
  <si>
    <t>Ruta 41 22k080 - Ruta 7 (38K300)_Tr2</t>
  </si>
  <si>
    <t>Ruta 43 entre Ruta 5 (306K600) - Ruta 59 (28k600)_Tr1</t>
  </si>
  <si>
    <t>T42021</t>
  </si>
  <si>
    <t>Ruta 43 entre 28k600 - San Gregorio (54k600)_Tr2</t>
  </si>
  <si>
    <t xml:space="preserve">Ruta 90 entre Ruta 25 (71K700) - Guichon </t>
  </si>
  <si>
    <t>Ruta 90 entre Piedra Colorada - R25</t>
  </si>
  <si>
    <t>Ruta 59 entre 0k000 - 19k380 _Tr1</t>
  </si>
  <si>
    <t>Ruta 59 entre 19k380 - 39K350_Tr2</t>
  </si>
  <si>
    <t>Ruta 5 - Puente sobre Río Yí</t>
  </si>
  <si>
    <t>T2/2020</t>
  </si>
  <si>
    <t>T1/2022</t>
  </si>
  <si>
    <t>Pendiente</t>
  </si>
  <si>
    <t>Sub Total OBRAS</t>
  </si>
  <si>
    <t>2. CONSULTORÍA</t>
  </si>
  <si>
    <t>C2</t>
  </si>
  <si>
    <t>Informatización del sistema de supervisión de obras</t>
  </si>
  <si>
    <t>SBCC</t>
  </si>
  <si>
    <t>ex-ante</t>
  </si>
  <si>
    <t>T1/2020</t>
  </si>
  <si>
    <t>T2/2021</t>
  </si>
  <si>
    <t>Compra e instalación de laboratorio</t>
  </si>
  <si>
    <t>Capacitación en supervisión de obra</t>
  </si>
  <si>
    <t>T3/2019</t>
  </si>
  <si>
    <t>T4/2020</t>
  </si>
  <si>
    <t>Consulotría para implamentación de Plan de Género e Inclusión</t>
  </si>
  <si>
    <t>Sub Total CONSULTORÍA</t>
  </si>
  <si>
    <t>TOTAL PLAN DE ADQUISICIONES DEL PROYECTO</t>
  </si>
  <si>
    <r>
      <t>Firmas Consultoras:</t>
    </r>
    <r>
      <rPr>
        <sz val="11"/>
        <rFont val="Arial"/>
        <family val="2"/>
      </rPr>
      <t xml:space="preserve"> SBCC: Selección Basada en la Calidad y el Costo; SBC: Selección Basada en la Calidad; SBPF: Selección Basada en Presupuesto Fijo; SBMC: Selección Basada en el Menor Costo; SCC: Selección Basada en las Calificaciones de los Consultores; SD: Selección Directa</t>
    </r>
  </si>
  <si>
    <r>
      <t>Consultores Individuales:</t>
    </r>
    <r>
      <rPr>
        <sz val="11"/>
        <rFont val="Arial"/>
        <family val="2"/>
      </rPr>
      <t xml:space="preserve"> CCIN: Selección basada en la Comparación de Calificaciones Consultor Individual Nacional; CCII: Selección basada en la Comparación de Calificaciones Consultor Individual Internacional.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</si>
</sst>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yy;@"/>
    <numFmt numFmtId="165" formatCode="#,##0_ ;[Red]\-#,##0\ "/>
    <numFmt numFmtId="166" formatCode="_(* #,##0_);_(* \(#,##0\);_(* &quot;-&quot;??_);_(@_)"/>
  </numFmts>
  <fonts count="17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name val="Arial"/>
      <family val="2"/>
    </font>
    <font>
      <b/>
      <sz val="18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</font>
    <font>
      <sz val="12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5" fillId="0" borderId="0" applyBorder="0" applyProtection="0"/>
    <xf numFmtId="0" fontId="1" fillId="0" borderId="0"/>
    <xf numFmtId="0" fontId="13" fillId="0" borderId="0"/>
  </cellStyleXfs>
  <cellXfs count="99">
    <xf numFmtId="0" fontId="0" fillId="0" borderId="0" xfId="0"/>
    <xf numFmtId="0" fontId="1" fillId="2" borderId="1" xfId="3" applyFont="1" applyFill="1" applyBorder="1" applyAlignment="1">
      <alignment vertical="center"/>
    </xf>
    <xf numFmtId="0" fontId="1" fillId="2" borderId="2" xfId="3" applyFont="1" applyFill="1" applyBorder="1" applyAlignment="1">
      <alignment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vertical="center"/>
    </xf>
    <xf numFmtId="0" fontId="1" fillId="2" borderId="0" xfId="3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3" fillId="2" borderId="4" xfId="3" applyFont="1" applyFill="1" applyBorder="1" applyAlignment="1">
      <alignment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1" fillId="2" borderId="4" xfId="3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2" borderId="8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9" fontId="2" fillId="2" borderId="0" xfId="2" applyFont="1" applyFill="1" applyAlignment="1">
      <alignment vertical="center"/>
    </xf>
    <xf numFmtId="0" fontId="1" fillId="0" borderId="4" xfId="3" applyFont="1" applyBorder="1" applyAlignment="1">
      <alignment vertical="center"/>
    </xf>
    <xf numFmtId="0" fontId="9" fillId="2" borderId="12" xfId="3" applyFont="1" applyFill="1" applyBorder="1" applyAlignment="1">
      <alignment horizontal="center" vertical="center" wrapText="1"/>
    </xf>
    <xf numFmtId="0" fontId="9" fillId="2" borderId="13" xfId="3" applyFont="1" applyFill="1" applyBorder="1" applyAlignment="1">
      <alignment horizontal="center" vertical="center" wrapText="1"/>
    </xf>
    <xf numFmtId="4" fontId="9" fillId="2" borderId="13" xfId="3" applyNumberFormat="1" applyFont="1" applyFill="1" applyBorder="1" applyAlignment="1">
      <alignment horizontal="center" vertical="center" wrapText="1"/>
    </xf>
    <xf numFmtId="0" fontId="9" fillId="2" borderId="14" xfId="3" applyFont="1" applyFill="1" applyBorder="1" applyAlignment="1">
      <alignment horizontal="center" vertical="center" wrapText="1"/>
    </xf>
    <xf numFmtId="0" fontId="9" fillId="2" borderId="15" xfId="3" applyFont="1" applyFill="1" applyBorder="1" applyAlignment="1">
      <alignment horizontal="center" vertical="center" wrapText="1"/>
    </xf>
    <xf numFmtId="0" fontId="9" fillId="2" borderId="16" xfId="3" applyFont="1" applyFill="1" applyBorder="1" applyAlignment="1">
      <alignment horizontal="center" vertical="center" wrapText="1"/>
    </xf>
    <xf numFmtId="0" fontId="1" fillId="0" borderId="8" xfId="3" applyFont="1" applyBorder="1" applyAlignment="1">
      <alignment vertical="center"/>
    </xf>
    <xf numFmtId="0" fontId="1" fillId="0" borderId="0" xfId="3" applyFont="1" applyAlignment="1">
      <alignment vertical="center"/>
    </xf>
    <xf numFmtId="0" fontId="1" fillId="0" borderId="4" xfId="3" applyFont="1" applyFill="1" applyBorder="1" applyAlignment="1">
      <alignment vertical="center"/>
    </xf>
    <xf numFmtId="0" fontId="9" fillId="2" borderId="17" xfId="3" applyFont="1" applyFill="1" applyBorder="1" applyAlignment="1">
      <alignment horizontal="center" vertical="center" wrapText="1"/>
    </xf>
    <xf numFmtId="0" fontId="9" fillId="2" borderId="18" xfId="3" applyFont="1" applyFill="1" applyBorder="1" applyAlignment="1">
      <alignment horizontal="center" vertical="center" wrapText="1"/>
    </xf>
    <xf numFmtId="4" fontId="9" fillId="2" borderId="18" xfId="3" applyNumberFormat="1" applyFont="1" applyFill="1" applyBorder="1" applyAlignment="1">
      <alignment horizontal="center" vertical="center" wrapText="1"/>
    </xf>
    <xf numFmtId="0" fontId="9" fillId="2" borderId="19" xfId="3" applyFont="1" applyFill="1" applyBorder="1" applyAlignment="1">
      <alignment horizontal="center" vertical="center" wrapText="1"/>
    </xf>
    <xf numFmtId="0" fontId="10" fillId="2" borderId="18" xfId="3" applyFont="1" applyFill="1" applyBorder="1" applyAlignment="1">
      <alignment horizontal="center" vertical="center" wrapText="1"/>
    </xf>
    <xf numFmtId="0" fontId="9" fillId="2" borderId="20" xfId="3" applyFont="1" applyFill="1" applyBorder="1" applyAlignment="1">
      <alignment horizontal="center" vertical="center" wrapText="1"/>
    </xf>
    <xf numFmtId="0" fontId="9" fillId="2" borderId="21" xfId="3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vertical="center"/>
    </xf>
    <xf numFmtId="0" fontId="1" fillId="0" borderId="0" xfId="3" applyFont="1" applyFill="1" applyAlignment="1">
      <alignment vertical="center"/>
    </xf>
    <xf numFmtId="0" fontId="11" fillId="2" borderId="0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vertical="center" wrapText="1"/>
    </xf>
    <xf numFmtId="4" fontId="11" fillId="2" borderId="0" xfId="3" applyNumberFormat="1" applyFont="1" applyFill="1" applyBorder="1" applyAlignment="1">
      <alignment horizontal="right" vertical="center" wrapText="1"/>
    </xf>
    <xf numFmtId="9" fontId="11" fillId="2" borderId="0" xfId="3" applyNumberFormat="1" applyFont="1" applyFill="1" applyBorder="1" applyAlignment="1">
      <alignment horizontal="center" vertical="center" wrapText="1"/>
    </xf>
    <xf numFmtId="17" fontId="12" fillId="2" borderId="0" xfId="3" applyNumberFormat="1" applyFont="1" applyFill="1" applyBorder="1" applyAlignment="1">
      <alignment horizontal="center" vertical="center" wrapText="1"/>
    </xf>
    <xf numFmtId="0" fontId="4" fillId="4" borderId="22" xfId="3" applyFont="1" applyFill="1" applyBorder="1" applyAlignment="1">
      <alignment horizontal="left" vertical="center"/>
    </xf>
    <xf numFmtId="0" fontId="4" fillId="4" borderId="23" xfId="3" applyFont="1" applyFill="1" applyBorder="1" applyAlignment="1">
      <alignment horizontal="left" vertical="center"/>
    </xf>
    <xf numFmtId="4" fontId="1" fillId="4" borderId="23" xfId="3" applyNumberFormat="1" applyFont="1" applyFill="1" applyBorder="1" applyAlignment="1">
      <alignment horizontal="center" vertical="center" wrapText="1"/>
    </xf>
    <xf numFmtId="164" fontId="1" fillId="4" borderId="22" xfId="3" applyNumberFormat="1" applyFont="1" applyFill="1" applyBorder="1" applyAlignment="1">
      <alignment horizontal="center" vertical="center" wrapText="1"/>
    </xf>
    <xf numFmtId="0" fontId="1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1" fillId="0" borderId="0" xfId="3" applyFont="1" applyBorder="1" applyAlignment="1">
      <alignment vertical="center"/>
    </xf>
    <xf numFmtId="0" fontId="11" fillId="2" borderId="24" xfId="3" applyFont="1" applyFill="1" applyBorder="1" applyAlignment="1">
      <alignment horizontal="center" vertical="center" wrapText="1"/>
    </xf>
    <xf numFmtId="0" fontId="11" fillId="2" borderId="25" xfId="3" applyFont="1" applyFill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left"/>
    </xf>
    <xf numFmtId="165" fontId="1" fillId="0" borderId="26" xfId="4" applyNumberFormat="1" applyFont="1" applyFill="1" applyBorder="1"/>
    <xf numFmtId="0" fontId="11" fillId="2" borderId="27" xfId="3" applyFont="1" applyFill="1" applyBorder="1" applyAlignment="1">
      <alignment horizontal="center" vertical="center" wrapText="1"/>
    </xf>
    <xf numFmtId="0" fontId="11" fillId="2" borderId="28" xfId="3" applyFont="1" applyFill="1" applyBorder="1" applyAlignment="1">
      <alignment horizontal="center" vertical="center"/>
    </xf>
    <xf numFmtId="9" fontId="11" fillId="0" borderId="24" xfId="3" applyNumberFormat="1" applyFont="1" applyFill="1" applyBorder="1" applyAlignment="1">
      <alignment horizontal="center" vertical="center" wrapText="1"/>
    </xf>
    <xf numFmtId="17" fontId="11" fillId="2" borderId="24" xfId="3" applyNumberFormat="1" applyFont="1" applyFill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left"/>
    </xf>
    <xf numFmtId="165" fontId="1" fillId="0" borderId="29" xfId="4" applyNumberFormat="1" applyFont="1" applyFill="1" applyBorder="1"/>
    <xf numFmtId="166" fontId="14" fillId="0" borderId="29" xfId="1" applyNumberFormat="1" applyFont="1" applyBorder="1" applyAlignment="1">
      <alignment horizontal="left" vertical="center" wrapText="1"/>
    </xf>
    <xf numFmtId="166" fontId="15" fillId="0" borderId="29" xfId="1" applyNumberFormat="1" applyFont="1" applyFill="1" applyBorder="1" applyAlignment="1">
      <alignment vertical="center" wrapText="1"/>
    </xf>
    <xf numFmtId="166" fontId="14" fillId="0" borderId="30" xfId="1" applyNumberFormat="1" applyFont="1" applyBorder="1" applyAlignment="1">
      <alignment horizontal="left" vertical="center" wrapText="1"/>
    </xf>
    <xf numFmtId="165" fontId="1" fillId="0" borderId="30" xfId="4" applyNumberFormat="1" applyFont="1" applyFill="1" applyBorder="1" applyAlignment="1">
      <alignment vertical="center"/>
    </xf>
    <xf numFmtId="0" fontId="11" fillId="2" borderId="6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right" vertical="center" wrapText="1"/>
    </xf>
    <xf numFmtId="3" fontId="12" fillId="2" borderId="22" xfId="3" applyNumberFormat="1" applyFont="1" applyFill="1" applyBorder="1" applyAlignment="1">
      <alignment horizontal="right" vertical="center" wrapText="1"/>
    </xf>
    <xf numFmtId="9" fontId="11" fillId="0" borderId="6" xfId="3" applyNumberFormat="1" applyFont="1" applyFill="1" applyBorder="1" applyAlignment="1">
      <alignment horizontal="center" vertical="center" wrapText="1"/>
    </xf>
    <xf numFmtId="17" fontId="12" fillId="2" borderId="6" xfId="3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vertical="center"/>
    </xf>
    <xf numFmtId="9" fontId="11" fillId="0" borderId="0" xfId="3" applyNumberFormat="1" applyFont="1" applyFill="1" applyBorder="1" applyAlignment="1">
      <alignment horizontal="center" vertical="center" wrapText="1"/>
    </xf>
    <xf numFmtId="0" fontId="11" fillId="2" borderId="23" xfId="3" applyFont="1" applyFill="1" applyBorder="1" applyAlignment="1">
      <alignment horizontal="center" vertical="center" wrapText="1"/>
    </xf>
    <xf numFmtId="166" fontId="14" fillId="0" borderId="22" xfId="1" applyNumberFormat="1" applyFont="1" applyFill="1" applyBorder="1" applyAlignment="1">
      <alignment horizontal="left" vertical="center" wrapText="1"/>
    </xf>
    <xf numFmtId="3" fontId="16" fillId="0" borderId="22" xfId="0" applyNumberFormat="1" applyFont="1" applyBorder="1" applyAlignment="1">
      <alignment vertical="center" wrapText="1"/>
    </xf>
    <xf numFmtId="17" fontId="11" fillId="2" borderId="23" xfId="3" applyNumberFormat="1" applyFont="1" applyFill="1" applyBorder="1" applyAlignment="1">
      <alignment horizontal="center" vertical="center" wrapText="1"/>
    </xf>
    <xf numFmtId="0" fontId="11" fillId="2" borderId="31" xfId="3" applyFont="1" applyFill="1" applyBorder="1" applyAlignment="1">
      <alignment horizontal="center" vertical="center" wrapText="1"/>
    </xf>
    <xf numFmtId="17" fontId="11" fillId="2" borderId="31" xfId="3" applyNumberFormat="1" applyFont="1" applyFill="1" applyBorder="1" applyAlignment="1">
      <alignment horizontal="center" vertical="center" wrapText="1"/>
    </xf>
    <xf numFmtId="0" fontId="11" fillId="2" borderId="32" xfId="3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vertical="center" wrapText="1"/>
    </xf>
    <xf numFmtId="17" fontId="11" fillId="2" borderId="32" xfId="3" applyNumberFormat="1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/>
    </xf>
    <xf numFmtId="0" fontId="4" fillId="2" borderId="33" xfId="3" applyFont="1" applyFill="1" applyBorder="1" applyAlignment="1">
      <alignment vertical="center"/>
    </xf>
    <xf numFmtId="3" fontId="4" fillId="2" borderId="34" xfId="3" applyNumberFormat="1" applyFont="1" applyFill="1" applyBorder="1" applyAlignment="1">
      <alignment horizontal="right" vertical="center"/>
    </xf>
    <xf numFmtId="3" fontId="11" fillId="2" borderId="0" xfId="3" applyNumberFormat="1" applyFont="1" applyFill="1" applyBorder="1" applyAlignment="1">
      <alignment horizontal="center" vertical="center"/>
    </xf>
    <xf numFmtId="9" fontId="11" fillId="2" borderId="0" xfId="3" applyNumberFormat="1" applyFont="1" applyFill="1" applyBorder="1" applyAlignment="1">
      <alignment horizontal="center" vertical="center"/>
    </xf>
    <xf numFmtId="17" fontId="12" fillId="2" borderId="0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left" vertical="center" wrapText="1"/>
    </xf>
    <xf numFmtId="0" fontId="12" fillId="2" borderId="0" xfId="3" applyFont="1" applyFill="1" applyBorder="1" applyAlignment="1">
      <alignment horizontal="left" vertical="center" wrapText="1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</cellXfs>
  <cellStyles count="5">
    <cellStyle name="Comma" xfId="1" builtinId="3"/>
    <cellStyle name="Normal" xfId="0" builtinId="0"/>
    <cellStyle name="Normal 2" xfId="3" xr:uid="{89BC9CDF-1631-45F7-8ADD-D809DECE6791}"/>
    <cellStyle name="Normal 3" xfId="4" xr:uid="{D5800D58-E829-4B37-8226-D205280BAD0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B50C0-B8AF-4A66-B6D7-74FE6486DAB6}">
  <dimension ref="A1:AI80"/>
  <sheetViews>
    <sheetView tabSelected="1" workbookViewId="0">
      <selection activeCell="I10" sqref="I10"/>
    </sheetView>
  </sheetViews>
  <sheetFormatPr defaultColWidth="11.33203125" defaultRowHeight="17.399999999999999" x14ac:dyDescent="0.3"/>
  <cols>
    <col min="1" max="1" width="2.33203125" style="31" customWidth="1"/>
    <col min="2" max="2" width="18.33203125" style="31" customWidth="1"/>
    <col min="3" max="3" width="19.109375" style="31" customWidth="1"/>
    <col min="4" max="4" width="67.6640625" style="31" customWidth="1"/>
    <col min="5" max="5" width="15.109375" style="31" bestFit="1" customWidth="1"/>
    <col min="6" max="6" width="21.109375" style="98" bestFit="1" customWidth="1"/>
    <col min="7" max="7" width="18" style="31" bestFit="1" customWidth="1"/>
    <col min="8" max="8" width="5.88671875" style="31" bestFit="1" customWidth="1"/>
    <col min="9" max="9" width="14.6640625" style="31" bestFit="1" customWidth="1"/>
    <col min="10" max="10" width="19.6640625" style="31" bestFit="1" customWidth="1"/>
    <col min="11" max="11" width="15" style="31" customWidth="1"/>
    <col min="12" max="12" width="18.33203125" style="31" customWidth="1"/>
    <col min="13" max="13" width="31.88671875" style="31" customWidth="1"/>
    <col min="14" max="14" width="2.33203125" style="31" customWidth="1"/>
    <col min="15" max="15" width="11.33203125" style="5"/>
    <col min="16" max="16" width="25" style="6" customWidth="1"/>
    <col min="17" max="35" width="11.33203125" style="5"/>
    <col min="36" max="16384" width="11.33203125" style="31"/>
  </cols>
  <sheetData>
    <row r="1" spans="1:35" s="5" customFormat="1" ht="10.5" customHeight="1" x14ac:dyDescent="0.3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4"/>
      <c r="P1" s="6"/>
    </row>
    <row r="2" spans="1:35" s="12" customFormat="1" x14ac:dyDescent="0.3">
      <c r="A2" s="7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1"/>
      <c r="P2" s="6"/>
    </row>
    <row r="3" spans="1:35" s="5" customFormat="1" x14ac:dyDescent="0.3">
      <c r="A3" s="13"/>
      <c r="B3" s="14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7"/>
      <c r="P3" s="6"/>
    </row>
    <row r="4" spans="1:35" s="5" customFormat="1" ht="11.25" customHeight="1" thickBot="1" x14ac:dyDescent="0.35">
      <c r="A4" s="1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7"/>
      <c r="P4" s="6"/>
    </row>
    <row r="5" spans="1:35" s="12" customFormat="1" ht="23.4" thickBot="1" x14ac:dyDescent="0.35">
      <c r="A5" s="7"/>
      <c r="B5" s="19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11"/>
      <c r="P5" s="22"/>
    </row>
    <row r="6" spans="1:35" ht="35.25" customHeight="1" x14ac:dyDescent="0.3">
      <c r="A6" s="23"/>
      <c r="B6" s="24" t="s">
        <v>3</v>
      </c>
      <c r="C6" s="24" t="s">
        <v>4</v>
      </c>
      <c r="D6" s="25" t="s">
        <v>5</v>
      </c>
      <c r="E6" s="26" t="s">
        <v>6</v>
      </c>
      <c r="F6" s="25" t="s">
        <v>7</v>
      </c>
      <c r="G6" s="27" t="s">
        <v>8</v>
      </c>
      <c r="H6" s="25" t="s">
        <v>9</v>
      </c>
      <c r="I6" s="25"/>
      <c r="J6" s="25" t="s">
        <v>10</v>
      </c>
      <c r="K6" s="25"/>
      <c r="L6" s="28" t="s">
        <v>11</v>
      </c>
      <c r="M6" s="29" t="s">
        <v>12</v>
      </c>
      <c r="N6" s="30"/>
    </row>
    <row r="7" spans="1:35" s="41" customFormat="1" ht="39.75" customHeight="1" thickBot="1" x14ac:dyDescent="0.35">
      <c r="A7" s="32"/>
      <c r="B7" s="33"/>
      <c r="C7" s="33"/>
      <c r="D7" s="34"/>
      <c r="E7" s="35"/>
      <c r="F7" s="34"/>
      <c r="G7" s="36"/>
      <c r="H7" s="37" t="s">
        <v>13</v>
      </c>
      <c r="I7" s="37" t="s">
        <v>14</v>
      </c>
      <c r="J7" s="37" t="s">
        <v>15</v>
      </c>
      <c r="K7" s="37" t="s">
        <v>16</v>
      </c>
      <c r="L7" s="38"/>
      <c r="M7" s="39"/>
      <c r="N7" s="40"/>
      <c r="O7" s="5"/>
      <c r="P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41" customFormat="1" ht="5.25" customHeight="1" x14ac:dyDescent="0.3">
      <c r="A8" s="32"/>
      <c r="B8" s="42"/>
      <c r="C8" s="42"/>
      <c r="D8" s="43"/>
      <c r="E8" s="44"/>
      <c r="F8" s="42"/>
      <c r="G8" s="42"/>
      <c r="H8" s="45"/>
      <c r="I8" s="45"/>
      <c r="J8" s="46"/>
      <c r="K8" s="46"/>
      <c r="L8" s="42"/>
      <c r="M8" s="42"/>
      <c r="N8" s="40"/>
      <c r="O8" s="5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53" customFormat="1" ht="16.5" customHeight="1" x14ac:dyDescent="0.3">
      <c r="A9" s="23"/>
      <c r="B9" s="47" t="s">
        <v>17</v>
      </c>
      <c r="C9" s="47"/>
      <c r="D9" s="48"/>
      <c r="E9" s="49"/>
      <c r="F9" s="50"/>
      <c r="G9" s="50"/>
      <c r="H9" s="50"/>
      <c r="I9" s="50"/>
      <c r="J9" s="50"/>
      <c r="K9" s="50"/>
      <c r="L9" s="50"/>
      <c r="M9" s="50"/>
      <c r="N9" s="30"/>
      <c r="O9" s="51"/>
      <c r="P9" s="52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s="51" customFormat="1" x14ac:dyDescent="0.25">
      <c r="A10" s="13"/>
      <c r="B10" s="54">
        <v>1</v>
      </c>
      <c r="C10" s="55" t="s">
        <v>18</v>
      </c>
      <c r="D10" s="56" t="s">
        <v>19</v>
      </c>
      <c r="E10" s="57">
        <v>3120000</v>
      </c>
      <c r="F10" s="58" t="s">
        <v>20</v>
      </c>
      <c r="G10" s="59" t="s">
        <v>21</v>
      </c>
      <c r="H10" s="60">
        <v>0.85</v>
      </c>
      <c r="I10" s="60">
        <v>0.15</v>
      </c>
      <c r="J10" s="61" t="s">
        <v>22</v>
      </c>
      <c r="K10" s="61" t="s">
        <v>23</v>
      </c>
      <c r="L10" s="54" t="s">
        <v>24</v>
      </c>
      <c r="M10" s="54"/>
      <c r="N10" s="17"/>
      <c r="P10" s="52"/>
    </row>
    <row r="11" spans="1:35" s="51" customFormat="1" x14ac:dyDescent="0.25">
      <c r="A11" s="13"/>
      <c r="B11" s="54">
        <v>2</v>
      </c>
      <c r="C11" s="55" t="s">
        <v>18</v>
      </c>
      <c r="D11" s="62" t="s">
        <v>25</v>
      </c>
      <c r="E11" s="63">
        <v>5700000</v>
      </c>
      <c r="F11" s="58" t="s">
        <v>20</v>
      </c>
      <c r="G11" s="59" t="s">
        <v>21</v>
      </c>
      <c r="H11" s="60">
        <v>0.85</v>
      </c>
      <c r="I11" s="60">
        <v>0.15</v>
      </c>
      <c r="J11" s="61" t="s">
        <v>22</v>
      </c>
      <c r="K11" s="61" t="s">
        <v>23</v>
      </c>
      <c r="L11" s="54" t="s">
        <v>24</v>
      </c>
      <c r="M11" s="54"/>
      <c r="N11" s="17"/>
      <c r="P11" s="52"/>
    </row>
    <row r="12" spans="1:35" s="51" customFormat="1" x14ac:dyDescent="0.25">
      <c r="A12" s="13"/>
      <c r="B12" s="54">
        <v>3</v>
      </c>
      <c r="C12" s="55" t="s">
        <v>18</v>
      </c>
      <c r="D12" s="62" t="s">
        <v>26</v>
      </c>
      <c r="E12" s="63">
        <v>7186359.2493297588</v>
      </c>
      <c r="F12" s="58" t="s">
        <v>20</v>
      </c>
      <c r="G12" s="59" t="s">
        <v>21</v>
      </c>
      <c r="H12" s="60">
        <v>0.85</v>
      </c>
      <c r="I12" s="60">
        <v>0.15</v>
      </c>
      <c r="J12" s="61" t="s">
        <v>22</v>
      </c>
      <c r="K12" s="61" t="s">
        <v>23</v>
      </c>
      <c r="L12" s="54" t="s">
        <v>24</v>
      </c>
      <c r="M12" s="54"/>
      <c r="N12" s="17"/>
      <c r="P12" s="52"/>
    </row>
    <row r="13" spans="1:35" s="51" customFormat="1" x14ac:dyDescent="0.25">
      <c r="A13" s="13"/>
      <c r="B13" s="54">
        <v>4</v>
      </c>
      <c r="C13" s="55" t="s">
        <v>18</v>
      </c>
      <c r="D13" s="62" t="s">
        <v>27</v>
      </c>
      <c r="E13" s="63">
        <v>4953640.7506702412</v>
      </c>
      <c r="F13" s="58" t="s">
        <v>20</v>
      </c>
      <c r="G13" s="59" t="s">
        <v>21</v>
      </c>
      <c r="H13" s="60">
        <v>0.85</v>
      </c>
      <c r="I13" s="60">
        <v>0.15</v>
      </c>
      <c r="J13" s="61" t="s">
        <v>22</v>
      </c>
      <c r="K13" s="61" t="s">
        <v>23</v>
      </c>
      <c r="L13" s="54" t="s">
        <v>24</v>
      </c>
      <c r="M13" s="54"/>
      <c r="N13" s="17"/>
      <c r="P13" s="52"/>
    </row>
    <row r="14" spans="1:35" s="51" customFormat="1" x14ac:dyDescent="0.25">
      <c r="A14" s="13"/>
      <c r="B14" s="54">
        <v>5</v>
      </c>
      <c r="C14" s="55" t="s">
        <v>18</v>
      </c>
      <c r="D14" s="62" t="s">
        <v>28</v>
      </c>
      <c r="E14" s="63">
        <v>9477230.7989423275</v>
      </c>
      <c r="F14" s="58" t="s">
        <v>20</v>
      </c>
      <c r="G14" s="59" t="s">
        <v>21</v>
      </c>
      <c r="H14" s="60">
        <v>0.85</v>
      </c>
      <c r="I14" s="60">
        <v>0.15</v>
      </c>
      <c r="J14" s="61" t="s">
        <v>22</v>
      </c>
      <c r="K14" s="61" t="s">
        <v>29</v>
      </c>
      <c r="L14" s="54" t="s">
        <v>24</v>
      </c>
      <c r="M14" s="54"/>
      <c r="N14" s="17"/>
      <c r="P14" s="52"/>
    </row>
    <row r="15" spans="1:35" s="51" customFormat="1" x14ac:dyDescent="0.25">
      <c r="A15" s="13"/>
      <c r="B15" s="54">
        <v>6</v>
      </c>
      <c r="C15" s="55" t="s">
        <v>18</v>
      </c>
      <c r="D15" s="62" t="s">
        <v>30</v>
      </c>
      <c r="E15" s="63">
        <v>7830271.135228605</v>
      </c>
      <c r="F15" s="58" t="s">
        <v>20</v>
      </c>
      <c r="G15" s="59" t="s">
        <v>21</v>
      </c>
      <c r="H15" s="60">
        <v>0.85</v>
      </c>
      <c r="I15" s="60">
        <v>0.15</v>
      </c>
      <c r="J15" s="61" t="s">
        <v>22</v>
      </c>
      <c r="K15" s="61" t="s">
        <v>29</v>
      </c>
      <c r="L15" s="54" t="s">
        <v>24</v>
      </c>
      <c r="M15" s="54"/>
      <c r="N15" s="17"/>
      <c r="P15" s="52"/>
    </row>
    <row r="16" spans="1:35" s="51" customFormat="1" x14ac:dyDescent="0.25">
      <c r="A16" s="13"/>
      <c r="B16" s="54">
        <v>7</v>
      </c>
      <c r="C16" s="55" t="s">
        <v>18</v>
      </c>
      <c r="D16" s="62" t="s">
        <v>31</v>
      </c>
      <c r="E16" s="63">
        <v>8355245.0918651223</v>
      </c>
      <c r="F16" s="58" t="s">
        <v>20</v>
      </c>
      <c r="G16" s="59" t="s">
        <v>21</v>
      </c>
      <c r="H16" s="60">
        <v>0.85</v>
      </c>
      <c r="I16" s="60">
        <v>0.15</v>
      </c>
      <c r="J16" s="61" t="s">
        <v>22</v>
      </c>
      <c r="K16" s="61" t="s">
        <v>23</v>
      </c>
      <c r="L16" s="54" t="s">
        <v>24</v>
      </c>
      <c r="M16" s="54"/>
      <c r="N16" s="17"/>
      <c r="P16" s="52"/>
    </row>
    <row r="17" spans="1:35" s="51" customFormat="1" x14ac:dyDescent="0.25">
      <c r="A17" s="13"/>
      <c r="B17" s="54">
        <v>8</v>
      </c>
      <c r="C17" s="55" t="s">
        <v>18</v>
      </c>
      <c r="D17" s="62" t="s">
        <v>32</v>
      </c>
      <c r="E17" s="63">
        <v>4666408.8738503121</v>
      </c>
      <c r="F17" s="58" t="s">
        <v>20</v>
      </c>
      <c r="G17" s="59" t="s">
        <v>21</v>
      </c>
      <c r="H17" s="60">
        <v>0.85</v>
      </c>
      <c r="I17" s="60">
        <v>0.15</v>
      </c>
      <c r="J17" s="61" t="s">
        <v>22</v>
      </c>
      <c r="K17" s="61" t="s">
        <v>23</v>
      </c>
      <c r="L17" s="54" t="s">
        <v>24</v>
      </c>
      <c r="M17" s="54"/>
      <c r="N17" s="17"/>
      <c r="P17" s="52"/>
    </row>
    <row r="18" spans="1:35" s="51" customFormat="1" x14ac:dyDescent="0.3">
      <c r="A18" s="13"/>
      <c r="B18" s="54">
        <v>9</v>
      </c>
      <c r="C18" s="55" t="s">
        <v>18</v>
      </c>
      <c r="D18" s="64" t="s">
        <v>33</v>
      </c>
      <c r="E18" s="65">
        <v>6207899</v>
      </c>
      <c r="F18" s="58" t="s">
        <v>20</v>
      </c>
      <c r="G18" s="59" t="s">
        <v>21</v>
      </c>
      <c r="H18" s="60">
        <v>0.85</v>
      </c>
      <c r="I18" s="60">
        <v>0.15</v>
      </c>
      <c r="J18" s="61" t="s">
        <v>22</v>
      </c>
      <c r="K18" s="61" t="s">
        <v>23</v>
      </c>
      <c r="L18" s="54" t="s">
        <v>24</v>
      </c>
      <c r="M18" s="54"/>
      <c r="N18" s="17"/>
      <c r="P18" s="52"/>
    </row>
    <row r="19" spans="1:35" s="51" customFormat="1" x14ac:dyDescent="0.3">
      <c r="A19" s="13"/>
      <c r="B19" s="54">
        <v>10</v>
      </c>
      <c r="C19" s="55" t="s">
        <v>18</v>
      </c>
      <c r="D19" s="64" t="s">
        <v>34</v>
      </c>
      <c r="E19" s="65">
        <v>6605102</v>
      </c>
      <c r="F19" s="58" t="s">
        <v>20</v>
      </c>
      <c r="G19" s="59" t="s">
        <v>21</v>
      </c>
      <c r="H19" s="60">
        <v>0.85</v>
      </c>
      <c r="I19" s="60">
        <v>0.15</v>
      </c>
      <c r="J19" s="61" t="s">
        <v>22</v>
      </c>
      <c r="K19" s="61" t="s">
        <v>23</v>
      </c>
      <c r="L19" s="54" t="s">
        <v>24</v>
      </c>
      <c r="M19" s="54"/>
      <c r="N19" s="17"/>
      <c r="P19" s="52"/>
    </row>
    <row r="20" spans="1:35" s="51" customFormat="1" x14ac:dyDescent="0.3">
      <c r="A20" s="13"/>
      <c r="B20" s="54">
        <v>11</v>
      </c>
      <c r="C20" s="55" t="s">
        <v>18</v>
      </c>
      <c r="D20" s="66" t="s">
        <v>35</v>
      </c>
      <c r="E20" s="67">
        <v>9861366.0599999987</v>
      </c>
      <c r="F20" s="58" t="s">
        <v>20</v>
      </c>
      <c r="G20" s="59" t="s">
        <v>21</v>
      </c>
      <c r="H20" s="60">
        <v>0.85</v>
      </c>
      <c r="I20" s="60">
        <v>0.15</v>
      </c>
      <c r="J20" s="61" t="s">
        <v>36</v>
      </c>
      <c r="K20" s="61" t="s">
        <v>37</v>
      </c>
      <c r="L20" s="54" t="s">
        <v>38</v>
      </c>
      <c r="M20" s="54"/>
      <c r="N20" s="17"/>
      <c r="P20" s="52"/>
    </row>
    <row r="21" spans="1:35" s="73" customFormat="1" ht="20.100000000000001" customHeight="1" x14ac:dyDescent="0.3">
      <c r="A21" s="32"/>
      <c r="B21" s="68"/>
      <c r="C21" s="68"/>
      <c r="D21" s="69" t="s">
        <v>39</v>
      </c>
      <c r="E21" s="70">
        <f>SUM(E10:E20)</f>
        <v>73963522.959886372</v>
      </c>
      <c r="F21" s="68"/>
      <c r="G21" s="68"/>
      <c r="H21" s="71"/>
      <c r="I21" s="71"/>
      <c r="J21" s="72"/>
      <c r="K21" s="72"/>
      <c r="L21" s="68"/>
      <c r="M21" s="42"/>
      <c r="N21" s="40"/>
      <c r="O21" s="51"/>
      <c r="P21" s="52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s="73" customFormat="1" ht="4.5" customHeight="1" x14ac:dyDescent="0.3">
      <c r="A22" s="32"/>
      <c r="B22" s="42"/>
      <c r="C22" s="42"/>
      <c r="D22" s="43"/>
      <c r="E22" s="44"/>
      <c r="F22" s="42"/>
      <c r="G22" s="42"/>
      <c r="H22" s="74"/>
      <c r="I22" s="74"/>
      <c r="J22" s="46"/>
      <c r="K22" s="46"/>
      <c r="L22" s="42"/>
      <c r="M22" s="42"/>
      <c r="N22" s="40"/>
      <c r="O22" s="51"/>
      <c r="P22" s="52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1:35" s="73" customFormat="1" ht="20.25" customHeight="1" x14ac:dyDescent="0.3">
      <c r="A23" s="32"/>
      <c r="B23" s="42"/>
      <c r="C23" s="42"/>
      <c r="D23" s="43"/>
      <c r="E23" s="44"/>
      <c r="F23" s="42"/>
      <c r="G23" s="42"/>
      <c r="H23" s="74"/>
      <c r="I23" s="74"/>
      <c r="J23" s="46"/>
      <c r="K23" s="46"/>
      <c r="L23" s="42"/>
      <c r="M23" s="42"/>
      <c r="N23" s="40"/>
      <c r="O23" s="51"/>
      <c r="P23" s="52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</row>
    <row r="24" spans="1:35" s="53" customFormat="1" ht="16.5" customHeight="1" x14ac:dyDescent="0.3">
      <c r="A24" s="23"/>
      <c r="B24" s="47" t="s">
        <v>40</v>
      </c>
      <c r="C24" s="47"/>
      <c r="D24" s="48"/>
      <c r="E24" s="49"/>
      <c r="F24" s="50"/>
      <c r="G24" s="50"/>
      <c r="H24" s="50"/>
      <c r="I24" s="50"/>
      <c r="J24" s="50"/>
      <c r="K24" s="50"/>
      <c r="L24" s="50"/>
      <c r="M24" s="50"/>
      <c r="N24" s="30"/>
      <c r="O24" s="51"/>
      <c r="P24" s="52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s="73" customFormat="1" ht="20.25" customHeight="1" x14ac:dyDescent="0.3">
      <c r="A25" s="32"/>
      <c r="B25" s="75">
        <v>1</v>
      </c>
      <c r="C25" s="75" t="s">
        <v>41</v>
      </c>
      <c r="D25" s="76" t="s">
        <v>42</v>
      </c>
      <c r="E25" s="77">
        <v>250000</v>
      </c>
      <c r="F25" s="75" t="s">
        <v>43</v>
      </c>
      <c r="G25" s="75" t="s">
        <v>44</v>
      </c>
      <c r="H25" s="60">
        <v>0.85</v>
      </c>
      <c r="I25" s="60">
        <v>0.15</v>
      </c>
      <c r="J25" s="78" t="s">
        <v>45</v>
      </c>
      <c r="K25" s="78" t="s">
        <v>46</v>
      </c>
      <c r="L25" s="75" t="s">
        <v>38</v>
      </c>
      <c r="M25" s="75"/>
      <c r="N25" s="40"/>
      <c r="O25" s="51"/>
      <c r="P25" s="52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</row>
    <row r="26" spans="1:35" s="73" customFormat="1" ht="20.25" customHeight="1" x14ac:dyDescent="0.3">
      <c r="A26" s="32"/>
      <c r="B26" s="79">
        <v>2</v>
      </c>
      <c r="C26" s="79" t="s">
        <v>41</v>
      </c>
      <c r="D26" s="76" t="s">
        <v>47</v>
      </c>
      <c r="E26" s="77">
        <v>250000</v>
      </c>
      <c r="F26" s="79" t="s">
        <v>43</v>
      </c>
      <c r="G26" s="79" t="s">
        <v>44</v>
      </c>
      <c r="H26" s="60">
        <v>0.85</v>
      </c>
      <c r="I26" s="60">
        <v>0.15</v>
      </c>
      <c r="J26" s="80" t="s">
        <v>45</v>
      </c>
      <c r="K26" s="80" t="s">
        <v>46</v>
      </c>
      <c r="L26" s="79" t="s">
        <v>38</v>
      </c>
      <c r="M26" s="79"/>
      <c r="N26" s="40"/>
      <c r="O26" s="51"/>
      <c r="P26" s="52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spans="1:35" s="41" customFormat="1" x14ac:dyDescent="0.3">
      <c r="A27" s="32"/>
      <c r="B27" s="79">
        <v>3</v>
      </c>
      <c r="C27" s="79" t="s">
        <v>41</v>
      </c>
      <c r="D27" s="76" t="s">
        <v>48</v>
      </c>
      <c r="E27" s="77">
        <v>100000</v>
      </c>
      <c r="F27" s="79" t="s">
        <v>43</v>
      </c>
      <c r="G27" s="79" t="s">
        <v>44</v>
      </c>
      <c r="H27" s="60">
        <v>0.85</v>
      </c>
      <c r="I27" s="60">
        <v>0.15</v>
      </c>
      <c r="J27" s="80" t="s">
        <v>49</v>
      </c>
      <c r="K27" s="80" t="s">
        <v>50</v>
      </c>
      <c r="L27" s="79" t="s">
        <v>38</v>
      </c>
      <c r="M27" s="79"/>
      <c r="N27" s="40"/>
      <c r="O27" s="5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s="41" customFormat="1" x14ac:dyDescent="0.3">
      <c r="A28" s="32"/>
      <c r="B28" s="81">
        <v>4</v>
      </c>
      <c r="C28" s="81" t="s">
        <v>41</v>
      </c>
      <c r="D28" s="76" t="s">
        <v>51</v>
      </c>
      <c r="E28" s="82">
        <v>100000</v>
      </c>
      <c r="F28" s="81" t="s">
        <v>43</v>
      </c>
      <c r="G28" s="81" t="s">
        <v>44</v>
      </c>
      <c r="H28" s="60">
        <v>0.85</v>
      </c>
      <c r="I28" s="60">
        <v>0.15</v>
      </c>
      <c r="J28" s="83" t="s">
        <v>49</v>
      </c>
      <c r="K28" s="83" t="s">
        <v>50</v>
      </c>
      <c r="L28" s="81" t="s">
        <v>38</v>
      </c>
      <c r="M28" s="81"/>
      <c r="N28" s="40"/>
      <c r="O28" s="5"/>
      <c r="P28" s="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s="41" customFormat="1" x14ac:dyDescent="0.3">
      <c r="A29" s="32"/>
      <c r="B29" s="42"/>
      <c r="C29" s="42"/>
      <c r="D29" s="69" t="s">
        <v>52</v>
      </c>
      <c r="E29" s="82">
        <f>SUM(E25:E28)</f>
        <v>700000</v>
      </c>
      <c r="F29" s="42"/>
      <c r="G29" s="42"/>
      <c r="H29" s="45"/>
      <c r="I29" s="45"/>
      <c r="J29" s="46"/>
      <c r="K29" s="46"/>
      <c r="L29" s="42"/>
      <c r="M29" s="42"/>
      <c r="N29" s="40"/>
      <c r="O29" s="5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s="41" customFormat="1" ht="18" thickBot="1" x14ac:dyDescent="0.35">
      <c r="A30" s="32"/>
      <c r="B30" s="42"/>
      <c r="C30" s="42"/>
      <c r="D30" s="43"/>
      <c r="E30" s="44"/>
      <c r="F30" s="42"/>
      <c r="G30" s="42"/>
      <c r="H30" s="45"/>
      <c r="I30" s="45"/>
      <c r="J30" s="46"/>
      <c r="K30" s="46"/>
      <c r="L30" s="42"/>
      <c r="M30" s="42"/>
      <c r="N30" s="40"/>
      <c r="O30" s="5"/>
      <c r="P30" s="6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41" customFormat="1" ht="26.25" customHeight="1" thickBot="1" x14ac:dyDescent="0.35">
      <c r="A31" s="32"/>
      <c r="B31" s="84"/>
      <c r="C31" s="84"/>
      <c r="D31" s="85" t="s">
        <v>53</v>
      </c>
      <c r="E31" s="86">
        <f>E21+E29</f>
        <v>74663522.959886372</v>
      </c>
      <c r="F31" s="87"/>
      <c r="G31" s="87"/>
      <c r="H31" s="88"/>
      <c r="I31" s="88"/>
      <c r="J31" s="89"/>
      <c r="K31" s="89"/>
      <c r="L31" s="84"/>
      <c r="M31" s="84"/>
      <c r="N31" s="40"/>
      <c r="O31" s="5"/>
      <c r="P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5" customFormat="1" ht="15" customHeight="1" x14ac:dyDescent="0.3">
      <c r="A32" s="13"/>
      <c r="B32" s="42"/>
      <c r="C32" s="42"/>
      <c r="D32" s="43"/>
      <c r="E32" s="44"/>
      <c r="F32" s="42"/>
      <c r="G32" s="42"/>
      <c r="H32" s="45"/>
      <c r="I32" s="45"/>
      <c r="J32" s="46"/>
      <c r="K32" s="46"/>
      <c r="L32" s="42"/>
      <c r="M32" s="42"/>
      <c r="N32" s="17"/>
      <c r="P32" s="6"/>
    </row>
    <row r="33" spans="1:16" s="5" customFormat="1" ht="6" customHeight="1" x14ac:dyDescent="0.3">
      <c r="A33" s="13"/>
      <c r="B33" s="51"/>
      <c r="C33" s="51"/>
      <c r="D33" s="51"/>
      <c r="E33" s="51"/>
      <c r="F33" s="90"/>
      <c r="G33" s="51"/>
      <c r="H33" s="51"/>
      <c r="I33" s="51"/>
      <c r="J33" s="51"/>
      <c r="K33" s="51"/>
      <c r="L33" s="51"/>
      <c r="M33" s="51"/>
      <c r="N33" s="17"/>
      <c r="P33" s="6"/>
    </row>
    <row r="34" spans="1:16" s="5" customFormat="1" ht="36.75" customHeight="1" x14ac:dyDescent="0.3">
      <c r="A34" s="13"/>
      <c r="B34" s="91" t="s">
        <v>54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7"/>
      <c r="P34" s="6"/>
    </row>
    <row r="35" spans="1:16" s="5" customFormat="1" ht="17.25" customHeight="1" x14ac:dyDescent="0.3">
      <c r="A35" s="13"/>
      <c r="B35" s="91" t="s">
        <v>55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17"/>
      <c r="P35" s="6"/>
    </row>
    <row r="36" spans="1:16" s="5" customFormat="1" ht="7.5" customHeight="1" thickBot="1" x14ac:dyDescent="0.35">
      <c r="A36" s="93"/>
      <c r="B36" s="94"/>
      <c r="C36" s="94"/>
      <c r="D36" s="94"/>
      <c r="E36" s="94"/>
      <c r="F36" s="95"/>
      <c r="G36" s="94"/>
      <c r="H36" s="94"/>
      <c r="I36" s="94"/>
      <c r="J36" s="94"/>
      <c r="K36" s="94"/>
      <c r="L36" s="94"/>
      <c r="M36" s="94"/>
      <c r="N36" s="96"/>
      <c r="P36" s="6"/>
    </row>
    <row r="37" spans="1:16" s="5" customFormat="1" x14ac:dyDescent="0.3">
      <c r="F37" s="97"/>
      <c r="P37" s="6"/>
    </row>
    <row r="38" spans="1:16" s="5" customFormat="1" x14ac:dyDescent="0.3">
      <c r="F38" s="97"/>
      <c r="P38" s="6"/>
    </row>
    <row r="39" spans="1:16" s="5" customFormat="1" x14ac:dyDescent="0.3">
      <c r="F39" s="97"/>
      <c r="P39" s="6"/>
    </row>
    <row r="40" spans="1:16" s="5" customFormat="1" x14ac:dyDescent="0.3">
      <c r="F40" s="97"/>
      <c r="P40" s="6"/>
    </row>
    <row r="41" spans="1:16" s="5" customFormat="1" x14ac:dyDescent="0.3">
      <c r="F41" s="97"/>
      <c r="P41" s="6"/>
    </row>
    <row r="42" spans="1:16" s="5" customFormat="1" x14ac:dyDescent="0.3">
      <c r="F42" s="97"/>
      <c r="P42" s="6"/>
    </row>
    <row r="43" spans="1:16" s="5" customFormat="1" x14ac:dyDescent="0.3">
      <c r="F43" s="97"/>
      <c r="P43" s="6"/>
    </row>
    <row r="44" spans="1:16" s="5" customFormat="1" x14ac:dyDescent="0.3">
      <c r="F44" s="97"/>
      <c r="P44" s="6"/>
    </row>
    <row r="45" spans="1:16" s="5" customFormat="1" x14ac:dyDescent="0.3">
      <c r="F45" s="97"/>
      <c r="P45" s="6"/>
    </row>
    <row r="46" spans="1:16" s="5" customFormat="1" x14ac:dyDescent="0.3">
      <c r="F46" s="97"/>
      <c r="P46" s="6"/>
    </row>
    <row r="47" spans="1:16" s="5" customFormat="1" x14ac:dyDescent="0.3">
      <c r="F47" s="97"/>
      <c r="P47" s="6"/>
    </row>
    <row r="48" spans="1:16" s="5" customFormat="1" x14ac:dyDescent="0.3">
      <c r="F48" s="97"/>
      <c r="P48" s="6"/>
    </row>
    <row r="49" spans="6:16" s="5" customFormat="1" x14ac:dyDescent="0.3">
      <c r="F49" s="97"/>
      <c r="P49" s="6"/>
    </row>
    <row r="50" spans="6:16" s="5" customFormat="1" x14ac:dyDescent="0.3">
      <c r="F50" s="97"/>
      <c r="P50" s="6"/>
    </row>
    <row r="51" spans="6:16" s="5" customFormat="1" x14ac:dyDescent="0.3">
      <c r="F51" s="97"/>
      <c r="P51" s="6"/>
    </row>
    <row r="52" spans="6:16" s="5" customFormat="1" x14ac:dyDescent="0.3">
      <c r="F52" s="97"/>
      <c r="P52" s="6"/>
    </row>
    <row r="53" spans="6:16" s="5" customFormat="1" x14ac:dyDescent="0.3">
      <c r="F53" s="97"/>
      <c r="P53" s="6"/>
    </row>
    <row r="54" spans="6:16" s="5" customFormat="1" x14ac:dyDescent="0.3">
      <c r="F54" s="97"/>
      <c r="P54" s="6"/>
    </row>
    <row r="55" spans="6:16" s="5" customFormat="1" x14ac:dyDescent="0.3">
      <c r="F55" s="97"/>
      <c r="P55" s="6"/>
    </row>
    <row r="56" spans="6:16" s="5" customFormat="1" x14ac:dyDescent="0.3">
      <c r="F56" s="97"/>
      <c r="P56" s="6"/>
    </row>
    <row r="57" spans="6:16" s="5" customFormat="1" x14ac:dyDescent="0.3">
      <c r="F57" s="97"/>
      <c r="P57" s="6"/>
    </row>
    <row r="58" spans="6:16" s="5" customFormat="1" x14ac:dyDescent="0.3">
      <c r="F58" s="97"/>
      <c r="P58" s="6"/>
    </row>
    <row r="59" spans="6:16" s="5" customFormat="1" x14ac:dyDescent="0.3">
      <c r="F59" s="97"/>
      <c r="P59" s="6"/>
    </row>
    <row r="60" spans="6:16" s="5" customFormat="1" x14ac:dyDescent="0.3">
      <c r="F60" s="97"/>
      <c r="P60" s="6"/>
    </row>
    <row r="61" spans="6:16" s="5" customFormat="1" x14ac:dyDescent="0.3">
      <c r="F61" s="97"/>
      <c r="P61" s="6"/>
    </row>
    <row r="62" spans="6:16" s="5" customFormat="1" x14ac:dyDescent="0.3">
      <c r="F62" s="97"/>
      <c r="P62" s="6"/>
    </row>
    <row r="63" spans="6:16" s="5" customFormat="1" x14ac:dyDescent="0.3">
      <c r="F63" s="97"/>
      <c r="P63" s="6"/>
    </row>
    <row r="64" spans="6:16" s="5" customFormat="1" x14ac:dyDescent="0.3">
      <c r="F64" s="97"/>
      <c r="P64" s="6"/>
    </row>
    <row r="65" spans="6:16" s="5" customFormat="1" x14ac:dyDescent="0.3">
      <c r="F65" s="97"/>
      <c r="P65" s="6"/>
    </row>
    <row r="66" spans="6:16" s="5" customFormat="1" x14ac:dyDescent="0.3">
      <c r="F66" s="97"/>
      <c r="P66" s="6"/>
    </row>
    <row r="67" spans="6:16" s="5" customFormat="1" x14ac:dyDescent="0.3">
      <c r="F67" s="97"/>
      <c r="P67" s="6"/>
    </row>
    <row r="68" spans="6:16" s="5" customFormat="1" x14ac:dyDescent="0.3">
      <c r="F68" s="97"/>
      <c r="P68" s="6"/>
    </row>
    <row r="69" spans="6:16" s="5" customFormat="1" x14ac:dyDescent="0.3">
      <c r="F69" s="97"/>
      <c r="P69" s="6"/>
    </row>
    <row r="70" spans="6:16" s="5" customFormat="1" x14ac:dyDescent="0.3">
      <c r="F70" s="97"/>
      <c r="P70" s="6"/>
    </row>
    <row r="71" spans="6:16" s="5" customFormat="1" x14ac:dyDescent="0.3">
      <c r="F71" s="97"/>
      <c r="P71" s="6"/>
    </row>
    <row r="72" spans="6:16" s="5" customFormat="1" x14ac:dyDescent="0.3">
      <c r="F72" s="97"/>
      <c r="P72" s="6"/>
    </row>
    <row r="73" spans="6:16" s="5" customFormat="1" x14ac:dyDescent="0.3">
      <c r="F73" s="97"/>
      <c r="P73" s="6"/>
    </row>
    <row r="74" spans="6:16" s="5" customFormat="1" x14ac:dyDescent="0.3">
      <c r="F74" s="97"/>
      <c r="P74" s="6"/>
    </row>
    <row r="75" spans="6:16" s="5" customFormat="1" x14ac:dyDescent="0.3">
      <c r="F75" s="97"/>
      <c r="P75" s="6"/>
    </row>
    <row r="76" spans="6:16" s="5" customFormat="1" x14ac:dyDescent="0.3">
      <c r="F76" s="97"/>
      <c r="P76" s="6"/>
    </row>
    <row r="77" spans="6:16" s="5" customFormat="1" x14ac:dyDescent="0.3">
      <c r="F77" s="97"/>
      <c r="P77" s="6"/>
    </row>
    <row r="78" spans="6:16" s="5" customFormat="1" x14ac:dyDescent="0.3">
      <c r="F78" s="97"/>
      <c r="P78" s="6"/>
    </row>
    <row r="79" spans="6:16" s="5" customFormat="1" x14ac:dyDescent="0.3">
      <c r="F79" s="97"/>
      <c r="P79" s="6"/>
    </row>
    <row r="80" spans="6:16" s="5" customFormat="1" x14ac:dyDescent="0.3">
      <c r="F80" s="97"/>
      <c r="P80" s="6"/>
    </row>
  </sheetData>
  <mergeCells count="17">
    <mergeCell ref="B35:L35"/>
    <mergeCell ref="J6:K6"/>
    <mergeCell ref="L6:L7"/>
    <mergeCell ref="M6:M7"/>
    <mergeCell ref="B9:D9"/>
    <mergeCell ref="B24:D24"/>
    <mergeCell ref="B34:L34"/>
    <mergeCell ref="B2:L2"/>
    <mergeCell ref="B3:M3"/>
    <mergeCell ref="B5:M5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3AA7105AFD31CB45BCC89FD5885FA2C9" ma:contentTypeVersion="1209" ma:contentTypeDescription="The base project type from which other project content types inherit their information." ma:contentTypeScope="" ma:versionID="df8494761f7cc57160e8c52db8a6788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befaca324cd554cf181823e8b0fdee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 xsi:nil="true"/>
    <Key_x0020_Document xmlns="cdc7663a-08f0-4737-9e8c-148ce897a09c">false</Key_x0020_Document>
    <Division_x0020_or_x0020_Unit xmlns="cdc7663a-08f0-4737-9e8c-148ce897a09c">INE/TSP</Division_x0020_or_x0020_Unit>
    <Document_x0020_Author xmlns="cdc7663a-08f0-4737-9e8c-148ce897a09c">Barrantes Quiros, Silvia</Document_x0020_Author>
    <_dlc_DocId xmlns="cdc7663a-08f0-4737-9e8c-148ce897a09c">EZSHARE-1577213283-15</_dlc_DocId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Uruguay</TermName>
          <TermId xmlns="http://schemas.microsoft.com/office/infopath/2007/PartnerControls">5d9b6fdd-d595-4446-a0eb-c14b465f6d0e</TermId>
        </TermInfo>
      </Terms>
    </ic46d7e087fd4a108fb86518ca413cc6>
    <Operation_x0020_Type xmlns="cdc7663a-08f0-4737-9e8c-148ce897a09c">Loan Operation</Operation_x0020_Type>
    <TaxCatchAll xmlns="cdc7663a-08f0-4737-9e8c-148ce897a09c">
      <Value>48</Value>
      <Value>32</Value>
      <Value>3</Value>
      <Value>30</Value>
      <Value>49</Value>
    </TaxCatchAll>
    <Fiscal_x0020_Year_x0020_IDB xmlns="cdc7663a-08f0-4737-9e8c-148ce897a09c">2019</Fiscal_x0020_Year_x0020_IDB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UR-L1153</Project_x0020_Number>
    <Package_x0020_Code xmlns="cdc7663a-08f0-4737-9e8c-148ce897a09c" xsi:nil="true"/>
    <Migration_x0020_Info xmlns="cdc7663a-08f0-4737-9e8c-148ce897a09c" xsi:nil="true"/>
    <Related_x0020_SisCor_x0020_Number xmlns="cdc7663a-08f0-4737-9e8c-148ce897a09c" xsi:nil="true"/>
    <Approval_x0020_Number xmlns="cdc7663a-08f0-4737-9e8c-148ce897a09c" xsi:nil="true"/>
    <Business_x0020_Area xmlns="cdc7663a-08f0-4737-9e8c-148ce897a09c">Life Cycle</Business_x0020_Area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Access_x0020_to_x0020_Information_x00a0_Policy xmlns="cdc7663a-08f0-4737-9e8c-148ce897a09c">Public - Simultaneous Disclosure</Access_x0020_to_x0020_Information_x00a0_Policy>
    <SISCOR_x0020_Number xmlns="cdc7663a-08f0-4737-9e8c-148ce897a09c" xsi:nil="true"/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ROAD MAINTENANCE</TermName>
          <TermId xmlns="http://schemas.microsoft.com/office/infopath/2007/PartnerControls">bff63574-63a7-4123-8305-a35845fccb07</TermId>
        </TermInfo>
      </Terms>
    </b2ec7cfb18674cb8803df6b262e8b107>
    <Document_x0020_Language_x0020_IDB xmlns="cdc7663a-08f0-4737-9e8c-148ce897a09c">Spanish</Document_x0020_Language_x0020_IDB>
    <_dlc_DocIdUrl xmlns="cdc7663a-08f0-4737-9e8c-148ce897a09c">
      <Url>https://idbg.sharepoint.com/teams/EZ-UR-LON/UR-L1153/_layouts/15/DocIdRedir.aspx?ID=EZSHARE-1577213283-15</Url>
      <Description>EZSHARE-1577213283-15</Description>
    </_dlc_DocIdUrl>
    <Phase xmlns="cdc7663a-08f0-4737-9e8c-148ce897a09c">ACTIVE</Phase>
    <Other_x0020_Author xmlns="cdc7663a-08f0-4737-9e8c-148ce897a09c" xsi:nil="true"/>
    <IDBDocs_x0020_Number xmlns="cdc7663a-08f0-4737-9e8c-148ce897a09c" xsi:nil="true"/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3AA7105AFD31CB45BCC89FD5885FA2C9" ma:contentTypeVersion="1250" ma:contentTypeDescription="The base project type from which other project content types inherit their information." ma:contentTypeScope="" ma:versionID="19464363c5778f62de7cda676330013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befaca324cd554cf181823e8b0fdee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DFD4A1F41F3F4C4CBD71D151710D0613" ma:contentTypeVersion="1333" ma:contentTypeDescription="A content type to manage public (operations) IDB documents" ma:contentTypeScope="" ma:versionID="24063601a05bccf03090b04370e9cee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e458e9a7a74465ee295cf52fbf364f6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7D616F4B-E649-4BF1-9156-A02D847C9F98}"/>
</file>

<file path=customXml/itemProps2.xml><?xml version="1.0" encoding="utf-8"?>
<ds:datastoreItem xmlns:ds="http://schemas.openxmlformats.org/officeDocument/2006/customXml" ds:itemID="{C4D70F65-F8AF-40DA-8D09-6BE2FD87607A}"/>
</file>

<file path=customXml/itemProps3.xml><?xml version="1.0" encoding="utf-8"?>
<ds:datastoreItem xmlns:ds="http://schemas.openxmlformats.org/officeDocument/2006/customXml" ds:itemID="{57F2AD37-02D9-4855-BBE5-2E4053032DF2}"/>
</file>

<file path=customXml/itemProps4.xml><?xml version="1.0" encoding="utf-8"?>
<ds:datastoreItem xmlns:ds="http://schemas.openxmlformats.org/officeDocument/2006/customXml" ds:itemID="{74A7A1CE-6FC8-4F12-9CC5-6D69EF0CD5F6}"/>
</file>

<file path=customXml/itemProps5.xml><?xml version="1.0" encoding="utf-8"?>
<ds:datastoreItem xmlns:ds="http://schemas.openxmlformats.org/officeDocument/2006/customXml" ds:itemID="{0CED6517-7780-4238-B485-3921EA2A4B5F}"/>
</file>

<file path=customXml/itemProps6.xml><?xml version="1.0" encoding="utf-8"?>
<ds:datastoreItem xmlns:ds="http://schemas.openxmlformats.org/officeDocument/2006/customXml" ds:itemID="{054C71CF-F6FF-48C2-A6EA-4F2B1BF6D896}"/>
</file>

<file path=customXml/itemProps7.xml><?xml version="1.0" encoding="utf-8"?>
<ds:datastoreItem xmlns:ds="http://schemas.openxmlformats.org/officeDocument/2006/customXml" ds:itemID="{C58C9801-A003-4263-8D45-8BBAD0642343}"/>
</file>

<file path=customXml/itemProps8.xml><?xml version="1.0" encoding="utf-8"?>
<ds:datastoreItem xmlns:ds="http://schemas.openxmlformats.org/officeDocument/2006/customXml" ds:itemID="{8FED5294-178D-44DE-A828-C7D467677028}"/>
</file>

<file path=customXml/itemProps9.xml><?xml version="1.0" encoding="utf-8"?>
<ds:datastoreItem xmlns:ds="http://schemas.openxmlformats.org/officeDocument/2006/customXml" ds:itemID="{B771EC6A-AA89-412B-ACF2-A074CA09C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Quiros, Silvia</dc:creator>
  <cp:keywords/>
  <cp:lastModifiedBy>Barrantes Quiros, Silvia</cp:lastModifiedBy>
  <dcterms:created xsi:type="dcterms:W3CDTF">2019-05-10T19:46:09Z</dcterms:created>
  <dcterms:modified xsi:type="dcterms:W3CDTF">2019-05-10T19:46:52Z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HyperlinksChanged">
    <vt:bool>false</vt:bool>
  </property>
  <property fmtid="{D5CDD505-2E9C-101B-9397-08002B2CF9AE}" pid="6" name="Series Operations IDB">
    <vt:lpwstr/>
  </property>
  <property fmtid="{D5CDD505-2E9C-101B-9397-08002B2CF9AE}" pid="7" name="Sub-Sector">
    <vt:lpwstr>49;#ROAD MAINTENANCE|bff63574-63a7-4123-8305-a35845fccb07</vt:lpwstr>
  </property>
  <property fmtid="{D5CDD505-2E9C-101B-9397-08002B2CF9AE}" pid="8" name="ScaleCrop">
    <vt:bool>false</vt:bool>
  </property>
  <property fmtid="{D5CDD505-2E9C-101B-9397-08002B2CF9AE}" pid="9" name="Country">
    <vt:lpwstr>32;#Uruguay|5d9b6fdd-d595-4446-a0eb-c14b465f6d0e</vt:lpwstr>
  </property>
  <property fmtid="{D5CDD505-2E9C-101B-9397-08002B2CF9AE}" pid="10" name="Fund IDB">
    <vt:lpwstr>30;#ORC|c028a4b2-ad8b-4cf4-9cac-a2ae6a778e23</vt:lpwstr>
  </property>
  <property fmtid="{D5CDD505-2E9C-101B-9397-08002B2CF9AE}" pid="11" name="_dlc_DocIdItemGuid">
    <vt:lpwstr>e37bbceb-0838-4812-b02f-f8c2850a06b8</vt:lpwstr>
  </property>
  <property fmtid="{D5CDD505-2E9C-101B-9397-08002B2CF9AE}" pid="12" name="DocSecurity">
    <vt:i4>0</vt:i4>
  </property>
  <property fmtid="{D5CDD505-2E9C-101B-9397-08002B2CF9AE}" pid="13" name="LinksUpToDate">
    <vt:bool>false</vt:bool>
  </property>
  <property fmtid="{D5CDD505-2E9C-101B-9397-08002B2CF9AE}" pid="14" name="Sector IDB">
    <vt:lpwstr>48;#TRANSPORT|5a25d1a8-4baf-41a8-9e3b-e167accda6ea</vt:lpwstr>
  </property>
  <property fmtid="{D5CDD505-2E9C-101B-9397-08002B2CF9AE}" pid="15" name="ShareDoc">
    <vt:bool>false</vt:bool>
  </property>
  <property fmtid="{D5CDD505-2E9C-101B-9397-08002B2CF9AE}" pid="16" name="Function Operations IDB">
    <vt:lpwstr>3;#Project Administration|751f71fd-1433-4702-a2db-ff12a4e45594</vt:lpwstr>
  </property>
  <property fmtid="{D5CDD505-2E9C-101B-9397-08002B2CF9AE}" pid="17" name="AppVersion">
    <vt:lpwstr>15.0300</vt:lpwstr>
  </property>
  <property fmtid="{D5CDD505-2E9C-101B-9397-08002B2CF9AE}" pid="18" name="Disclosure Activity">
    <vt:lpwstr>Loan Proposal</vt:lpwstr>
  </property>
  <property fmtid="{D5CDD505-2E9C-101B-9397-08002B2CF9AE}" pid="19" name="ContentTypeId">
    <vt:lpwstr>0x0101001A458A224826124E8B45B1D613300CFC00DFD4A1F41F3F4C4CBD71D151710D0613</vt:lpwstr>
  </property>
</Properties>
</file>