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08" windowWidth="15144" windowHeight="6048" activeTab="1"/>
  </bookViews>
  <sheets>
    <sheet name="PEP-PROEMEM-CH-L1082" sheetId="1" r:id="rId1"/>
    <sheet name="PEP-Cronograma" sheetId="2" r:id="rId2"/>
  </sheets>
  <calcPr calcId="145621"/>
</workbook>
</file>

<file path=xl/calcChain.xml><?xml version="1.0" encoding="utf-8"?>
<calcChain xmlns="http://schemas.openxmlformats.org/spreadsheetml/2006/main">
  <c r="H36" i="1" l="1"/>
  <c r="G34" i="1"/>
  <c r="G33" i="1"/>
  <c r="G26" i="1"/>
  <c r="D26" i="1"/>
  <c r="E26" i="1"/>
  <c r="F26" i="1"/>
  <c r="G28" i="1"/>
  <c r="G29" i="1"/>
  <c r="G30" i="1"/>
  <c r="G27" i="1"/>
  <c r="C26" i="1"/>
  <c r="G31" i="1"/>
  <c r="G24" i="1"/>
  <c r="G23" i="1"/>
  <c r="G22" i="1"/>
  <c r="G21" i="1"/>
  <c r="G20" i="1"/>
  <c r="G19" i="1"/>
  <c r="G18" i="1"/>
  <c r="G14" i="1"/>
  <c r="G15" i="1"/>
  <c r="G16" i="1"/>
  <c r="D12" i="1"/>
  <c r="E12" i="1"/>
  <c r="F12" i="1"/>
  <c r="C12" i="1"/>
  <c r="C37" i="1" l="1"/>
  <c r="D37" i="1"/>
  <c r="E37" i="1"/>
  <c r="F37" i="1"/>
  <c r="G10" i="1"/>
  <c r="G11" i="1"/>
  <c r="G13" i="1"/>
  <c r="G17" i="1"/>
  <c r="G25" i="1"/>
  <c r="G32" i="1"/>
  <c r="G35" i="1"/>
  <c r="G36" i="1"/>
  <c r="G9" i="1"/>
  <c r="F9" i="1"/>
  <c r="E9" i="1"/>
  <c r="D9" i="1"/>
  <c r="C9" i="1"/>
  <c r="G12" i="1" l="1"/>
  <c r="G37" i="1" s="1"/>
  <c r="H12" i="1" s="1"/>
  <c r="C38" i="1" l="1"/>
  <c r="F38" i="1"/>
  <c r="E38" i="1"/>
  <c r="D38" i="1"/>
  <c r="H9" i="1"/>
</calcChain>
</file>

<file path=xl/sharedStrings.xml><?xml version="1.0" encoding="utf-8"?>
<sst xmlns="http://schemas.openxmlformats.org/spreadsheetml/2006/main" count="376" uniqueCount="87">
  <si>
    <t>Nº</t>
  </si>
  <si>
    <t>Descripción</t>
  </si>
  <si>
    <t>%</t>
  </si>
  <si>
    <t>1.1</t>
  </si>
  <si>
    <t>1.2</t>
  </si>
  <si>
    <t>2.1</t>
  </si>
  <si>
    <t>2.2</t>
  </si>
  <si>
    <t>2.3</t>
  </si>
  <si>
    <t>2.4</t>
  </si>
  <si>
    <t xml:space="preserve">TOTAL GENERAL DE LOS COSTOS </t>
  </si>
  <si>
    <t>Año I</t>
  </si>
  <si>
    <t>Año II</t>
  </si>
  <si>
    <t>Año III</t>
  </si>
  <si>
    <t>Año IV</t>
  </si>
  <si>
    <t>TOTAL</t>
  </si>
  <si>
    <t>%  TOTAL</t>
  </si>
  <si>
    <t xml:space="preserve">PLAN DE EJECUCION PLURIANUAL </t>
  </si>
  <si>
    <t>INFORMACIÓN BASICA PARA PMR</t>
  </si>
  <si>
    <t>REF</t>
  </si>
  <si>
    <t>Responsable</t>
  </si>
  <si>
    <t>Año 1</t>
  </si>
  <si>
    <t>Año 2</t>
  </si>
  <si>
    <t>Año 3</t>
  </si>
  <si>
    <t>Año 4</t>
  </si>
  <si>
    <t>T1</t>
  </si>
  <si>
    <t>T2</t>
  </si>
  <si>
    <t>T3</t>
  </si>
  <si>
    <t>T4</t>
  </si>
  <si>
    <t>1.1.</t>
  </si>
  <si>
    <t>1.2.</t>
  </si>
  <si>
    <t>2.1.</t>
  </si>
  <si>
    <t>2.2.</t>
  </si>
  <si>
    <t>2.3.</t>
  </si>
  <si>
    <t>2.4.</t>
  </si>
  <si>
    <t>Componente 1</t>
  </si>
  <si>
    <t>Actividad</t>
  </si>
  <si>
    <t>Componente 2</t>
  </si>
  <si>
    <t>Componente 1 - Ampliación y mejoramiento de la infraestructura de educación parvularia</t>
  </si>
  <si>
    <t>Componente 2 - Apoyo al aseguramiento de estándares de calidad en la educación parvularia y monitoreo y evaluación del programa</t>
  </si>
  <si>
    <t>PROGRAMA PARA LA EXPANSIÓN Y MEJORAMIENTO DE LA EDUCACIÓN INICIAL
CH-L1082</t>
  </si>
  <si>
    <t>Construccion de nuevas salas cuna y jardines</t>
  </si>
  <si>
    <t>Equipamiento de nuevas salas cuna y jardines</t>
  </si>
  <si>
    <t>Apoyo al Plan de Regulacion de la Educacion Parvularia</t>
  </si>
  <si>
    <t>Construccion de un sistema de informacion georefernciado</t>
  </si>
  <si>
    <t>Fortalecimiento de las practicas pedagogicas en las instituciones de educacion parvularia</t>
  </si>
  <si>
    <t>Elaboracion de un nuevo sistema de gestion de instituciones de educacion parvularia en Chile</t>
  </si>
  <si>
    <t>Evaluacion de los efectos del programa</t>
  </si>
  <si>
    <t>Administracion y seguimiento</t>
  </si>
  <si>
    <t>MINEDUC/JUNJI</t>
  </si>
  <si>
    <t>MINEDUC/JUNJI/BID</t>
  </si>
  <si>
    <t>X</t>
  </si>
  <si>
    <t>2.1.1</t>
  </si>
  <si>
    <t>Firma Consultora para levantamiento de informacion de SC y JI</t>
  </si>
  <si>
    <t>2.1.2</t>
  </si>
  <si>
    <t>Consultores Individuales</t>
  </si>
  <si>
    <t>2.1.3</t>
  </si>
  <si>
    <t>Auditoria tecnica</t>
  </si>
  <si>
    <t>2.2.1</t>
  </si>
  <si>
    <t>2.2.2</t>
  </si>
  <si>
    <t>2.2.3</t>
  </si>
  <si>
    <t>2.2.4</t>
  </si>
  <si>
    <t>2.2.5</t>
  </si>
  <si>
    <t>2.2.6</t>
  </si>
  <si>
    <t>2.2.7</t>
  </si>
  <si>
    <t>Consutorias Inicial</t>
  </si>
  <si>
    <t>Compra de licensias</t>
  </si>
  <si>
    <t>Compra de computadores</t>
  </si>
  <si>
    <t>Plataforma web, servidor</t>
  </si>
  <si>
    <t>Compra de software</t>
  </si>
  <si>
    <t>Capacitacion</t>
  </si>
  <si>
    <t>Georeferenciacion</t>
  </si>
  <si>
    <t>2.3.1</t>
  </si>
  <si>
    <t>2.3.1.1</t>
  </si>
  <si>
    <t>2.3.1.2</t>
  </si>
  <si>
    <t>2.3.1.3</t>
  </si>
  <si>
    <t>2.3.1.4</t>
  </si>
  <si>
    <t>2.3.2</t>
  </si>
  <si>
    <t>Formacion continua</t>
  </si>
  <si>
    <t>Actualizacion y perfectamiento del equipo de supervisores</t>
  </si>
  <si>
    <t>Jornadas zonales</t>
  </si>
  <si>
    <t>Talleres Regionales</t>
  </si>
  <si>
    <t>Pasantias</t>
  </si>
  <si>
    <t>Diseno, produccion y diseminacion de materiales</t>
  </si>
  <si>
    <t>2.4.1</t>
  </si>
  <si>
    <t>2.4.2</t>
  </si>
  <si>
    <t>Plataforma para alumnos</t>
  </si>
  <si>
    <t>Plataforma para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</si>
</sst>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_(* #,##0.00_);_(* \(#,##0.00\);_(* \-??_);_(@_)"/>
    <numFmt numFmtId="168" formatCode="_(\$* #,##0.00_);_(\$* \(#,##0.00\);_(\$* \-??_);_(@_)"/>
    <numFmt numFmtId="169" formatCode="_-* #,##0.00_-;\-* #,##0.00_-;_-* &quot;-&quot;??_-;_-@_-"/>
    <numFmt numFmtId="170" formatCode="_-* #,##0.00_-;\-* #,##0.00_-;_-* \-??_-;_-@_-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Mang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C5BE9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BE97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rgb="FF000000"/>
      </top>
      <bottom style="medium">
        <color auto="1"/>
      </bottom>
      <diagonal/>
    </border>
    <border>
      <left/>
      <right style="medium">
        <color rgb="FF000000"/>
      </right>
      <top style="thick">
        <color rgb="FF000000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rgb="FF000000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 style="medium">
        <color rgb="FF000000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10" borderId="0" applyNumberFormat="0" applyBorder="0" applyAlignment="0" applyProtection="0"/>
    <xf numFmtId="0" fontId="9" fillId="27" borderId="24" applyNumberFormat="0" applyAlignment="0" applyProtection="0"/>
    <xf numFmtId="0" fontId="9" fillId="28" borderId="2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11" fillId="29" borderId="25" applyNumberFormat="0" applyAlignment="0" applyProtection="0"/>
    <xf numFmtId="0" fontId="12" fillId="0" borderId="2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13" fillId="14" borderId="24" applyNumberFormat="0" applyAlignment="0" applyProtection="0"/>
    <xf numFmtId="0" fontId="13" fillId="15" borderId="24" applyNumberFormat="0" applyAlignment="0" applyProtection="0"/>
    <xf numFmtId="167" fontId="14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8" fontId="10" fillId="0" borderId="0" applyFill="0" applyBorder="0" applyAlignment="0" applyProtection="0"/>
    <xf numFmtId="168" fontId="19" fillId="0" borderId="0"/>
    <xf numFmtId="0" fontId="20" fillId="36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" fillId="37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ill="0" applyBorder="0" applyAlignment="0" applyProtection="0"/>
    <xf numFmtId="9" fontId="19" fillId="0" borderId="0"/>
    <xf numFmtId="0" fontId="10" fillId="0" borderId="0" applyNumberFormat="0" applyFill="0" applyBorder="0" applyAlignment="0" applyProtection="0"/>
    <xf numFmtId="0" fontId="22" fillId="27" borderId="28" applyNumberFormat="0" applyAlignment="0" applyProtection="0"/>
    <xf numFmtId="0" fontId="22" fillId="28" borderId="28" applyNumberFormat="0" applyAlignment="0" applyProtection="0"/>
    <xf numFmtId="169" fontId="1" fillId="0" borderId="0" applyFont="0" applyFill="0" applyBorder="0" applyAlignment="0" applyProtection="0"/>
    <xf numFmtId="170" fontId="10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1" fillId="0" borderId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29" fillId="0" borderId="32" applyNumberFormat="0" applyFill="0" applyAlignment="0" applyProtection="0"/>
    <xf numFmtId="0" fontId="10" fillId="0" borderId="0" applyNumberFormat="0" applyFill="0" applyBorder="0" applyAlignment="0" applyProtection="0"/>
    <xf numFmtId="167" fontId="6" fillId="0" borderId="0" applyFill="0" applyBorder="0" applyAlignment="0" applyProtection="0"/>
    <xf numFmtId="167" fontId="10" fillId="0" borderId="0" applyFill="0" applyBorder="0" applyAlignment="0" applyProtection="0"/>
    <xf numFmtId="169" fontId="21" fillId="0" borderId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164" fontId="4" fillId="3" borderId="9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0" fontId="4" fillId="2" borderId="19" xfId="0" applyNumberFormat="1" applyFont="1" applyFill="1" applyBorder="1" applyAlignment="1">
      <alignment horizontal="right" vertical="center"/>
    </xf>
    <xf numFmtId="0" fontId="0" fillId="0" borderId="0" xfId="0" applyFont="1"/>
    <xf numFmtId="0" fontId="1" fillId="0" borderId="0" xfId="67"/>
    <xf numFmtId="0" fontId="32" fillId="0" borderId="0" xfId="67" applyFont="1" applyAlignment="1">
      <alignment horizontal="justify" vertical="center"/>
    </xf>
    <xf numFmtId="0" fontId="32" fillId="0" borderId="0" xfId="67" applyFont="1" applyAlignment="1">
      <alignment horizontal="center" vertical="center"/>
    </xf>
    <xf numFmtId="0" fontId="30" fillId="0" borderId="21" xfId="67" applyFont="1" applyBorder="1" applyAlignment="1">
      <alignment horizontal="center" vertical="center"/>
    </xf>
    <xf numFmtId="0" fontId="30" fillId="0" borderId="21" xfId="67" applyFont="1" applyBorder="1" applyAlignment="1">
      <alignment horizontal="justify" vertical="center"/>
    </xf>
    <xf numFmtId="0" fontId="33" fillId="38" borderId="15" xfId="67" applyFont="1" applyFill="1" applyBorder="1" applyAlignment="1">
      <alignment horizontal="centerContinuous"/>
    </xf>
    <xf numFmtId="0" fontId="33" fillId="38" borderId="33" xfId="67" applyFont="1" applyFill="1" applyBorder="1" applyAlignment="1">
      <alignment horizontal="centerContinuous"/>
    </xf>
    <xf numFmtId="0" fontId="33" fillId="38" borderId="34" xfId="67" applyFont="1" applyFill="1" applyBorder="1" applyAlignment="1">
      <alignment horizontal="centerContinuous"/>
    </xf>
    <xf numFmtId="0" fontId="0" fillId="38" borderId="0" xfId="0" applyFill="1"/>
    <xf numFmtId="0" fontId="33" fillId="38" borderId="35" xfId="67" applyFont="1" applyFill="1" applyBorder="1" applyAlignment="1">
      <alignment horizontal="center"/>
    </xf>
    <xf numFmtId="0" fontId="33" fillId="38" borderId="36" xfId="67" applyFont="1" applyFill="1" applyBorder="1" applyAlignment="1">
      <alignment horizontal="center"/>
    </xf>
    <xf numFmtId="0" fontId="33" fillId="38" borderId="37" xfId="67" applyFont="1" applyFill="1" applyBorder="1" applyAlignment="1">
      <alignment horizontal="center"/>
    </xf>
    <xf numFmtId="0" fontId="32" fillId="0" borderId="39" xfId="67" applyFont="1" applyBorder="1" applyAlignment="1">
      <alignment horizontal="justify" vertical="center"/>
    </xf>
    <xf numFmtId="0" fontId="32" fillId="0" borderId="40" xfId="67" applyFont="1" applyBorder="1" applyAlignment="1">
      <alignment horizontal="justify" vertical="center"/>
    </xf>
    <xf numFmtId="0" fontId="0" fillId="39" borderId="0" xfId="0" applyFill="1"/>
    <xf numFmtId="0" fontId="32" fillId="0" borderId="38" xfId="67" applyFont="1" applyFill="1" applyBorder="1"/>
    <xf numFmtId="164" fontId="4" fillId="3" borderId="9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3" fontId="4" fillId="2" borderId="19" xfId="0" applyNumberFormat="1" applyFont="1" applyFill="1" applyBorder="1" applyAlignment="1">
      <alignment horizontal="right" vertical="center"/>
    </xf>
    <xf numFmtId="0" fontId="30" fillId="0" borderId="38" xfId="67" applyFont="1" applyBorder="1" applyAlignment="1">
      <alignment horizontal="justify" vertical="center"/>
    </xf>
    <xf numFmtId="0" fontId="32" fillId="0" borderId="42" xfId="67" applyFont="1" applyBorder="1" applyAlignment="1">
      <alignment horizontal="justify" vertical="center"/>
    </xf>
    <xf numFmtId="0" fontId="32" fillId="0" borderId="38" xfId="67" applyFont="1" applyFill="1" applyBorder="1" applyAlignment="1">
      <alignment horizontal="center"/>
    </xf>
    <xf numFmtId="0" fontId="32" fillId="0" borderId="41" xfId="67" applyFont="1" applyFill="1" applyBorder="1" applyAlignment="1">
      <alignment horizontal="center"/>
    </xf>
    <xf numFmtId="0" fontId="32" fillId="0" borderId="38" xfId="67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3" fillId="38" borderId="21" xfId="67" applyFont="1" applyFill="1" applyBorder="1" applyAlignment="1">
      <alignment horizontal="center" vertical="center"/>
    </xf>
    <xf numFmtId="0" fontId="2" fillId="38" borderId="4" xfId="67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5" xfId="0" applyFont="1" applyFill="1" applyBorder="1" applyAlignment="1">
      <alignment vertical="center" wrapText="1"/>
    </xf>
    <xf numFmtId="3" fontId="5" fillId="40" borderId="5" xfId="0" applyNumberFormat="1" applyFont="1" applyFill="1" applyBorder="1" applyAlignment="1">
      <alignment vertical="center"/>
    </xf>
    <xf numFmtId="3" fontId="5" fillId="40" borderId="5" xfId="0" applyNumberFormat="1" applyFont="1" applyFill="1" applyBorder="1" applyAlignment="1">
      <alignment horizontal="right" vertical="center"/>
    </xf>
    <xf numFmtId="3" fontId="5" fillId="40" borderId="11" xfId="0" applyNumberFormat="1" applyFont="1" applyFill="1" applyBorder="1" applyAlignment="1">
      <alignment horizontal="right" vertical="center"/>
    </xf>
    <xf numFmtId="3" fontId="5" fillId="40" borderId="9" xfId="0" applyNumberFormat="1" applyFont="1" applyFill="1" applyBorder="1" applyAlignment="1">
      <alignment vertical="center"/>
    </xf>
    <xf numFmtId="3" fontId="4" fillId="40" borderId="5" xfId="0" applyNumberFormat="1" applyFont="1" applyFill="1" applyBorder="1" applyAlignment="1">
      <alignment horizontal="right" vertical="center" wrapText="1"/>
    </xf>
    <xf numFmtId="164" fontId="5" fillId="40" borderId="9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4" fillId="41" borderId="5" xfId="0" applyNumberFormat="1" applyFont="1" applyFill="1" applyBorder="1" applyAlignment="1">
      <alignment horizontal="right" vertical="center" wrapText="1"/>
    </xf>
    <xf numFmtId="0" fontId="4" fillId="40" borderId="5" xfId="0" applyFont="1" applyFill="1" applyBorder="1" applyAlignment="1">
      <alignment vertical="center" wrapText="1"/>
    </xf>
    <xf numFmtId="0" fontId="5" fillId="4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</cellXfs>
  <cellStyles count="114">
    <cellStyle name="20% - Ênfase1 2" xfId="1"/>
    <cellStyle name="20% - Ênfase1 2 2" xfId="2"/>
    <cellStyle name="20% - Ênfase2 2" xfId="3"/>
    <cellStyle name="20% - Ênfase2 2 2" xfId="4"/>
    <cellStyle name="20% - Ênfase3 2" xfId="5"/>
    <cellStyle name="20% - Ênfase4 2" xfId="6"/>
    <cellStyle name="20% - Ênfase4 2 2" xfId="7"/>
    <cellStyle name="20% - Ênfase5 2" xfId="8"/>
    <cellStyle name="20% - Ênfase6 2" xfId="9"/>
    <cellStyle name="20% - Ênfase6 2 2" xfId="10"/>
    <cellStyle name="40% - Ênfase1 2" xfId="11"/>
    <cellStyle name="40% - Ênfase1 2 2" xfId="12"/>
    <cellStyle name="40% - Ênfase2 2" xfId="13"/>
    <cellStyle name="40% - Ênfase2 2 2" xfId="14"/>
    <cellStyle name="40% - Ênfase3 2" xfId="15"/>
    <cellStyle name="40% - Ênfase4 2" xfId="16"/>
    <cellStyle name="40% - Ênfase4 2 2" xfId="17"/>
    <cellStyle name="40% - Ênfase5 2" xfId="18"/>
    <cellStyle name="40% - Ênfase5 2 2" xfId="19"/>
    <cellStyle name="40% - Ênfase6 2" xfId="20"/>
    <cellStyle name="60% - Ênfase1 2" xfId="21"/>
    <cellStyle name="60% - Ênfase2 2" xfId="22"/>
    <cellStyle name="60% - Ênfase2 2 2" xfId="23"/>
    <cellStyle name="60% - Ênfase3 2" xfId="24"/>
    <cellStyle name="60% - Ênfase4 2" xfId="25"/>
    <cellStyle name="60% - Ênfase5 2" xfId="26"/>
    <cellStyle name="60% - Ênfase5 2 2" xfId="27"/>
    <cellStyle name="60% - Ênfase6 2" xfId="28"/>
    <cellStyle name="Bom 2" xfId="29"/>
    <cellStyle name="Cálculo 2" xfId="30"/>
    <cellStyle name="Cálculo 2 2" xfId="31"/>
    <cellStyle name="Campo do Assistente de dados" xfId="32"/>
    <cellStyle name="Canto do Assistente de dados" xfId="33"/>
    <cellStyle name="Categoria do Assistente de dados" xfId="34"/>
    <cellStyle name="Célula de Verificação 2" xfId="35"/>
    <cellStyle name="Célula Vinculada 2" xfId="36"/>
    <cellStyle name="Comma 2" xfId="37"/>
    <cellStyle name="Comma 2 2" xfId="38"/>
    <cellStyle name="Comma 3" xfId="39"/>
    <cellStyle name="Comma 3 2" xfId="40"/>
    <cellStyle name="Comma 4" xfId="41"/>
    <cellStyle name="Currency 2" xfId="42"/>
    <cellStyle name="Currency 2 2" xfId="43"/>
    <cellStyle name="Currency 3" xfId="44"/>
    <cellStyle name="Ênfase1 2" xfId="45"/>
    <cellStyle name="Ênfase1 2 2" xfId="46"/>
    <cellStyle name="Ênfase2 2" xfId="47"/>
    <cellStyle name="Ênfase3 2" xfId="48"/>
    <cellStyle name="Ênfase3 2 2" xfId="49"/>
    <cellStyle name="Ênfase4 2" xfId="50"/>
    <cellStyle name="Ênfase5 2" xfId="51"/>
    <cellStyle name="Ênfase5 2 2" xfId="52"/>
    <cellStyle name="Ênfase6 2" xfId="53"/>
    <cellStyle name="Entrada 2" xfId="54"/>
    <cellStyle name="Entrada 2 2" xfId="55"/>
    <cellStyle name="Excel Built-in Excel Built-in Normal 3 2" xfId="56"/>
    <cellStyle name="Excel Built-in Excel Built-in Normal 5" xfId="57"/>
    <cellStyle name="Excel Built-in Normal" xfId="58"/>
    <cellStyle name="Excel Built-in Normal 1" xfId="59"/>
    <cellStyle name="Excel Built-in Normal 2" xfId="60"/>
    <cellStyle name="Hiperlink 6" xfId="61"/>
    <cellStyle name="Incorreto 2" xfId="62"/>
    <cellStyle name="Incorreto 2 2" xfId="63"/>
    <cellStyle name="Moeda 2" xfId="64"/>
    <cellStyle name="Moeda 3" xfId="65"/>
    <cellStyle name="Neutra 2" xfId="66"/>
    <cellStyle name="Normal" xfId="0" builtinId="0"/>
    <cellStyle name="Normal 2" xfId="67"/>
    <cellStyle name="Normal 2 2" xfId="68"/>
    <cellStyle name="Normal 2 3" xfId="69"/>
    <cellStyle name="Normal 3" xfId="70"/>
    <cellStyle name="Normal 3 2" xfId="71"/>
    <cellStyle name="Normal 3 2 2" xfId="72"/>
    <cellStyle name="Normal 3 2 3" xfId="73"/>
    <cellStyle name="Normal 3 3" xfId="74"/>
    <cellStyle name="Normal 3 4" xfId="75"/>
    <cellStyle name="Normal 4" xfId="76"/>
    <cellStyle name="Normal 5" xfId="77"/>
    <cellStyle name="Normal 6" xfId="78"/>
    <cellStyle name="Normal 6 2" xfId="79"/>
    <cellStyle name="Normal 6 2 2" xfId="80"/>
    <cellStyle name="Normal 6 3" xfId="81"/>
    <cellStyle name="Normal 7" xfId="82"/>
    <cellStyle name="Normal 8" xfId="83"/>
    <cellStyle name="Normal 8 2" xfId="84"/>
    <cellStyle name="Nota 2" xfId="85"/>
    <cellStyle name="Percent 2" xfId="86"/>
    <cellStyle name="Percent 2 2" xfId="87"/>
    <cellStyle name="Percent 3" xfId="88"/>
    <cellStyle name="Percent 3 2" xfId="89"/>
    <cellStyle name="Porcentagem 2" xfId="90"/>
    <cellStyle name="Porcentagem 3" xfId="91"/>
    <cellStyle name="Resultado do Assistente de dados" xfId="92"/>
    <cellStyle name="Saída 2" xfId="93"/>
    <cellStyle name="Saída 2 2" xfId="94"/>
    <cellStyle name="Separador de milhares 5" xfId="95"/>
    <cellStyle name="Separador de milhares 5 2" xfId="96"/>
    <cellStyle name="Separador de milhares 5 3" xfId="97"/>
    <cellStyle name="Separador de milhares 5 3 2" xfId="98"/>
    <cellStyle name="Separador de milhares 5 4" xfId="99"/>
    <cellStyle name="TableStyleLight1" xfId="100"/>
    <cellStyle name="Texto de Aviso 2" xfId="101"/>
    <cellStyle name="Texto Explicativo 2" xfId="102"/>
    <cellStyle name="Título 1 1" xfId="103"/>
    <cellStyle name="Título 1 2" xfId="104"/>
    <cellStyle name="Título 2 2" xfId="105"/>
    <cellStyle name="Título 3 2" xfId="106"/>
    <cellStyle name="Título 4 2" xfId="107"/>
    <cellStyle name="Título do Assistente de dados" xfId="108"/>
    <cellStyle name="Total 2" xfId="109"/>
    <cellStyle name="Valor do Assistente de dados" xfId="110"/>
    <cellStyle name="Vírgula 2" xfId="111"/>
    <cellStyle name="Vírgula 3" xfId="112"/>
    <cellStyle name="Vírgula 4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14" workbookViewId="0">
      <selection activeCell="A6" sqref="A6:G39"/>
    </sheetView>
  </sheetViews>
  <sheetFormatPr defaultColWidth="11" defaultRowHeight="15.6" x14ac:dyDescent="0.3"/>
  <cols>
    <col min="1" max="1" width="4.5" customWidth="1"/>
    <col min="2" max="2" width="44.59765625" style="1" customWidth="1"/>
    <col min="3" max="4" width="10.09765625" bestFit="1" customWidth="1"/>
    <col min="5" max="5" width="8.796875" bestFit="1" customWidth="1"/>
    <col min="6" max="6" width="9.5" customWidth="1"/>
  </cols>
  <sheetData>
    <row r="2" spans="1:8" ht="47.25" customHeight="1" x14ac:dyDescent="0.3">
      <c r="B2" s="49" t="s">
        <v>39</v>
      </c>
      <c r="C2" s="49"/>
      <c r="D2" s="49"/>
      <c r="E2" s="49"/>
      <c r="F2" s="49"/>
      <c r="G2" s="49"/>
      <c r="H2" s="49"/>
    </row>
    <row r="3" spans="1:8" s="16" customFormat="1" x14ac:dyDescent="0.3">
      <c r="B3" s="50" t="s">
        <v>16</v>
      </c>
      <c r="C3" s="50"/>
      <c r="D3" s="50"/>
      <c r="E3" s="50"/>
      <c r="F3" s="50"/>
      <c r="G3" s="50"/>
      <c r="H3" s="50"/>
    </row>
    <row r="4" spans="1:8" s="16" customFormat="1" x14ac:dyDescent="0.3">
      <c r="B4" s="50" t="s">
        <v>17</v>
      </c>
      <c r="C4" s="50"/>
      <c r="D4" s="50"/>
      <c r="E4" s="50"/>
      <c r="F4" s="50"/>
      <c r="G4" s="50"/>
      <c r="H4" s="50"/>
    </row>
    <row r="6" spans="1:8" ht="16.2" thickBot="1" x14ac:dyDescent="0.35"/>
    <row r="7" spans="1:8" ht="16.2" thickTop="1" x14ac:dyDescent="0.3">
      <c r="A7" s="9" t="s">
        <v>0</v>
      </c>
      <c r="B7" s="10" t="s">
        <v>1</v>
      </c>
      <c r="C7" s="57" t="s">
        <v>10</v>
      </c>
      <c r="D7" s="57" t="s">
        <v>11</v>
      </c>
      <c r="E7" s="51" t="s">
        <v>12</v>
      </c>
      <c r="F7" s="51" t="s">
        <v>13</v>
      </c>
      <c r="G7" s="51" t="s">
        <v>14</v>
      </c>
      <c r="H7" s="51" t="s">
        <v>2</v>
      </c>
    </row>
    <row r="8" spans="1:8" ht="16.2" thickBot="1" x14ac:dyDescent="0.35">
      <c r="A8" s="11"/>
      <c r="B8" s="12"/>
      <c r="C8" s="58"/>
      <c r="D8" s="58"/>
      <c r="E8" s="52"/>
      <c r="F8" s="52"/>
      <c r="G8" s="52"/>
      <c r="H8" s="52"/>
    </row>
    <row r="9" spans="1:8" s="1" customFormat="1" ht="24" customHeight="1" thickTop="1" thickBot="1" x14ac:dyDescent="0.35">
      <c r="A9" s="53" t="s">
        <v>37</v>
      </c>
      <c r="B9" s="54"/>
      <c r="C9" s="34">
        <f>SUM(C10:C11)</f>
        <v>61250000</v>
      </c>
      <c r="D9" s="34">
        <f t="shared" ref="D9:F9" si="0">SUM(D10:D11)</f>
        <v>61250000</v>
      </c>
      <c r="E9" s="34">
        <f t="shared" si="0"/>
        <v>0</v>
      </c>
      <c r="F9" s="34">
        <f t="shared" si="0"/>
        <v>0</v>
      </c>
      <c r="G9" s="34">
        <f>SUM(C9:F9)</f>
        <v>122500000</v>
      </c>
      <c r="H9" s="33">
        <f>G9/G37</f>
        <v>0.81666666666666665</v>
      </c>
    </row>
    <row r="10" spans="1:8" ht="16.2" thickBot="1" x14ac:dyDescent="0.35">
      <c r="A10" s="3" t="s">
        <v>3</v>
      </c>
      <c r="B10" s="4" t="s">
        <v>40</v>
      </c>
      <c r="C10" s="35">
        <v>60000000</v>
      </c>
      <c r="D10" s="35">
        <v>60000000</v>
      </c>
      <c r="E10" s="35">
        <v>0</v>
      </c>
      <c r="F10" s="36">
        <v>0</v>
      </c>
      <c r="G10" s="34">
        <f t="shared" ref="G10:G36" si="1">SUM(C10:F10)</f>
        <v>120000000</v>
      </c>
      <c r="H10" s="13"/>
    </row>
    <row r="11" spans="1:8" ht="16.2" thickBot="1" x14ac:dyDescent="0.35">
      <c r="A11" s="5" t="s">
        <v>4</v>
      </c>
      <c r="B11" s="6" t="s">
        <v>41</v>
      </c>
      <c r="C11" s="35">
        <v>1250000</v>
      </c>
      <c r="D11" s="35">
        <v>1250000</v>
      </c>
      <c r="E11" s="35">
        <v>0</v>
      </c>
      <c r="F11" s="36">
        <v>0</v>
      </c>
      <c r="G11" s="34">
        <f t="shared" si="1"/>
        <v>2500000</v>
      </c>
      <c r="H11" s="13"/>
    </row>
    <row r="12" spans="1:8" ht="24" customHeight="1" thickTop="1" thickBot="1" x14ac:dyDescent="0.35">
      <c r="A12" s="55" t="s">
        <v>38</v>
      </c>
      <c r="B12" s="56"/>
      <c r="C12" s="37">
        <f>C13+C17+C25+C32+C35</f>
        <v>4347500</v>
      </c>
      <c r="D12" s="37">
        <f t="shared" ref="D12:G12" si="2">D13+D17+D25+D32+D35</f>
        <v>5895000</v>
      </c>
      <c r="E12" s="37">
        <f t="shared" si="2"/>
        <v>5361250</v>
      </c>
      <c r="F12" s="37">
        <f t="shared" si="2"/>
        <v>6506250</v>
      </c>
      <c r="G12" s="37">
        <f t="shared" si="2"/>
        <v>22110000</v>
      </c>
      <c r="H12" s="2">
        <f>G12/G37</f>
        <v>0.1474</v>
      </c>
    </row>
    <row r="13" spans="1:8" ht="16.2" thickBot="1" x14ac:dyDescent="0.35">
      <c r="A13" s="61" t="s">
        <v>5</v>
      </c>
      <c r="B13" s="62" t="s">
        <v>42</v>
      </c>
      <c r="C13" s="63">
        <v>1200000</v>
      </c>
      <c r="D13" s="64">
        <v>3000000</v>
      </c>
      <c r="E13" s="65">
        <v>50000</v>
      </c>
      <c r="F13" s="66">
        <v>0</v>
      </c>
      <c r="G13" s="67">
        <f t="shared" si="1"/>
        <v>4250000</v>
      </c>
      <c r="H13" s="68"/>
    </row>
    <row r="14" spans="1:8" ht="16.2" thickBot="1" x14ac:dyDescent="0.35">
      <c r="A14" s="7" t="s">
        <v>51</v>
      </c>
      <c r="B14" s="4" t="s">
        <v>52</v>
      </c>
      <c r="C14" s="38">
        <v>1000000</v>
      </c>
      <c r="D14" s="35">
        <v>300000</v>
      </c>
      <c r="E14" s="39"/>
      <c r="F14" s="40">
        <v>0</v>
      </c>
      <c r="G14" s="70">
        <f t="shared" si="1"/>
        <v>1300000</v>
      </c>
      <c r="H14" s="13"/>
    </row>
    <row r="15" spans="1:8" ht="16.2" thickBot="1" x14ac:dyDescent="0.35">
      <c r="A15" s="7" t="s">
        <v>53</v>
      </c>
      <c r="B15" s="4" t="s">
        <v>54</v>
      </c>
      <c r="C15" s="38">
        <v>200000</v>
      </c>
      <c r="D15" s="35">
        <v>0</v>
      </c>
      <c r="E15" s="39"/>
      <c r="F15" s="40">
        <v>0</v>
      </c>
      <c r="G15" s="70">
        <f t="shared" si="1"/>
        <v>200000</v>
      </c>
      <c r="H15" s="13"/>
    </row>
    <row r="16" spans="1:8" ht="16.2" thickBot="1" x14ac:dyDescent="0.35">
      <c r="A16" s="7" t="s">
        <v>55</v>
      </c>
      <c r="B16" s="4" t="s">
        <v>56</v>
      </c>
      <c r="C16" s="38">
        <v>0</v>
      </c>
      <c r="D16" s="38">
        <v>0</v>
      </c>
      <c r="E16" s="38">
        <v>50000</v>
      </c>
      <c r="F16" s="38">
        <v>0</v>
      </c>
      <c r="G16" s="70">
        <f>SUM(C16:F16)</f>
        <v>50000</v>
      </c>
      <c r="H16" s="13"/>
    </row>
    <row r="17" spans="1:8" ht="16.2" thickBot="1" x14ac:dyDescent="0.35">
      <c r="A17" s="61" t="s">
        <v>6</v>
      </c>
      <c r="B17" s="62" t="s">
        <v>43</v>
      </c>
      <c r="C17" s="63">
        <v>680000</v>
      </c>
      <c r="D17" s="64">
        <v>320000</v>
      </c>
      <c r="E17" s="65">
        <v>0</v>
      </c>
      <c r="F17" s="66">
        <v>0</v>
      </c>
      <c r="G17" s="67">
        <f t="shared" si="1"/>
        <v>1000000</v>
      </c>
      <c r="H17" s="68"/>
    </row>
    <row r="18" spans="1:8" ht="16.2" thickBot="1" x14ac:dyDescent="0.35">
      <c r="A18" s="7" t="s">
        <v>57</v>
      </c>
      <c r="B18" s="4" t="s">
        <v>64</v>
      </c>
      <c r="C18" s="38">
        <v>300000</v>
      </c>
      <c r="D18" s="35">
        <v>0</v>
      </c>
      <c r="E18" s="39">
        <v>0</v>
      </c>
      <c r="F18" s="40">
        <v>0</v>
      </c>
      <c r="G18" s="70">
        <f t="shared" si="1"/>
        <v>300000</v>
      </c>
      <c r="H18" s="13"/>
    </row>
    <row r="19" spans="1:8" ht="16.2" thickBot="1" x14ac:dyDescent="0.35">
      <c r="A19" s="7" t="s">
        <v>58</v>
      </c>
      <c r="B19" s="4" t="s">
        <v>65</v>
      </c>
      <c r="C19" s="38">
        <v>20000</v>
      </c>
      <c r="D19" s="35">
        <v>0</v>
      </c>
      <c r="E19" s="39">
        <v>0</v>
      </c>
      <c r="F19" s="40">
        <v>0</v>
      </c>
      <c r="G19" s="70">
        <f t="shared" si="1"/>
        <v>20000</v>
      </c>
      <c r="H19" s="13"/>
    </row>
    <row r="20" spans="1:8" ht="16.2" thickBot="1" x14ac:dyDescent="0.35">
      <c r="A20" s="7" t="s">
        <v>59</v>
      </c>
      <c r="B20" s="4" t="s">
        <v>66</v>
      </c>
      <c r="C20" s="38">
        <v>300000</v>
      </c>
      <c r="D20" s="35">
        <v>0</v>
      </c>
      <c r="E20" s="39">
        <v>0</v>
      </c>
      <c r="F20" s="40">
        <v>0</v>
      </c>
      <c r="G20" s="70">
        <f t="shared" si="1"/>
        <v>300000</v>
      </c>
      <c r="H20" s="13"/>
    </row>
    <row r="21" spans="1:8" ht="16.2" thickBot="1" x14ac:dyDescent="0.35">
      <c r="A21" s="7" t="s">
        <v>60</v>
      </c>
      <c r="B21" s="4" t="s">
        <v>67</v>
      </c>
      <c r="C21" s="38">
        <v>10000</v>
      </c>
      <c r="D21" s="35">
        <v>0</v>
      </c>
      <c r="E21" s="39">
        <v>0</v>
      </c>
      <c r="F21" s="40">
        <v>0</v>
      </c>
      <c r="G21" s="70">
        <f t="shared" si="1"/>
        <v>10000</v>
      </c>
      <c r="H21" s="13"/>
    </row>
    <row r="22" spans="1:8" ht="16.2" thickBot="1" x14ac:dyDescent="0.35">
      <c r="A22" s="7" t="s">
        <v>61</v>
      </c>
      <c r="B22" s="4" t="s">
        <v>68</v>
      </c>
      <c r="C22" s="38">
        <v>50000</v>
      </c>
      <c r="D22" s="35">
        <v>0</v>
      </c>
      <c r="E22" s="39">
        <v>0</v>
      </c>
      <c r="F22" s="40">
        <v>0</v>
      </c>
      <c r="G22" s="70">
        <f t="shared" si="1"/>
        <v>50000</v>
      </c>
      <c r="H22" s="13"/>
    </row>
    <row r="23" spans="1:8" ht="16.2" thickBot="1" x14ac:dyDescent="0.35">
      <c r="A23" s="7" t="s">
        <v>62</v>
      </c>
      <c r="B23" s="4" t="s">
        <v>69</v>
      </c>
      <c r="C23" s="38">
        <v>0</v>
      </c>
      <c r="D23" s="35">
        <v>20000</v>
      </c>
      <c r="E23" s="39">
        <v>0</v>
      </c>
      <c r="F23" s="40">
        <v>0</v>
      </c>
      <c r="G23" s="70">
        <f t="shared" si="1"/>
        <v>20000</v>
      </c>
      <c r="H23" s="13"/>
    </row>
    <row r="24" spans="1:8" ht="16.2" thickBot="1" x14ac:dyDescent="0.35">
      <c r="A24" s="7" t="s">
        <v>63</v>
      </c>
      <c r="B24" s="4" t="s">
        <v>70</v>
      </c>
      <c r="C24" s="38">
        <v>0</v>
      </c>
      <c r="D24" s="35">
        <v>300000</v>
      </c>
      <c r="E24" s="39">
        <v>0</v>
      </c>
      <c r="F24" s="40">
        <v>0</v>
      </c>
      <c r="G24" s="70">
        <f t="shared" si="1"/>
        <v>300000</v>
      </c>
      <c r="H24" s="13"/>
    </row>
    <row r="25" spans="1:8" ht="24.6" thickBot="1" x14ac:dyDescent="0.35">
      <c r="A25" s="61" t="s">
        <v>7</v>
      </c>
      <c r="B25" s="62" t="s">
        <v>44</v>
      </c>
      <c r="C25" s="63">
        <v>2467500</v>
      </c>
      <c r="D25" s="64">
        <v>2325000</v>
      </c>
      <c r="E25" s="65">
        <v>2561250</v>
      </c>
      <c r="F25" s="66">
        <v>3506250</v>
      </c>
      <c r="G25" s="67">
        <f t="shared" si="1"/>
        <v>10860000</v>
      </c>
      <c r="H25" s="68"/>
    </row>
    <row r="26" spans="1:8" ht="16.2" thickBot="1" x14ac:dyDescent="0.35">
      <c r="A26" s="7" t="s">
        <v>71</v>
      </c>
      <c r="B26" s="4" t="s">
        <v>78</v>
      </c>
      <c r="C26" s="38">
        <f>SUM(C27:C30)</f>
        <v>727500</v>
      </c>
      <c r="D26" s="38">
        <f t="shared" ref="D26:F26" si="3">SUM(D27:D30)</f>
        <v>585000</v>
      </c>
      <c r="E26" s="38">
        <f t="shared" si="3"/>
        <v>821250</v>
      </c>
      <c r="F26" s="38">
        <f t="shared" si="3"/>
        <v>1766250</v>
      </c>
      <c r="G26" s="70">
        <f>SUM(C26:F26)</f>
        <v>3900000</v>
      </c>
      <c r="H26" s="13"/>
    </row>
    <row r="27" spans="1:8" ht="16.2" thickBot="1" x14ac:dyDescent="0.35">
      <c r="A27" s="7" t="s">
        <v>72</v>
      </c>
      <c r="B27" s="4" t="s">
        <v>79</v>
      </c>
      <c r="C27" s="38">
        <v>262500</v>
      </c>
      <c r="D27" s="35">
        <v>367500</v>
      </c>
      <c r="E27" s="39">
        <v>525000</v>
      </c>
      <c r="F27" s="69">
        <v>1155000</v>
      </c>
      <c r="G27" s="70">
        <f>SUM(C27:F27)</f>
        <v>2310000</v>
      </c>
      <c r="H27" s="13"/>
    </row>
    <row r="28" spans="1:8" ht="16.2" thickBot="1" x14ac:dyDescent="0.35">
      <c r="A28" s="7" t="s">
        <v>73</v>
      </c>
      <c r="B28" s="4" t="s">
        <v>80</v>
      </c>
      <c r="C28" s="38">
        <v>131250</v>
      </c>
      <c r="D28" s="35">
        <v>183750</v>
      </c>
      <c r="E28" s="39">
        <v>262500</v>
      </c>
      <c r="F28" s="69">
        <v>577500</v>
      </c>
      <c r="G28" s="70">
        <f t="shared" ref="G28:G30" si="4">SUM(C28:F28)</f>
        <v>1155000</v>
      </c>
      <c r="H28" s="13"/>
    </row>
    <row r="29" spans="1:8" ht="16.2" thickBot="1" x14ac:dyDescent="0.35">
      <c r="A29" s="7" t="s">
        <v>74</v>
      </c>
      <c r="B29" s="4" t="s">
        <v>81</v>
      </c>
      <c r="C29" s="38">
        <v>33750</v>
      </c>
      <c r="D29" s="35">
        <v>33750</v>
      </c>
      <c r="E29" s="39">
        <v>33750</v>
      </c>
      <c r="F29" s="69">
        <v>33750</v>
      </c>
      <c r="G29" s="70">
        <f t="shared" si="4"/>
        <v>135000</v>
      </c>
      <c r="H29" s="13"/>
    </row>
    <row r="30" spans="1:8" ht="16.2" thickBot="1" x14ac:dyDescent="0.35">
      <c r="A30" s="7" t="s">
        <v>75</v>
      </c>
      <c r="B30" s="4" t="s">
        <v>82</v>
      </c>
      <c r="C30" s="38">
        <v>300000</v>
      </c>
      <c r="D30" s="35">
        <v>0</v>
      </c>
      <c r="E30" s="39">
        <v>0</v>
      </c>
      <c r="F30" s="69">
        <v>0</v>
      </c>
      <c r="G30" s="70">
        <f t="shared" si="4"/>
        <v>300000</v>
      </c>
      <c r="H30" s="13"/>
    </row>
    <row r="31" spans="1:8" ht="16.2" thickBot="1" x14ac:dyDescent="0.35">
      <c r="A31" s="7" t="s">
        <v>76</v>
      </c>
      <c r="B31" s="4" t="s">
        <v>77</v>
      </c>
      <c r="C31" s="38">
        <v>1740000</v>
      </c>
      <c r="D31" s="35">
        <v>1740000</v>
      </c>
      <c r="E31" s="39">
        <v>1740000</v>
      </c>
      <c r="F31" s="69">
        <v>1740000</v>
      </c>
      <c r="G31" s="70">
        <f>SUM(C31:F31)</f>
        <v>6960000</v>
      </c>
      <c r="H31" s="13"/>
    </row>
    <row r="32" spans="1:8" ht="24.6" thickBot="1" x14ac:dyDescent="0.35">
      <c r="A32" s="72" t="s">
        <v>8</v>
      </c>
      <c r="B32" s="62" t="s">
        <v>45</v>
      </c>
      <c r="C32" s="62">
        <v>0</v>
      </c>
      <c r="D32" s="62">
        <v>0</v>
      </c>
      <c r="E32" s="62">
        <v>2500000</v>
      </c>
      <c r="F32" s="62">
        <v>2500000</v>
      </c>
      <c r="G32" s="71">
        <f t="shared" si="1"/>
        <v>5000000</v>
      </c>
      <c r="H32" s="62"/>
    </row>
    <row r="33" spans="1:8" ht="16.2" thickBot="1" x14ac:dyDescent="0.35">
      <c r="A33" s="7" t="s">
        <v>83</v>
      </c>
      <c r="B33" s="4" t="s">
        <v>85</v>
      </c>
      <c r="C33" s="38">
        <v>0</v>
      </c>
      <c r="D33" s="35">
        <v>0</v>
      </c>
      <c r="E33" s="39">
        <v>2500000</v>
      </c>
      <c r="F33" s="69">
        <v>0</v>
      </c>
      <c r="G33" s="70">
        <f t="shared" si="1"/>
        <v>2500000</v>
      </c>
      <c r="H33" s="13"/>
    </row>
    <row r="34" spans="1:8" ht="16.2" thickBot="1" x14ac:dyDescent="0.35">
      <c r="A34" s="7" t="s">
        <v>84</v>
      </c>
      <c r="B34" s="4" t="s">
        <v>86</v>
      </c>
      <c r="C34" s="38">
        <v>0</v>
      </c>
      <c r="D34" s="35">
        <v>0</v>
      </c>
      <c r="E34" s="39">
        <v>0</v>
      </c>
      <c r="F34" s="69">
        <v>2500000</v>
      </c>
      <c r="G34" s="70">
        <f t="shared" si="1"/>
        <v>2500000</v>
      </c>
      <c r="H34" s="13"/>
    </row>
    <row r="35" spans="1:8" ht="16.2" thickBot="1" x14ac:dyDescent="0.35">
      <c r="A35" s="62">
        <v>2.5</v>
      </c>
      <c r="B35" s="62" t="s">
        <v>46</v>
      </c>
      <c r="C35" s="62">
        <v>0</v>
      </c>
      <c r="D35" s="62">
        <v>250000</v>
      </c>
      <c r="E35" s="62">
        <v>250000</v>
      </c>
      <c r="F35" s="62">
        <v>500000</v>
      </c>
      <c r="G35" s="71">
        <f t="shared" si="1"/>
        <v>1000000</v>
      </c>
      <c r="H35" s="62"/>
    </row>
    <row r="36" spans="1:8" ht="27" customHeight="1" thickTop="1" thickBot="1" x14ac:dyDescent="0.35">
      <c r="A36" s="55" t="s">
        <v>47</v>
      </c>
      <c r="B36" s="56"/>
      <c r="C36" s="34">
        <v>1347500</v>
      </c>
      <c r="D36" s="34">
        <v>1347500</v>
      </c>
      <c r="E36" s="34">
        <v>1347500</v>
      </c>
      <c r="F36" s="34">
        <v>1347500</v>
      </c>
      <c r="G36" s="34">
        <f t="shared" si="1"/>
        <v>5390000</v>
      </c>
      <c r="H36" s="2">
        <f>G36/G37</f>
        <v>3.5933333333333331E-2</v>
      </c>
    </row>
    <row r="37" spans="1:8" ht="16.8" thickTop="1" thickBot="1" x14ac:dyDescent="0.35">
      <c r="A37" s="47" t="s">
        <v>9</v>
      </c>
      <c r="B37" s="48"/>
      <c r="C37" s="41">
        <f>C36+C12+C9</f>
        <v>66945000</v>
      </c>
      <c r="D37" s="41">
        <f t="shared" ref="D37:G37" si="5">D36+D12+D9</f>
        <v>68492500</v>
      </c>
      <c r="E37" s="41">
        <f t="shared" si="5"/>
        <v>6708750</v>
      </c>
      <c r="F37" s="41">
        <f t="shared" si="5"/>
        <v>7853750</v>
      </c>
      <c r="G37" s="41">
        <f t="shared" si="5"/>
        <v>150000000</v>
      </c>
      <c r="H37" s="8"/>
    </row>
    <row r="38" spans="1:8" ht="16.8" thickTop="1" thickBot="1" x14ac:dyDescent="0.35">
      <c r="A38" s="47" t="s">
        <v>15</v>
      </c>
      <c r="B38" s="48"/>
      <c r="C38" s="14">
        <f>C37/G37</f>
        <v>0.44629999999999997</v>
      </c>
      <c r="D38" s="14">
        <f>D37/G37</f>
        <v>0.45661666666666667</v>
      </c>
      <c r="E38" s="14">
        <f>E37/G37</f>
        <v>4.4725000000000001E-2</v>
      </c>
      <c r="F38" s="14">
        <f>F37/G37</f>
        <v>5.2358333333333333E-2</v>
      </c>
      <c r="G38" s="15"/>
      <c r="H38" s="8"/>
    </row>
    <row r="39" spans="1:8" ht="16.2" thickTop="1" x14ac:dyDescent="0.3"/>
  </sheetData>
  <mergeCells count="14">
    <mergeCell ref="A37:B37"/>
    <mergeCell ref="A38:B38"/>
    <mergeCell ref="B2:H2"/>
    <mergeCell ref="B3:H3"/>
    <mergeCell ref="B4:H4"/>
    <mergeCell ref="F7:F8"/>
    <mergeCell ref="G7:G8"/>
    <mergeCell ref="H7:H8"/>
    <mergeCell ref="A9:B9"/>
    <mergeCell ref="A12:B12"/>
    <mergeCell ref="C7:C8"/>
    <mergeCell ref="D7:D8"/>
    <mergeCell ref="E7:E8"/>
    <mergeCell ref="A36:B36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L40"/>
  <sheetViews>
    <sheetView tabSelected="1" workbookViewId="0">
      <selection activeCell="K32" sqref="K32"/>
    </sheetView>
  </sheetViews>
  <sheetFormatPr defaultRowHeight="15.6" x14ac:dyDescent="0.3"/>
  <cols>
    <col min="1" max="1" width="6" bestFit="1" customWidth="1"/>
    <col min="2" max="2" width="39.5" customWidth="1"/>
    <col min="3" max="3" width="32.59765625" customWidth="1"/>
    <col min="4" max="19" width="3.59765625" customWidth="1"/>
  </cols>
  <sheetData>
    <row r="4" spans="1:90" ht="16.2" thickBot="1" x14ac:dyDescent="0.35"/>
    <row r="5" spans="1:90" s="25" customFormat="1" ht="16.2" thickBot="1" x14ac:dyDescent="0.35">
      <c r="A5" s="59" t="s">
        <v>18</v>
      </c>
      <c r="B5" s="59" t="s">
        <v>35</v>
      </c>
      <c r="C5" s="59" t="s">
        <v>19</v>
      </c>
      <c r="D5" s="22" t="s">
        <v>20</v>
      </c>
      <c r="E5" s="23"/>
      <c r="F5" s="23"/>
      <c r="G5" s="24"/>
      <c r="H5" s="22" t="s">
        <v>21</v>
      </c>
      <c r="I5" s="23"/>
      <c r="J5" s="23"/>
      <c r="K5" s="24"/>
      <c r="L5" s="22" t="s">
        <v>22</v>
      </c>
      <c r="M5" s="23"/>
      <c r="N5" s="23"/>
      <c r="O5" s="24"/>
      <c r="P5" s="22" t="s">
        <v>23</v>
      </c>
      <c r="Q5" s="23"/>
      <c r="R5" s="23"/>
      <c r="S5" s="24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</row>
    <row r="6" spans="1:90" s="25" customFormat="1" ht="16.2" thickBot="1" x14ac:dyDescent="0.35">
      <c r="A6" s="60"/>
      <c r="B6" s="60"/>
      <c r="C6" s="60"/>
      <c r="D6" s="26" t="s">
        <v>24</v>
      </c>
      <c r="E6" s="27" t="s">
        <v>25</v>
      </c>
      <c r="F6" s="27" t="s">
        <v>26</v>
      </c>
      <c r="G6" s="28" t="s">
        <v>27</v>
      </c>
      <c r="H6" s="26" t="s">
        <v>24</v>
      </c>
      <c r="I6" s="27" t="s">
        <v>25</v>
      </c>
      <c r="J6" s="27" t="s">
        <v>26</v>
      </c>
      <c r="K6" s="28" t="s">
        <v>27</v>
      </c>
      <c r="L6" s="26" t="s">
        <v>24</v>
      </c>
      <c r="M6" s="27" t="s">
        <v>25</v>
      </c>
      <c r="N6" s="27" t="s">
        <v>26</v>
      </c>
      <c r="O6" s="28" t="s">
        <v>27</v>
      </c>
      <c r="P6" s="26" t="s">
        <v>24</v>
      </c>
      <c r="Q6" s="27" t="s">
        <v>25</v>
      </c>
      <c r="R6" s="27" t="s">
        <v>26</v>
      </c>
      <c r="S6" s="28" t="s">
        <v>27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</row>
    <row r="7" spans="1:90" x14ac:dyDescent="0.3">
      <c r="A7" s="20">
        <v>1</v>
      </c>
      <c r="B7" s="21" t="s">
        <v>34</v>
      </c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90" ht="16.2" thickBot="1" x14ac:dyDescent="0.35">
      <c r="A8" s="74" t="s">
        <v>28</v>
      </c>
      <c r="B8" s="4" t="s">
        <v>40</v>
      </c>
      <c r="C8" s="29" t="s">
        <v>49</v>
      </c>
      <c r="D8" s="44" t="s">
        <v>50</v>
      </c>
      <c r="E8" s="44" t="s">
        <v>50</v>
      </c>
      <c r="F8" s="44" t="s">
        <v>50</v>
      </c>
      <c r="G8" s="44" t="s">
        <v>50</v>
      </c>
      <c r="H8" s="44" t="s">
        <v>50</v>
      </c>
      <c r="I8" s="44" t="s">
        <v>50</v>
      </c>
      <c r="J8" s="44" t="s">
        <v>50</v>
      </c>
      <c r="K8" s="44" t="s">
        <v>50</v>
      </c>
      <c r="L8" s="44"/>
      <c r="M8" s="44"/>
      <c r="N8" s="44"/>
      <c r="O8" s="44"/>
      <c r="P8" s="44"/>
      <c r="Q8" s="44"/>
      <c r="R8" s="44"/>
      <c r="S8" s="44"/>
    </row>
    <row r="9" spans="1:90" ht="16.2" thickBot="1" x14ac:dyDescent="0.35">
      <c r="A9" s="74" t="s">
        <v>29</v>
      </c>
      <c r="B9" s="6" t="s">
        <v>41</v>
      </c>
      <c r="C9" s="29" t="s">
        <v>48</v>
      </c>
      <c r="D9" s="44" t="s">
        <v>50</v>
      </c>
      <c r="E9" s="44" t="s">
        <v>50</v>
      </c>
      <c r="F9" s="44" t="s">
        <v>50</v>
      </c>
      <c r="G9" s="44" t="s">
        <v>50</v>
      </c>
      <c r="H9" s="44" t="s">
        <v>50</v>
      </c>
      <c r="I9" s="44" t="s">
        <v>50</v>
      </c>
      <c r="J9" s="44" t="s">
        <v>50</v>
      </c>
      <c r="K9" s="44" t="s">
        <v>50</v>
      </c>
      <c r="L9" s="44"/>
      <c r="M9" s="44"/>
      <c r="N9" s="44"/>
      <c r="O9" s="44"/>
      <c r="P9" s="44"/>
      <c r="Q9" s="44"/>
      <c r="R9" s="44"/>
      <c r="S9" s="44"/>
    </row>
    <row r="10" spans="1:90" x14ac:dyDescent="0.3">
      <c r="A10" s="20">
        <v>2</v>
      </c>
      <c r="B10" s="21" t="s">
        <v>36</v>
      </c>
      <c r="C10" s="3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90" ht="16.2" thickBot="1" x14ac:dyDescent="0.35">
      <c r="A11" s="74" t="s">
        <v>30</v>
      </c>
      <c r="B11" s="4" t="s">
        <v>42</v>
      </c>
      <c r="C11" s="29" t="s">
        <v>49</v>
      </c>
      <c r="D11" s="44" t="s">
        <v>50</v>
      </c>
      <c r="E11" s="44" t="s">
        <v>50</v>
      </c>
      <c r="F11" s="44" t="s">
        <v>50</v>
      </c>
      <c r="G11" s="44" t="s">
        <v>50</v>
      </c>
      <c r="H11" s="44" t="s">
        <v>50</v>
      </c>
      <c r="I11" s="44" t="s">
        <v>50</v>
      </c>
      <c r="J11" s="44" t="s">
        <v>50</v>
      </c>
      <c r="K11" s="44" t="s">
        <v>50</v>
      </c>
      <c r="L11" s="44" t="s">
        <v>50</v>
      </c>
      <c r="M11" s="44" t="s">
        <v>50</v>
      </c>
      <c r="N11" s="44" t="s">
        <v>50</v>
      </c>
      <c r="O11" s="44" t="s">
        <v>50</v>
      </c>
      <c r="P11" s="44"/>
      <c r="Q11" s="44"/>
      <c r="R11" s="44"/>
      <c r="S11" s="44"/>
    </row>
    <row r="12" spans="1:90" ht="16.2" thickBot="1" x14ac:dyDescent="0.35">
      <c r="A12" s="74" t="s">
        <v>51</v>
      </c>
      <c r="B12" s="4" t="s">
        <v>52</v>
      </c>
      <c r="C12" s="29" t="s">
        <v>49</v>
      </c>
      <c r="D12" s="44" t="s">
        <v>50</v>
      </c>
      <c r="E12" s="44" t="s">
        <v>50</v>
      </c>
      <c r="F12" s="44" t="s">
        <v>50</v>
      </c>
      <c r="G12" s="44" t="s">
        <v>50</v>
      </c>
      <c r="H12" s="44" t="s">
        <v>50</v>
      </c>
      <c r="I12" s="44" t="s">
        <v>50</v>
      </c>
      <c r="J12" s="44" t="s">
        <v>50</v>
      </c>
      <c r="K12" s="44" t="s">
        <v>50</v>
      </c>
      <c r="L12" s="44" t="s">
        <v>50</v>
      </c>
      <c r="M12" s="44" t="s">
        <v>50</v>
      </c>
      <c r="N12" s="44" t="s">
        <v>50</v>
      </c>
      <c r="O12" s="44" t="s">
        <v>50</v>
      </c>
      <c r="P12" s="44"/>
      <c r="Q12" s="44"/>
      <c r="R12" s="44"/>
      <c r="S12" s="44"/>
    </row>
    <row r="13" spans="1:90" ht="16.2" thickBot="1" x14ac:dyDescent="0.35">
      <c r="A13" s="74" t="s">
        <v>53</v>
      </c>
      <c r="B13" s="4" t="s">
        <v>54</v>
      </c>
      <c r="C13" s="29" t="s">
        <v>49</v>
      </c>
      <c r="D13" s="44" t="s">
        <v>50</v>
      </c>
      <c r="E13" s="44" t="s">
        <v>50</v>
      </c>
      <c r="F13" s="44" t="s">
        <v>50</v>
      </c>
      <c r="G13" s="44" t="s">
        <v>50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90" ht="16.2" thickBot="1" x14ac:dyDescent="0.35">
      <c r="A14" s="74" t="s">
        <v>55</v>
      </c>
      <c r="B14" s="4" t="s">
        <v>56</v>
      </c>
      <c r="C14" s="29" t="s">
        <v>49</v>
      </c>
      <c r="D14" s="44"/>
      <c r="E14" s="44"/>
      <c r="F14" s="44"/>
      <c r="G14" s="44"/>
      <c r="H14" s="44"/>
      <c r="I14" s="44"/>
      <c r="J14" s="44"/>
      <c r="K14" s="44"/>
      <c r="L14" s="44" t="s">
        <v>50</v>
      </c>
      <c r="M14" s="44" t="s">
        <v>50</v>
      </c>
      <c r="N14" s="44" t="s">
        <v>50</v>
      </c>
      <c r="O14" s="44" t="s">
        <v>50</v>
      </c>
      <c r="P14" s="44"/>
      <c r="Q14" s="44"/>
      <c r="R14" s="44"/>
      <c r="S14" s="44"/>
    </row>
    <row r="15" spans="1:90" ht="16.2" thickBot="1" x14ac:dyDescent="0.35">
      <c r="A15" s="74" t="s">
        <v>31</v>
      </c>
      <c r="B15" s="4" t="s">
        <v>43</v>
      </c>
      <c r="C15" s="29" t="s">
        <v>49</v>
      </c>
      <c r="D15" s="44" t="s">
        <v>50</v>
      </c>
      <c r="E15" s="44" t="s">
        <v>50</v>
      </c>
      <c r="F15" s="44" t="s">
        <v>50</v>
      </c>
      <c r="G15" s="44" t="s">
        <v>50</v>
      </c>
      <c r="H15" s="44" t="s">
        <v>50</v>
      </c>
      <c r="I15" s="44" t="s">
        <v>50</v>
      </c>
      <c r="J15" s="44" t="s">
        <v>50</v>
      </c>
      <c r="K15" s="44" t="s">
        <v>50</v>
      </c>
      <c r="L15" s="44"/>
      <c r="M15" s="44"/>
      <c r="N15" s="44"/>
      <c r="O15" s="44"/>
      <c r="P15" s="44"/>
      <c r="Q15" s="44"/>
      <c r="R15" s="44"/>
      <c r="S15" s="44"/>
    </row>
    <row r="16" spans="1:90" ht="16.2" thickBot="1" x14ac:dyDescent="0.35">
      <c r="A16" s="74" t="s">
        <v>57</v>
      </c>
      <c r="B16" s="4" t="s">
        <v>64</v>
      </c>
      <c r="C16" s="29" t="s">
        <v>49</v>
      </c>
      <c r="D16" s="44" t="s">
        <v>50</v>
      </c>
      <c r="E16" s="44" t="s">
        <v>50</v>
      </c>
      <c r="F16" s="44" t="s">
        <v>50</v>
      </c>
      <c r="G16" s="44" t="s">
        <v>50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6.2" thickBot="1" x14ac:dyDescent="0.35">
      <c r="A17" s="74" t="s">
        <v>58</v>
      </c>
      <c r="B17" s="4" t="s">
        <v>65</v>
      </c>
      <c r="C17" s="29" t="s">
        <v>49</v>
      </c>
      <c r="D17" s="44" t="s">
        <v>50</v>
      </c>
      <c r="E17" s="44" t="s">
        <v>50</v>
      </c>
      <c r="F17" s="44" t="s">
        <v>50</v>
      </c>
      <c r="G17" s="44" t="s">
        <v>50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6.2" thickBot="1" x14ac:dyDescent="0.35">
      <c r="A18" s="74" t="s">
        <v>59</v>
      </c>
      <c r="B18" s="4" t="s">
        <v>66</v>
      </c>
      <c r="C18" s="29" t="s">
        <v>49</v>
      </c>
      <c r="D18" s="44" t="s">
        <v>50</v>
      </c>
      <c r="E18" s="44" t="s">
        <v>50</v>
      </c>
      <c r="F18" s="44" t="s">
        <v>50</v>
      </c>
      <c r="G18" s="44" t="s">
        <v>50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6.2" thickBot="1" x14ac:dyDescent="0.35">
      <c r="A19" s="74" t="s">
        <v>60</v>
      </c>
      <c r="B19" s="4" t="s">
        <v>67</v>
      </c>
      <c r="C19" s="29" t="s">
        <v>49</v>
      </c>
      <c r="D19" s="44" t="s">
        <v>50</v>
      </c>
      <c r="E19" s="44" t="s">
        <v>50</v>
      </c>
      <c r="F19" s="44" t="s">
        <v>50</v>
      </c>
      <c r="G19" s="44" t="s">
        <v>50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6.2" thickBot="1" x14ac:dyDescent="0.35">
      <c r="A20" s="74" t="s">
        <v>61</v>
      </c>
      <c r="B20" s="4" t="s">
        <v>68</v>
      </c>
      <c r="C20" s="29" t="s">
        <v>49</v>
      </c>
      <c r="D20" s="44" t="s">
        <v>50</v>
      </c>
      <c r="E20" s="44" t="s">
        <v>50</v>
      </c>
      <c r="F20" s="44" t="s">
        <v>50</v>
      </c>
      <c r="G20" s="44" t="s">
        <v>50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6.2" thickBot="1" x14ac:dyDescent="0.35">
      <c r="A21" s="74" t="s">
        <v>62</v>
      </c>
      <c r="B21" s="4" t="s">
        <v>69</v>
      </c>
      <c r="C21" s="29" t="s">
        <v>49</v>
      </c>
      <c r="D21" s="44"/>
      <c r="E21" s="44"/>
      <c r="F21" s="44"/>
      <c r="G21" s="44"/>
      <c r="H21" s="44" t="s">
        <v>50</v>
      </c>
      <c r="I21" s="44" t="s">
        <v>50</v>
      </c>
      <c r="J21" s="44" t="s">
        <v>50</v>
      </c>
      <c r="K21" s="44" t="s">
        <v>50</v>
      </c>
      <c r="L21" s="44"/>
      <c r="M21" s="44"/>
      <c r="N21" s="44"/>
      <c r="O21" s="44"/>
      <c r="P21" s="44"/>
      <c r="Q21" s="44"/>
      <c r="R21" s="44"/>
      <c r="S21" s="44"/>
    </row>
    <row r="22" spans="1:19" ht="16.2" thickBot="1" x14ac:dyDescent="0.35">
      <c r="A22" s="74" t="s">
        <v>63</v>
      </c>
      <c r="B22" s="4" t="s">
        <v>70</v>
      </c>
      <c r="C22" s="29" t="s">
        <v>49</v>
      </c>
      <c r="D22" s="44"/>
      <c r="E22" s="44"/>
      <c r="F22" s="44"/>
      <c r="G22" s="44"/>
      <c r="H22" s="44" t="s">
        <v>50</v>
      </c>
      <c r="I22" s="44" t="s">
        <v>50</v>
      </c>
      <c r="J22" s="44" t="s">
        <v>50</v>
      </c>
      <c r="K22" s="44" t="s">
        <v>50</v>
      </c>
      <c r="L22" s="44"/>
      <c r="M22" s="44"/>
      <c r="N22" s="44"/>
      <c r="O22" s="44"/>
      <c r="P22" s="44"/>
      <c r="Q22" s="44"/>
      <c r="R22" s="44"/>
      <c r="S22" s="44"/>
    </row>
    <row r="23" spans="1:19" ht="24.6" thickBot="1" x14ac:dyDescent="0.35">
      <c r="A23" s="74" t="s">
        <v>32</v>
      </c>
      <c r="B23" s="4" t="s">
        <v>44</v>
      </c>
      <c r="C23" s="29" t="s">
        <v>49</v>
      </c>
      <c r="D23" s="44"/>
      <c r="E23" s="44"/>
      <c r="F23" s="44"/>
      <c r="G23" s="44"/>
      <c r="H23" s="44"/>
      <c r="I23" s="44"/>
      <c r="J23" s="44"/>
      <c r="K23" s="44"/>
      <c r="L23" s="44" t="s">
        <v>50</v>
      </c>
      <c r="M23" s="44" t="s">
        <v>50</v>
      </c>
      <c r="N23" s="44" t="s">
        <v>50</v>
      </c>
      <c r="O23" s="44" t="s">
        <v>50</v>
      </c>
      <c r="P23" s="44" t="s">
        <v>50</v>
      </c>
      <c r="Q23" s="44" t="s">
        <v>50</v>
      </c>
      <c r="R23" s="44" t="s">
        <v>50</v>
      </c>
      <c r="S23" s="44" t="s">
        <v>50</v>
      </c>
    </row>
    <row r="24" spans="1:19" ht="16.2" thickBot="1" x14ac:dyDescent="0.35">
      <c r="A24" s="74" t="s">
        <v>71</v>
      </c>
      <c r="B24" s="4" t="s">
        <v>78</v>
      </c>
      <c r="C24" s="29" t="s">
        <v>49</v>
      </c>
      <c r="D24" s="45" t="s">
        <v>50</v>
      </c>
      <c r="E24" s="45" t="s">
        <v>50</v>
      </c>
      <c r="F24" s="45" t="s">
        <v>50</v>
      </c>
      <c r="G24" s="45" t="s">
        <v>50</v>
      </c>
      <c r="H24" s="45" t="s">
        <v>50</v>
      </c>
      <c r="I24" s="45" t="s">
        <v>50</v>
      </c>
      <c r="J24" s="45" t="s">
        <v>50</v>
      </c>
      <c r="K24" s="45" t="s">
        <v>50</v>
      </c>
      <c r="L24" s="45" t="s">
        <v>50</v>
      </c>
      <c r="M24" s="45" t="s">
        <v>50</v>
      </c>
      <c r="N24" s="45" t="s">
        <v>50</v>
      </c>
      <c r="O24" s="45" t="s">
        <v>50</v>
      </c>
      <c r="P24" s="45" t="s">
        <v>50</v>
      </c>
      <c r="Q24" s="45" t="s">
        <v>50</v>
      </c>
      <c r="R24" s="45" t="s">
        <v>50</v>
      </c>
      <c r="S24" s="45" t="s">
        <v>50</v>
      </c>
    </row>
    <row r="25" spans="1:19" ht="16.2" thickBot="1" x14ac:dyDescent="0.35">
      <c r="A25" s="74" t="s">
        <v>72</v>
      </c>
      <c r="B25" s="4" t="s">
        <v>79</v>
      </c>
      <c r="C25" s="29" t="s">
        <v>49</v>
      </c>
      <c r="D25" s="45" t="s">
        <v>50</v>
      </c>
      <c r="E25" s="45" t="s">
        <v>50</v>
      </c>
      <c r="F25" s="45" t="s">
        <v>50</v>
      </c>
      <c r="G25" s="45" t="s">
        <v>50</v>
      </c>
      <c r="H25" s="45" t="s">
        <v>50</v>
      </c>
      <c r="I25" s="45" t="s">
        <v>50</v>
      </c>
      <c r="J25" s="45" t="s">
        <v>50</v>
      </c>
      <c r="K25" s="45" t="s">
        <v>50</v>
      </c>
      <c r="L25" s="45" t="s">
        <v>50</v>
      </c>
      <c r="M25" s="45" t="s">
        <v>50</v>
      </c>
      <c r="N25" s="45" t="s">
        <v>50</v>
      </c>
      <c r="O25" s="45" t="s">
        <v>50</v>
      </c>
      <c r="P25" s="45" t="s">
        <v>50</v>
      </c>
      <c r="Q25" s="45" t="s">
        <v>50</v>
      </c>
      <c r="R25" s="45" t="s">
        <v>50</v>
      </c>
      <c r="S25" s="45" t="s">
        <v>50</v>
      </c>
    </row>
    <row r="26" spans="1:19" ht="16.2" thickBot="1" x14ac:dyDescent="0.35">
      <c r="A26" s="74" t="s">
        <v>73</v>
      </c>
      <c r="B26" s="4" t="s">
        <v>80</v>
      </c>
      <c r="C26" s="29" t="s">
        <v>49</v>
      </c>
      <c r="D26" s="45" t="s">
        <v>50</v>
      </c>
      <c r="E26" s="45" t="s">
        <v>50</v>
      </c>
      <c r="F26" s="45" t="s">
        <v>50</v>
      </c>
      <c r="G26" s="45" t="s">
        <v>50</v>
      </c>
      <c r="H26" s="45" t="s">
        <v>50</v>
      </c>
      <c r="I26" s="45" t="s">
        <v>50</v>
      </c>
      <c r="J26" s="45" t="s">
        <v>50</v>
      </c>
      <c r="K26" s="45" t="s">
        <v>50</v>
      </c>
      <c r="L26" s="45" t="s">
        <v>50</v>
      </c>
      <c r="M26" s="45" t="s">
        <v>50</v>
      </c>
      <c r="N26" s="45" t="s">
        <v>50</v>
      </c>
      <c r="O26" s="45" t="s">
        <v>50</v>
      </c>
      <c r="P26" s="45" t="s">
        <v>50</v>
      </c>
      <c r="Q26" s="45" t="s">
        <v>50</v>
      </c>
      <c r="R26" s="45" t="s">
        <v>50</v>
      </c>
      <c r="S26" s="45" t="s">
        <v>50</v>
      </c>
    </row>
    <row r="27" spans="1:19" ht="16.2" thickBot="1" x14ac:dyDescent="0.35">
      <c r="A27" s="74" t="s">
        <v>74</v>
      </c>
      <c r="B27" s="4" t="s">
        <v>81</v>
      </c>
      <c r="C27" s="29" t="s">
        <v>49</v>
      </c>
      <c r="D27" s="45" t="s">
        <v>50</v>
      </c>
      <c r="E27" s="45" t="s">
        <v>50</v>
      </c>
      <c r="F27" s="45" t="s">
        <v>50</v>
      </c>
      <c r="G27" s="45" t="s">
        <v>50</v>
      </c>
      <c r="H27" s="45" t="s">
        <v>50</v>
      </c>
      <c r="I27" s="45" t="s">
        <v>50</v>
      </c>
      <c r="J27" s="45" t="s">
        <v>50</v>
      </c>
      <c r="K27" s="45" t="s">
        <v>50</v>
      </c>
      <c r="L27" s="45" t="s">
        <v>50</v>
      </c>
      <c r="M27" s="45" t="s">
        <v>50</v>
      </c>
      <c r="N27" s="45" t="s">
        <v>50</v>
      </c>
      <c r="O27" s="45" t="s">
        <v>50</v>
      </c>
      <c r="P27" s="45" t="s">
        <v>50</v>
      </c>
      <c r="Q27" s="45" t="s">
        <v>50</v>
      </c>
      <c r="R27" s="45" t="s">
        <v>50</v>
      </c>
      <c r="S27" s="45" t="s">
        <v>50</v>
      </c>
    </row>
    <row r="28" spans="1:19" ht="16.2" thickBot="1" x14ac:dyDescent="0.35">
      <c r="A28" s="74" t="s">
        <v>75</v>
      </c>
      <c r="B28" s="4" t="s">
        <v>82</v>
      </c>
      <c r="C28" s="29" t="s">
        <v>49</v>
      </c>
      <c r="D28" s="45" t="s">
        <v>50</v>
      </c>
      <c r="E28" s="45" t="s">
        <v>50</v>
      </c>
      <c r="F28" s="45" t="s">
        <v>50</v>
      </c>
      <c r="G28" s="45" t="s">
        <v>50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6.2" thickBot="1" x14ac:dyDescent="0.35">
      <c r="A29" s="74" t="s">
        <v>76</v>
      </c>
      <c r="B29" s="4" t="s">
        <v>77</v>
      </c>
      <c r="C29" s="29" t="s">
        <v>49</v>
      </c>
      <c r="D29" s="45" t="s">
        <v>50</v>
      </c>
      <c r="E29" s="45" t="s">
        <v>50</v>
      </c>
      <c r="F29" s="45" t="s">
        <v>50</v>
      </c>
      <c r="G29" s="45" t="s">
        <v>50</v>
      </c>
      <c r="H29" s="45" t="s">
        <v>50</v>
      </c>
      <c r="I29" s="45" t="s">
        <v>50</v>
      </c>
      <c r="J29" s="45" t="s">
        <v>50</v>
      </c>
      <c r="K29" s="45" t="s">
        <v>50</v>
      </c>
      <c r="L29" s="45" t="s">
        <v>50</v>
      </c>
      <c r="M29" s="45" t="s">
        <v>50</v>
      </c>
      <c r="N29" s="45" t="s">
        <v>50</v>
      </c>
      <c r="O29" s="45" t="s">
        <v>50</v>
      </c>
      <c r="P29" s="45" t="s">
        <v>50</v>
      </c>
      <c r="Q29" s="45" t="s">
        <v>50</v>
      </c>
      <c r="R29" s="45" t="s">
        <v>50</v>
      </c>
      <c r="S29" s="45" t="s">
        <v>50</v>
      </c>
    </row>
    <row r="30" spans="1:19" ht="24.6" thickBot="1" x14ac:dyDescent="0.35">
      <c r="A30" s="74" t="s">
        <v>33</v>
      </c>
      <c r="B30" s="4" t="s">
        <v>45</v>
      </c>
      <c r="C30" s="29" t="s">
        <v>49</v>
      </c>
      <c r="D30" s="45"/>
      <c r="E30" s="45"/>
      <c r="F30" s="45"/>
      <c r="G30" s="45"/>
      <c r="H30" s="45" t="s">
        <v>50</v>
      </c>
      <c r="I30" s="45" t="s">
        <v>50</v>
      </c>
      <c r="J30" s="45" t="s">
        <v>50</v>
      </c>
      <c r="K30" s="45" t="s">
        <v>50</v>
      </c>
      <c r="L30" s="45" t="s">
        <v>50</v>
      </c>
      <c r="M30" s="45" t="s">
        <v>50</v>
      </c>
      <c r="N30" s="45" t="s">
        <v>50</v>
      </c>
      <c r="O30" s="45" t="s">
        <v>50</v>
      </c>
      <c r="P30" s="45" t="s">
        <v>50</v>
      </c>
      <c r="Q30" s="45" t="s">
        <v>50</v>
      </c>
      <c r="R30" s="45" t="s">
        <v>50</v>
      </c>
      <c r="S30" s="45" t="s">
        <v>50</v>
      </c>
    </row>
    <row r="31" spans="1:19" ht="16.2" thickBot="1" x14ac:dyDescent="0.35">
      <c r="A31" s="74" t="s">
        <v>83</v>
      </c>
      <c r="B31" s="4" t="s">
        <v>85</v>
      </c>
      <c r="C31" s="29" t="s">
        <v>49</v>
      </c>
      <c r="D31" s="45"/>
      <c r="E31" s="45"/>
      <c r="F31" s="45"/>
      <c r="G31" s="45"/>
      <c r="H31" s="45"/>
      <c r="I31" s="45"/>
      <c r="J31" s="45"/>
      <c r="K31" s="45"/>
      <c r="L31" s="45" t="s">
        <v>50</v>
      </c>
      <c r="M31" s="45" t="s">
        <v>50</v>
      </c>
      <c r="N31" s="45" t="s">
        <v>50</v>
      </c>
      <c r="O31" s="45" t="s">
        <v>50</v>
      </c>
      <c r="P31" s="45"/>
      <c r="Q31" s="45"/>
      <c r="R31" s="45"/>
      <c r="S31" s="45"/>
    </row>
    <row r="32" spans="1:19" ht="16.2" thickBot="1" x14ac:dyDescent="0.35">
      <c r="A32" s="74" t="s">
        <v>84</v>
      </c>
      <c r="B32" s="4" t="s">
        <v>86</v>
      </c>
      <c r="C32" s="29" t="s">
        <v>49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 t="s">
        <v>50</v>
      </c>
      <c r="Q32" s="45" t="s">
        <v>50</v>
      </c>
      <c r="R32" s="45" t="s">
        <v>50</v>
      </c>
      <c r="S32" s="45" t="s">
        <v>50</v>
      </c>
    </row>
    <row r="33" spans="1:19" x14ac:dyDescent="0.3">
      <c r="A33" s="42">
        <v>3</v>
      </c>
      <c r="B33" s="42" t="s">
        <v>46</v>
      </c>
      <c r="C33" s="43" t="s">
        <v>49</v>
      </c>
      <c r="D33" s="46" t="s">
        <v>50</v>
      </c>
      <c r="E33" s="46" t="s">
        <v>50</v>
      </c>
      <c r="F33" s="46" t="s">
        <v>50</v>
      </c>
      <c r="G33" s="46" t="s">
        <v>50</v>
      </c>
      <c r="H33" s="46" t="s">
        <v>50</v>
      </c>
      <c r="I33" s="46" t="s">
        <v>50</v>
      </c>
      <c r="J33" s="46" t="s">
        <v>50</v>
      </c>
      <c r="K33" s="46" t="s">
        <v>50</v>
      </c>
      <c r="L33" s="46" t="s">
        <v>50</v>
      </c>
      <c r="M33" s="46" t="s">
        <v>50</v>
      </c>
      <c r="N33" s="46" t="s">
        <v>50</v>
      </c>
      <c r="O33" s="46" t="s">
        <v>50</v>
      </c>
      <c r="P33" s="46" t="s">
        <v>50</v>
      </c>
      <c r="Q33" s="46" t="s">
        <v>50</v>
      </c>
      <c r="R33" s="46" t="s">
        <v>50</v>
      </c>
      <c r="S33" s="46" t="s">
        <v>50</v>
      </c>
    </row>
    <row r="34" spans="1:19" x14ac:dyDescent="0.3">
      <c r="A34" s="19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x14ac:dyDescent="0.3">
      <c r="A35" s="19"/>
      <c r="B35" s="18"/>
      <c r="C35" s="18"/>
    </row>
    <row r="36" spans="1:19" x14ac:dyDescent="0.3">
      <c r="A36" s="19"/>
      <c r="B36" s="18"/>
      <c r="C36" s="18"/>
    </row>
    <row r="37" spans="1:19" x14ac:dyDescent="0.3">
      <c r="A37" s="19"/>
      <c r="B37" s="18"/>
      <c r="C37" s="18"/>
    </row>
    <row r="38" spans="1:19" x14ac:dyDescent="0.3">
      <c r="A38" s="19"/>
      <c r="B38" s="73"/>
      <c r="C38" s="18"/>
    </row>
    <row r="39" spans="1:19" x14ac:dyDescent="0.3">
      <c r="B39" s="73"/>
    </row>
    <row r="40" spans="1:19" x14ac:dyDescent="0.3">
      <c r="B40" s="73"/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39172723</IDBDocs_x0020_Number>
    <TaxCatchAll xmlns="9c571b2f-e523-4ab2-ba2e-09e151a03ef4">
      <Value>7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SCL/EDU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Duarte, Jesus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CH-L1082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</Identifier>
    <Disclosure_x0020_Activity xmlns="9c571b2f-e523-4ab2-ba2e-09e151a03ef4">Loan Proposal</Disclosure_x0020_Activity>
    <Webtopic xmlns="9c571b2f-e523-4ab2-ba2e-09e151a03ef4">ED-EDP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B067EB2FA085D49B7566DBEEC99315D" ma:contentTypeVersion="0" ma:contentTypeDescription="A content type to manage public (operations) IDB documents" ma:contentTypeScope="" ma:versionID="3b2864f2e6c799e880ff15764162f8c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5cef9acc7f5f2c21ae68466fda6a47c8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09f7d02-9c79-4040-8fb6-60e7837b3d3f}" ma:internalName="TaxCatchAll" ma:showField="CatchAllData" ma:web="e5f1387b-93c4-4727-9a71-194fef630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09f7d02-9c79-4040-8fb6-60e7837b3d3f}" ma:internalName="TaxCatchAllLabel" ma:readOnly="true" ma:showField="CatchAllDataLabel" ma:web="e5f1387b-93c4-4727-9a71-194fef630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0800C-6F3A-4255-B60F-D50675E4DE2C}"/>
</file>

<file path=customXml/itemProps2.xml><?xml version="1.0" encoding="utf-8"?>
<ds:datastoreItem xmlns:ds="http://schemas.openxmlformats.org/officeDocument/2006/customXml" ds:itemID="{F93FA9D2-3017-46CA-87CB-DCB795A66A72}"/>
</file>

<file path=customXml/itemProps3.xml><?xml version="1.0" encoding="utf-8"?>
<ds:datastoreItem xmlns:ds="http://schemas.openxmlformats.org/officeDocument/2006/customXml" ds:itemID="{5423139D-5EBF-4AFB-A553-6E4FE79D58E1}"/>
</file>

<file path=customXml/itemProps4.xml><?xml version="1.0" encoding="utf-8"?>
<ds:datastoreItem xmlns:ds="http://schemas.openxmlformats.org/officeDocument/2006/customXml" ds:itemID="{341EC7BB-7270-4E86-8A58-39013865250F}"/>
</file>

<file path=customXml/itemProps5.xml><?xml version="1.0" encoding="utf-8"?>
<ds:datastoreItem xmlns:ds="http://schemas.openxmlformats.org/officeDocument/2006/customXml" ds:itemID="{F5B19DBD-9DC4-4222-A020-DBF4986B52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PEP-PROEMEM-CH-L1082</vt:lpstr>
      <vt:lpstr>PEP-Cronograma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EER2</dc:title>
  <dc:creator>IADB</dc:creator>
  <cp:lastModifiedBy>IADB</cp:lastModifiedBy>
  <dcterms:created xsi:type="dcterms:W3CDTF">2014-08-07T21:43:20Z</dcterms:created>
  <dcterms:modified xsi:type="dcterms:W3CDTF">2014-10-21T22:44:44Z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0x01010046CF21643EE8D14686A648AA6DAD0892005B067EB2FA085D49B7566DBEEC99315D</vt:lpwstr>
  </property>
  <property fmtid="{D5CDD505-2E9C-101B-9397-08002B2CF9AE}" pid="3" name="TaxKeyword">
    <vt:lpwstr/>
  </property>
  <property fmtid="{D5CDD505-2E9C-101B-9397-08002B2CF9AE}" pid="4" name="Function Operations IDB">
    <vt:lpwstr>7;#IDBDocs|cca77002-e150-4b2d-ab1f-1d7a7cdcae16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6;#Unclassified|a6dff32e-d477-44cd-a56b-85efe9e0a56c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6;#Unclassified|a6dff32e-d477-44cd-a56b-85efe9e0a56c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