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UIAR\Desktop\Docs Fernando\TSP\BR-T1341\"/>
    </mc:Choice>
  </mc:AlternateContent>
  <xr:revisionPtr revIDLastSave="0" documentId="13_ncr:1_{1A9992E1-43A9-498E-A15D-108E817AD539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BR-T1374 - V2" sheetId="1" r:id="rId1"/>
  </sheets>
  <definedNames>
    <definedName name="_xlnm.Print_Area" localSheetId="0">'BR-T1374 - V2'!$A$1:$O$36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K24" i="1"/>
  <c r="H23" i="1"/>
  <c r="I23" i="1" s="1"/>
  <c r="K23" i="1"/>
  <c r="K15" i="1"/>
  <c r="H15" i="1"/>
  <c r="I15" i="1" s="1"/>
  <c r="K18" i="1"/>
  <c r="H18" i="1"/>
  <c r="I18" i="1" s="1"/>
  <c r="H20" i="1"/>
  <c r="I20" i="1"/>
  <c r="H19" i="1"/>
  <c r="I19" i="1" s="1"/>
  <c r="K19" i="1"/>
  <c r="K22" i="1" l="1"/>
  <c r="K21" i="1"/>
  <c r="K17" i="1"/>
  <c r="K16" i="1"/>
  <c r="K14" i="1"/>
  <c r="K13" i="1"/>
  <c r="H22" i="1"/>
  <c r="I22" i="1" s="1"/>
  <c r="H21" i="1"/>
  <c r="I21" i="1" s="1"/>
  <c r="H17" i="1"/>
  <c r="I17" i="1" s="1"/>
  <c r="H16" i="1"/>
  <c r="I16" i="1" s="1"/>
  <c r="H14" i="1"/>
  <c r="I14" i="1" s="1"/>
  <c r="H13" i="1"/>
  <c r="I13" i="1" s="1"/>
  <c r="H30" i="1" l="1"/>
  <c r="K30" i="1"/>
  <c r="J30" i="1" l="1"/>
  <c r="I30" i="1"/>
  <c r="E30" i="1"/>
</calcChain>
</file>

<file path=xl/sharedStrings.xml><?xml version="1.0" encoding="utf-8"?>
<sst xmlns="http://schemas.openxmlformats.org/spreadsheetml/2006/main" count="181" uniqueCount="89">
  <si>
    <t>Banco Interamericano de Desarrollo</t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</si>
  <si>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</si>
  <si>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</si>
  <si>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</si>
  <si>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</si>
  <si>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</si>
  <si>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</si>
  <si>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</si>
  <si>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</si>
  <si>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</si>
  <si>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</si>
  <si>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</si>
  <si>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</si>
  <si>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</si>
  <si>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</si>
  <si>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</si>
  <si>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</si>
  <si>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</si>
  <si>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</si>
  <si>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</si>
  <si>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</si>
  <si>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</si>
  <si>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</si>
  <si>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</si>
  <si>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</si>
  <si>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</si>
  <si>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</si>
  <si>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A. Servicio de Consultoría</t>
  </si>
  <si>
    <t>Firma Consultora           (GN-2765)</t>
  </si>
  <si>
    <t>C. Servicio de no Consultoría</t>
  </si>
  <si>
    <t>Compra Corporativa      (GN-2303)</t>
  </si>
  <si>
    <t>Preparado por: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</si>
  <si>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</si>
  <si>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</si>
  <si>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t>Table for Data Validation</t>
  </si>
  <si>
    <t>Selec. Componente:</t>
  </si>
  <si>
    <t>Selec. Tipo de Adquisición:</t>
  </si>
  <si>
    <t>Selec. Tipo de Servicio</t>
  </si>
  <si>
    <t>Descripción</t>
  </si>
  <si>
    <t>Selec. Método:</t>
  </si>
  <si>
    <t>Selec. Tipo de Contr:</t>
  </si>
  <si>
    <t>Consultor Individual     (AM-650)</t>
  </si>
  <si>
    <t>SD</t>
  </si>
  <si>
    <t>Suma Alzada</t>
  </si>
  <si>
    <t>Componente 2</t>
  </si>
  <si>
    <t>B. Bienes (2)(iii)</t>
  </si>
  <si>
    <t>CCI</t>
  </si>
  <si>
    <t>Convenio Marco</t>
  </si>
  <si>
    <t>Componente 3</t>
  </si>
  <si>
    <t>Bienes incluidos en RFP de Firma Consultora</t>
  </si>
  <si>
    <t>SCS</t>
  </si>
  <si>
    <t>Componente 4</t>
  </si>
  <si>
    <t>SCI</t>
  </si>
  <si>
    <t>Componente 5</t>
  </si>
  <si>
    <t xml:space="preserve">TO 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</si>
  <si>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</si>
  <si>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</si>
  <si>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t>Componente 6</t>
  </si>
  <si>
    <t>Componente 7</t>
  </si>
  <si>
    <t>Componente 8</t>
  </si>
  <si>
    <t>Otros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</si>
  <si>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Consultor Individual: CCI: Calificación Consultor Individual; SD: Selección Directa o de Fuente Única.  Proceso de selección debe ser de acuerdo con la  AM-650.</t>
    </r>
  </si>
  <si>
    <t>PLAN DE ADQUISICIONES PARA OPERACIONES EJECUTADAS POR EL BID</t>
  </si>
  <si>
    <t>Agencia Ejecutora:  BID</t>
  </si>
  <si>
    <t>País: Brasil</t>
  </si>
  <si>
    <r>
      <t xml:space="preserve">Periodo cubierto por el Plan: </t>
    </r>
    <r>
      <rPr>
        <sz val="11"/>
        <color theme="1"/>
        <rFont val="Calibri"/>
        <family val="2"/>
        <scheme val="minor"/>
      </rPr>
      <t>18 meses</t>
    </r>
  </si>
  <si>
    <t>UDR: CBR</t>
  </si>
  <si>
    <t>Vanderleia Radaelli e Haroldo Vieira</t>
  </si>
  <si>
    <t>01.02.2019</t>
  </si>
  <si>
    <t>Número de Proyecto: BR-T1341</t>
  </si>
  <si>
    <t>Especialistas en cambio climático</t>
  </si>
  <si>
    <t>Nombre del Proyecto: TC Support for the Development of a Sustainable Infrastructure Portfolio for Public Investments which take into Consideration Climate Change and tourism potential in the state of Mato Grosso</t>
  </si>
  <si>
    <t>Especialistas en planificación vial</t>
  </si>
  <si>
    <t>Equipos y software para gerenciamiento de proyectos</t>
  </si>
  <si>
    <t>Economista</t>
  </si>
  <si>
    <t>Especialista en turismo</t>
  </si>
  <si>
    <t xml:space="preserve">Especialista en ingenaria geotecnica
</t>
  </si>
  <si>
    <t>Especialistas en transporte</t>
  </si>
  <si>
    <t>01.09.2018</t>
  </si>
  <si>
    <t>01.03.2017</t>
  </si>
  <si>
    <t>01.12.2018</t>
  </si>
  <si>
    <t>20 meses</t>
  </si>
  <si>
    <t>01.08.2018</t>
  </si>
  <si>
    <t>12 meses</t>
  </si>
  <si>
    <t>5 meses</t>
  </si>
  <si>
    <t xml:space="preserve">Especialista en ingenaria ambiental
</t>
  </si>
  <si>
    <t>05.08.2018</t>
  </si>
  <si>
    <t>Informe Final</t>
  </si>
  <si>
    <t>Coordenação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</si>
</sst>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13">
    <xf numFmtId="0" fontId="0" fillId="0" borderId="0" xfId="0"/>
    <xf numFmtId="0" fontId="4" fillId="0" borderId="0" xfId="0" applyFont="1"/>
    <xf numFmtId="164" fontId="4" fillId="0" borderId="0" xfId="2" applyNumberFormat="1" applyFont="1"/>
    <xf numFmtId="9" fontId="4" fillId="0" borderId="0" xfId="2" applyFont="1"/>
    <xf numFmtId="0" fontId="5" fillId="0" borderId="0" xfId="0" applyFont="1"/>
    <xf numFmtId="0" fontId="6" fillId="2" borderId="2" xfId="0" applyFont="1" applyFill="1" applyBorder="1" applyAlignment="1">
      <alignment horizontal="centerContinuous" vertical="center"/>
    </xf>
    <xf numFmtId="164" fontId="6" fillId="2" borderId="2" xfId="2" applyNumberFormat="1" applyFont="1" applyFill="1" applyBorder="1" applyAlignment="1">
      <alignment horizontal="centerContinuous" vertical="center"/>
    </xf>
    <xf numFmtId="9" fontId="6" fillId="2" borderId="2" xfId="2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165" fontId="4" fillId="0" borderId="29" xfId="1" applyNumberFormat="1" applyFont="1" applyBorder="1" applyAlignment="1">
      <alignment horizontal="left"/>
    </xf>
    <xf numFmtId="164" fontId="4" fillId="0" borderId="29" xfId="2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9" fontId="4" fillId="0" borderId="29" xfId="2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/>
    <xf numFmtId="0" fontId="4" fillId="0" borderId="0" xfId="0" applyFont="1" applyBorder="1"/>
    <xf numFmtId="164" fontId="4" fillId="0" borderId="0" xfId="2" applyNumberFormat="1" applyFont="1" applyBorder="1"/>
    <xf numFmtId="9" fontId="4" fillId="0" borderId="0" xfId="2" applyFont="1" applyBorder="1"/>
    <xf numFmtId="0" fontId="4" fillId="0" borderId="14" xfId="0" applyFont="1" applyBorder="1"/>
    <xf numFmtId="0" fontId="6" fillId="2" borderId="9" xfId="0" applyFont="1" applyFill="1" applyBorder="1" applyAlignment="1">
      <alignment horizontal="center" vertical="center" wrapText="1"/>
    </xf>
    <xf numFmtId="9" fontId="6" fillId="2" borderId="5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vertical="center"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164" fontId="4" fillId="0" borderId="5" xfId="2" applyNumberFormat="1" applyFont="1" applyBorder="1"/>
    <xf numFmtId="9" fontId="4" fillId="0" borderId="5" xfId="2" applyFont="1" applyBorder="1"/>
    <xf numFmtId="166" fontId="4" fillId="0" borderId="5" xfId="0" applyNumberFormat="1" applyFont="1" applyBorder="1"/>
    <xf numFmtId="0" fontId="4" fillId="0" borderId="7" xfId="0" applyFont="1" applyBorder="1"/>
    <xf numFmtId="0" fontId="8" fillId="0" borderId="21" xfId="3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/>
    </xf>
    <xf numFmtId="9" fontId="4" fillId="0" borderId="5" xfId="2" applyFont="1" applyBorder="1" applyAlignment="1">
      <alignment vertical="center"/>
    </xf>
    <xf numFmtId="0" fontId="5" fillId="0" borderId="0" xfId="0" applyFont="1" applyAlignment="1">
      <alignment vertical="center"/>
    </xf>
    <xf numFmtId="166" fontId="4" fillId="0" borderId="9" xfId="0" applyNumberFormat="1" applyFont="1" applyBorder="1"/>
    <xf numFmtId="166" fontId="4" fillId="0" borderId="10" xfId="0" applyNumberFormat="1" applyFont="1" applyBorder="1"/>
    <xf numFmtId="0" fontId="4" fillId="0" borderId="17" xfId="0" applyFont="1" applyBorder="1"/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9" fontId="7" fillId="0" borderId="9" xfId="2" applyFont="1" applyBorder="1" applyAlignment="1">
      <alignment vertical="center"/>
    </xf>
    <xf numFmtId="0" fontId="7" fillId="3" borderId="17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23" xfId="3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9" fontId="4" fillId="0" borderId="0" xfId="2" applyFont="1" applyBorder="1" applyAlignment="1">
      <alignment horizontal="left"/>
    </xf>
    <xf numFmtId="0" fontId="9" fillId="4" borderId="0" xfId="0" applyFont="1" applyFill="1"/>
    <xf numFmtId="0" fontId="5" fillId="4" borderId="0" xfId="0" applyFont="1" applyFill="1"/>
    <xf numFmtId="164" fontId="5" fillId="0" borderId="0" xfId="2" applyNumberFormat="1" applyFont="1"/>
    <xf numFmtId="9" fontId="5" fillId="0" borderId="0" xfId="2" applyFont="1"/>
    <xf numFmtId="0" fontId="5" fillId="4" borderId="5" xfId="0" applyFont="1" applyFill="1" applyBorder="1"/>
    <xf numFmtId="0" fontId="10" fillId="4" borderId="5" xfId="0" applyFont="1" applyFill="1" applyBorder="1"/>
    <xf numFmtId="0" fontId="10" fillId="4" borderId="6" xfId="0" applyFont="1" applyFill="1" applyBorder="1"/>
    <xf numFmtId="0" fontId="5" fillId="4" borderId="16" xfId="0" applyFont="1" applyFill="1" applyBorder="1"/>
    <xf numFmtId="0" fontId="0" fillId="4" borderId="5" xfId="0" applyFont="1" applyFill="1" applyBorder="1"/>
    <xf numFmtId="0" fontId="11" fillId="2" borderId="1" xfId="0" applyFont="1" applyFill="1" applyBorder="1" applyAlignment="1">
      <alignment horizontal="centerContinuous" vertical="center"/>
    </xf>
    <xf numFmtId="0" fontId="4" fillId="0" borderId="8" xfId="0" applyFont="1" applyBorder="1" applyAlignment="1">
      <alignment vertical="center"/>
    </xf>
    <xf numFmtId="166" fontId="4" fillId="0" borderId="9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165" fontId="4" fillId="0" borderId="5" xfId="1" applyNumberFormat="1" applyFont="1" applyFill="1" applyBorder="1" applyAlignment="1">
      <alignment vertical="center"/>
    </xf>
    <xf numFmtId="9" fontId="4" fillId="0" borderId="5" xfId="2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0" borderId="2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6" fontId="4" fillId="0" borderId="6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7" fillId="0" borderId="28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</cellXfs>
  <cellStyles count="5">
    <cellStyle name="Currency" xfId="1" builtinId="4"/>
    <cellStyle name="Normal" xfId="0" builtinId="0"/>
    <cellStyle name="Normal 2" xfId="4" xr:uid="{E08EFCB8-80B4-4E73-BB08-36B012055CA1}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showGridLines="0" tabSelected="1" zoomScale="90" zoomScaleNormal="90" workbookViewId="0">
      <selection activeCell="F41" sqref="F41"/>
    </sheetView>
  </sheetViews>
  <sheetFormatPr defaultColWidth="8.7109375" defaultRowHeight="15" outlineLevelRow="1" x14ac:dyDescent="0.25"/>
  <cols>
    <col min="1" max="1" width="16.85546875" style="4" customWidth="1"/>
    <col min="2" max="2" width="30.140625" style="4" customWidth="1"/>
    <col min="3" max="3" width="20.28515625" style="4" customWidth="1"/>
    <col min="4" max="4" width="45.85546875" style="4" customWidth="1"/>
    <col min="5" max="5" width="10.85546875" style="4" customWidth="1"/>
    <col min="6" max="6" width="13.28515625" style="4" customWidth="1"/>
    <col min="7" max="7" width="17.28515625" style="4" customWidth="1"/>
    <col min="8" max="8" width="13.140625" style="4" customWidth="1"/>
    <col min="9" max="9" width="6.85546875" style="59" customWidth="1"/>
    <col min="10" max="10" width="13.140625" style="4" customWidth="1"/>
    <col min="11" max="11" width="6" style="60" customWidth="1"/>
    <col min="12" max="14" width="13.7109375" style="4" customWidth="1"/>
    <col min="15" max="15" width="30.85546875" style="4" customWidth="1"/>
    <col min="16" max="17" width="8.7109375" style="4"/>
    <col min="18" max="18" width="9" style="4" customWidth="1"/>
    <col min="19" max="19" width="0.28515625" style="4" hidden="1" customWidth="1"/>
    <col min="20" max="16384" width="8.7109375" style="4"/>
  </cols>
  <sheetData>
    <row r="1" spans="1:21" ht="14.65" customHeight="1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</row>
    <row r="2" spans="1:21" ht="14.65" customHeight="1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/>
      <c r="N2" s="1"/>
      <c r="O2" s="1"/>
    </row>
    <row r="3" spans="1:21" ht="9" customHeight="1" thickBot="1" x14ac:dyDescent="0.3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</row>
    <row r="4" spans="1:21" ht="24.75" customHeight="1" x14ac:dyDescent="0.25">
      <c r="A4" s="66" t="s">
        <v>62</v>
      </c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  <c r="N4" s="5"/>
      <c r="O4" s="8"/>
      <c r="P4" s="9"/>
      <c r="Q4" s="9"/>
      <c r="R4" s="9"/>
      <c r="S4" s="9"/>
      <c r="T4" s="9"/>
      <c r="U4" s="9"/>
    </row>
    <row r="5" spans="1:21" ht="14.65" customHeight="1" x14ac:dyDescent="0.25">
      <c r="A5" s="83" t="s">
        <v>64</v>
      </c>
      <c r="B5" s="84"/>
      <c r="C5" s="84"/>
      <c r="D5" s="84"/>
      <c r="E5" s="84"/>
      <c r="F5" s="85"/>
      <c r="G5" s="88" t="s">
        <v>63</v>
      </c>
      <c r="H5" s="88"/>
      <c r="I5" s="88"/>
      <c r="J5" s="88"/>
      <c r="K5" s="88"/>
      <c r="L5" s="88"/>
      <c r="M5" s="88"/>
      <c r="N5" s="89"/>
      <c r="O5" s="10" t="s">
        <v>66</v>
      </c>
    </row>
    <row r="6" spans="1:21" ht="15" customHeight="1" x14ac:dyDescent="0.25">
      <c r="A6" s="83" t="s">
        <v>69</v>
      </c>
      <c r="B6" s="84"/>
      <c r="C6" s="84"/>
      <c r="D6" s="84"/>
      <c r="E6" s="85"/>
      <c r="F6" s="86" t="s">
        <v>71</v>
      </c>
      <c r="G6" s="84"/>
      <c r="H6" s="84"/>
      <c r="I6" s="84"/>
      <c r="J6" s="84"/>
      <c r="K6" s="84"/>
      <c r="L6" s="84"/>
      <c r="M6" s="84"/>
      <c r="N6" s="84"/>
      <c r="O6" s="87"/>
    </row>
    <row r="7" spans="1:21" ht="20.25" customHeight="1" thickBot="1" x14ac:dyDescent="0.3">
      <c r="A7" s="109" t="s">
        <v>65</v>
      </c>
      <c r="B7" s="99"/>
      <c r="C7" s="99"/>
      <c r="D7" s="99"/>
      <c r="E7" s="110"/>
      <c r="F7" s="99" t="s">
        <v>1</v>
      </c>
      <c r="G7" s="99"/>
      <c r="H7" s="11">
        <v>500000</v>
      </c>
      <c r="I7" s="12"/>
      <c r="J7" s="13"/>
      <c r="K7" s="14"/>
      <c r="L7" s="13"/>
      <c r="M7" s="13"/>
      <c r="N7" s="13"/>
      <c r="O7" s="15"/>
    </row>
    <row r="8" spans="1:21" ht="4.9000000000000004" customHeight="1" x14ac:dyDescent="0.25">
      <c r="A8" s="16"/>
      <c r="B8" s="17"/>
      <c r="C8" s="17"/>
      <c r="D8" s="17"/>
      <c r="E8" s="17"/>
      <c r="F8" s="17"/>
      <c r="G8" s="17"/>
      <c r="H8" s="17"/>
      <c r="I8" s="18"/>
      <c r="J8" s="17"/>
      <c r="K8" s="19"/>
      <c r="L8" s="17"/>
      <c r="M8" s="17"/>
      <c r="N8" s="17"/>
      <c r="O8" s="20"/>
    </row>
    <row r="9" spans="1:21" ht="39" customHeight="1" x14ac:dyDescent="0.25">
      <c r="A9" s="100" t="s">
        <v>2</v>
      </c>
      <c r="B9" s="90" t="s">
        <v>3</v>
      </c>
      <c r="C9" s="90" t="s">
        <v>4</v>
      </c>
      <c r="D9" s="90" t="s">
        <v>5</v>
      </c>
      <c r="E9" s="90" t="s">
        <v>6</v>
      </c>
      <c r="F9" s="90" t="s">
        <v>7</v>
      </c>
      <c r="G9" s="90" t="s">
        <v>8</v>
      </c>
      <c r="H9" s="96" t="s">
        <v>9</v>
      </c>
      <c r="I9" s="97"/>
      <c r="J9" s="97"/>
      <c r="K9" s="98"/>
      <c r="L9" s="90" t="s">
        <v>10</v>
      </c>
      <c r="M9" s="90" t="s">
        <v>11</v>
      </c>
      <c r="N9" s="90" t="s">
        <v>12</v>
      </c>
      <c r="O9" s="94" t="s">
        <v>13</v>
      </c>
    </row>
    <row r="10" spans="1:21" ht="28.5" customHeight="1" thickBot="1" x14ac:dyDescent="0.3">
      <c r="A10" s="101"/>
      <c r="B10" s="91"/>
      <c r="C10" s="91"/>
      <c r="D10" s="91"/>
      <c r="E10" s="91"/>
      <c r="F10" s="91"/>
      <c r="G10" s="91"/>
      <c r="H10" s="96" t="s">
        <v>14</v>
      </c>
      <c r="I10" s="98"/>
      <c r="J10" s="21" t="s">
        <v>15</v>
      </c>
      <c r="K10" s="22"/>
      <c r="L10" s="91"/>
      <c r="M10" s="91"/>
      <c r="N10" s="93"/>
      <c r="O10" s="95"/>
    </row>
    <row r="11" spans="1:21" ht="28.5" customHeight="1" x14ac:dyDescent="0.25">
      <c r="A11" s="102"/>
      <c r="B11" s="92"/>
      <c r="C11" s="92"/>
      <c r="D11" s="92"/>
      <c r="E11" s="92"/>
      <c r="F11" s="92"/>
      <c r="G11" s="92"/>
      <c r="H11" s="23" t="s">
        <v>16</v>
      </c>
      <c r="I11" s="24" t="s">
        <v>17</v>
      </c>
      <c r="J11" s="23" t="s">
        <v>16</v>
      </c>
      <c r="K11" s="22" t="s">
        <v>17</v>
      </c>
      <c r="L11" s="91"/>
      <c r="M11" s="91"/>
      <c r="N11" s="93"/>
      <c r="O11" s="95"/>
      <c r="S11" s="25" t="s">
        <v>18</v>
      </c>
    </row>
    <row r="12" spans="1:21" ht="1.1499999999999999" customHeight="1" thickBot="1" x14ac:dyDescent="0.3">
      <c r="A12" s="26" t="s">
        <v>19</v>
      </c>
      <c r="B12" s="26" t="s">
        <v>20</v>
      </c>
      <c r="C12" s="27" t="s">
        <v>21</v>
      </c>
      <c r="D12" s="28" t="s">
        <v>22</v>
      </c>
      <c r="E12" s="29"/>
      <c r="F12" s="29" t="s">
        <v>23</v>
      </c>
      <c r="G12" s="29" t="s">
        <v>24</v>
      </c>
      <c r="H12" s="29"/>
      <c r="I12" s="30"/>
      <c r="J12" s="29"/>
      <c r="K12" s="31"/>
      <c r="L12" s="32">
        <v>42430</v>
      </c>
      <c r="M12" s="32"/>
      <c r="N12" s="93"/>
      <c r="O12" s="33"/>
      <c r="S12" s="34" t="s">
        <v>25</v>
      </c>
    </row>
    <row r="13" spans="1:21" s="79" customFormat="1" ht="39.950000000000003" customHeight="1" x14ac:dyDescent="0.25">
      <c r="A13" s="73" t="s">
        <v>26</v>
      </c>
      <c r="B13" s="72" t="s">
        <v>27</v>
      </c>
      <c r="C13" s="72" t="s">
        <v>41</v>
      </c>
      <c r="D13" s="72" t="s">
        <v>70</v>
      </c>
      <c r="E13" s="74">
        <v>50000</v>
      </c>
      <c r="F13" s="71" t="s">
        <v>46</v>
      </c>
      <c r="G13" s="71" t="s">
        <v>43</v>
      </c>
      <c r="H13" s="74">
        <f>E13</f>
        <v>50000</v>
      </c>
      <c r="I13" s="75">
        <f>H13/E13</f>
        <v>1</v>
      </c>
      <c r="J13" s="74">
        <v>0</v>
      </c>
      <c r="K13" s="75">
        <f>J13/E13</f>
        <v>0</v>
      </c>
      <c r="L13" s="76" t="s">
        <v>86</v>
      </c>
      <c r="M13" s="76" t="s">
        <v>86</v>
      </c>
      <c r="N13" s="77" t="s">
        <v>83</v>
      </c>
      <c r="O13" s="78"/>
      <c r="S13" s="34"/>
    </row>
    <row r="14" spans="1:21" s="79" customFormat="1" ht="39.950000000000003" customHeight="1" x14ac:dyDescent="0.25">
      <c r="A14" s="73" t="s">
        <v>26</v>
      </c>
      <c r="B14" s="72" t="s">
        <v>27</v>
      </c>
      <c r="C14" s="72" t="s">
        <v>41</v>
      </c>
      <c r="D14" s="72" t="s">
        <v>85</v>
      </c>
      <c r="E14" s="74">
        <v>20000</v>
      </c>
      <c r="F14" s="71" t="s">
        <v>46</v>
      </c>
      <c r="G14" s="71" t="s">
        <v>43</v>
      </c>
      <c r="H14" s="74">
        <f t="shared" ref="H14:H22" si="0">E14</f>
        <v>20000</v>
      </c>
      <c r="I14" s="75">
        <f t="shared" ref="I14:I22" si="1">H14/E14</f>
        <v>1</v>
      </c>
      <c r="J14" s="74">
        <v>0</v>
      </c>
      <c r="K14" s="75">
        <f t="shared" ref="K14:K22" si="2">J14/E14</f>
        <v>0</v>
      </c>
      <c r="L14" s="76" t="s">
        <v>78</v>
      </c>
      <c r="M14" s="76" t="s">
        <v>68</v>
      </c>
      <c r="N14" s="80" t="s">
        <v>84</v>
      </c>
      <c r="O14" s="78"/>
      <c r="S14" s="34"/>
    </row>
    <row r="15" spans="1:21" s="79" customFormat="1" ht="39.950000000000003" customHeight="1" x14ac:dyDescent="0.25">
      <c r="A15" s="73" t="s">
        <v>26</v>
      </c>
      <c r="B15" s="72" t="s">
        <v>27</v>
      </c>
      <c r="C15" s="72" t="s">
        <v>41</v>
      </c>
      <c r="D15" s="72" t="s">
        <v>70</v>
      </c>
      <c r="E15" s="74">
        <v>30000</v>
      </c>
      <c r="F15" s="71" t="s">
        <v>46</v>
      </c>
      <c r="G15" s="71" t="s">
        <v>43</v>
      </c>
      <c r="H15" s="74">
        <f t="shared" ref="H15" si="3">E15</f>
        <v>30000</v>
      </c>
      <c r="I15" s="75">
        <f t="shared" ref="I15" si="4">H15/E15</f>
        <v>1</v>
      </c>
      <c r="J15" s="74">
        <v>0</v>
      </c>
      <c r="K15" s="75">
        <f t="shared" ref="K15" si="5">J15/E15</f>
        <v>0</v>
      </c>
      <c r="L15" s="76" t="s">
        <v>78</v>
      </c>
      <c r="M15" s="76" t="s">
        <v>68</v>
      </c>
      <c r="N15" s="80" t="s">
        <v>84</v>
      </c>
      <c r="O15" s="78"/>
      <c r="S15" s="34"/>
    </row>
    <row r="16" spans="1:21" s="79" customFormat="1" ht="39.950000000000003" customHeight="1" x14ac:dyDescent="0.25">
      <c r="A16" s="73" t="s">
        <v>44</v>
      </c>
      <c r="B16" s="72" t="s">
        <v>27</v>
      </c>
      <c r="C16" s="72" t="s">
        <v>30</v>
      </c>
      <c r="D16" s="72" t="s">
        <v>76</v>
      </c>
      <c r="E16" s="74">
        <v>20000</v>
      </c>
      <c r="F16" s="71" t="s">
        <v>46</v>
      </c>
      <c r="G16" s="71" t="s">
        <v>43</v>
      </c>
      <c r="H16" s="74">
        <f t="shared" si="0"/>
        <v>20000</v>
      </c>
      <c r="I16" s="75">
        <f t="shared" si="1"/>
        <v>1</v>
      </c>
      <c r="J16" s="74">
        <v>0</v>
      </c>
      <c r="K16" s="75">
        <f t="shared" si="2"/>
        <v>0</v>
      </c>
      <c r="L16" s="76" t="s">
        <v>82</v>
      </c>
      <c r="M16" s="76" t="s">
        <v>82</v>
      </c>
      <c r="N16" s="80" t="s">
        <v>83</v>
      </c>
      <c r="O16" s="78"/>
    </row>
    <row r="17" spans="1:19" s="79" customFormat="1" ht="63.6" customHeight="1" x14ac:dyDescent="0.25">
      <c r="A17" s="73" t="s">
        <v>44</v>
      </c>
      <c r="B17" s="71" t="s">
        <v>27</v>
      </c>
      <c r="C17" s="72" t="s">
        <v>28</v>
      </c>
      <c r="D17" s="72" t="s">
        <v>72</v>
      </c>
      <c r="E17" s="74">
        <v>100000</v>
      </c>
      <c r="F17" s="71" t="s">
        <v>42</v>
      </c>
      <c r="G17" s="71" t="s">
        <v>43</v>
      </c>
      <c r="H17" s="74">
        <f t="shared" si="0"/>
        <v>100000</v>
      </c>
      <c r="I17" s="75">
        <f t="shared" si="1"/>
        <v>1</v>
      </c>
      <c r="J17" s="74">
        <v>0</v>
      </c>
      <c r="K17" s="75">
        <f t="shared" si="2"/>
        <v>0</v>
      </c>
      <c r="L17" s="76" t="s">
        <v>79</v>
      </c>
      <c r="M17" s="76" t="s">
        <v>80</v>
      </c>
      <c r="N17" s="80" t="s">
        <v>81</v>
      </c>
      <c r="O17" s="78"/>
    </row>
    <row r="18" spans="1:19" s="79" customFormat="1" ht="63.6" customHeight="1" x14ac:dyDescent="0.25">
      <c r="A18" s="73" t="s">
        <v>44</v>
      </c>
      <c r="B18" s="71" t="s">
        <v>27</v>
      </c>
      <c r="C18" s="72" t="s">
        <v>41</v>
      </c>
      <c r="D18" s="72" t="s">
        <v>77</v>
      </c>
      <c r="E18" s="74">
        <v>30000</v>
      </c>
      <c r="F18" s="71" t="s">
        <v>46</v>
      </c>
      <c r="G18" s="71" t="s">
        <v>43</v>
      </c>
      <c r="H18" s="74">
        <f t="shared" si="0"/>
        <v>30000</v>
      </c>
      <c r="I18" s="75">
        <f t="shared" si="1"/>
        <v>1</v>
      </c>
      <c r="J18" s="74">
        <v>0</v>
      </c>
      <c r="K18" s="75">
        <f t="shared" si="2"/>
        <v>0</v>
      </c>
      <c r="L18" s="76" t="s">
        <v>78</v>
      </c>
      <c r="M18" s="76" t="s">
        <v>68</v>
      </c>
      <c r="N18" s="80" t="s">
        <v>84</v>
      </c>
      <c r="O18" s="78"/>
    </row>
    <row r="19" spans="1:19" s="79" customFormat="1" ht="63.6" customHeight="1" x14ac:dyDescent="0.25">
      <c r="A19" s="73" t="s">
        <v>44</v>
      </c>
      <c r="B19" s="71" t="s">
        <v>27</v>
      </c>
      <c r="C19" s="72" t="s">
        <v>41</v>
      </c>
      <c r="D19" s="72" t="s">
        <v>72</v>
      </c>
      <c r="E19" s="74">
        <v>50000</v>
      </c>
      <c r="F19" s="71" t="s">
        <v>46</v>
      </c>
      <c r="G19" s="71" t="s">
        <v>43</v>
      </c>
      <c r="H19" s="74">
        <f t="shared" ref="H19:H20" si="6">E19</f>
        <v>50000</v>
      </c>
      <c r="I19" s="75">
        <f t="shared" ref="I19:I20" si="7">H19/E19</f>
        <v>1</v>
      </c>
      <c r="J19" s="74">
        <v>0</v>
      </c>
      <c r="K19" s="75">
        <f t="shared" ref="K19" si="8">J19/E19</f>
        <v>0</v>
      </c>
      <c r="L19" s="76" t="s">
        <v>78</v>
      </c>
      <c r="M19" s="76" t="s">
        <v>68</v>
      </c>
      <c r="N19" s="80" t="s">
        <v>84</v>
      </c>
      <c r="O19" s="78"/>
    </row>
    <row r="20" spans="1:19" s="79" customFormat="1" ht="63.6" customHeight="1" x14ac:dyDescent="0.25">
      <c r="A20" s="73" t="s">
        <v>44</v>
      </c>
      <c r="B20" s="71" t="s">
        <v>27</v>
      </c>
      <c r="C20" s="72" t="s">
        <v>41</v>
      </c>
      <c r="D20" s="72" t="s">
        <v>73</v>
      </c>
      <c r="E20" s="74">
        <v>50000</v>
      </c>
      <c r="F20" s="71" t="s">
        <v>46</v>
      </c>
      <c r="G20" s="71" t="s">
        <v>43</v>
      </c>
      <c r="H20" s="74">
        <f t="shared" si="6"/>
        <v>50000</v>
      </c>
      <c r="I20" s="75">
        <f t="shared" si="7"/>
        <v>1</v>
      </c>
      <c r="J20" s="74">
        <v>0</v>
      </c>
      <c r="K20" s="75"/>
      <c r="L20" s="76" t="s">
        <v>78</v>
      </c>
      <c r="M20" s="76" t="s">
        <v>68</v>
      </c>
      <c r="N20" s="80" t="s">
        <v>84</v>
      </c>
      <c r="O20" s="78"/>
    </row>
    <row r="21" spans="1:19" s="79" customFormat="1" ht="39.950000000000003" customHeight="1" x14ac:dyDescent="0.25">
      <c r="A21" s="73" t="s">
        <v>48</v>
      </c>
      <c r="B21" s="71" t="s">
        <v>27</v>
      </c>
      <c r="C21" s="72" t="s">
        <v>41</v>
      </c>
      <c r="D21" s="72" t="s">
        <v>74</v>
      </c>
      <c r="E21" s="74">
        <v>30000</v>
      </c>
      <c r="F21" s="71" t="s">
        <v>46</v>
      </c>
      <c r="G21" s="71" t="s">
        <v>43</v>
      </c>
      <c r="H21" s="74">
        <f t="shared" si="0"/>
        <v>30000</v>
      </c>
      <c r="I21" s="75">
        <f t="shared" si="1"/>
        <v>1</v>
      </c>
      <c r="J21" s="74">
        <v>0</v>
      </c>
      <c r="K21" s="75">
        <f t="shared" si="2"/>
        <v>0</v>
      </c>
      <c r="L21" s="76" t="s">
        <v>78</v>
      </c>
      <c r="M21" s="76" t="s">
        <v>68</v>
      </c>
      <c r="N21" s="80" t="s">
        <v>84</v>
      </c>
      <c r="O21" s="78"/>
    </row>
    <row r="22" spans="1:19" s="79" customFormat="1" ht="39.950000000000003" customHeight="1" x14ac:dyDescent="0.25">
      <c r="A22" s="73" t="s">
        <v>48</v>
      </c>
      <c r="B22" s="71" t="s">
        <v>27</v>
      </c>
      <c r="C22" s="72" t="s">
        <v>41</v>
      </c>
      <c r="D22" s="72" t="s">
        <v>75</v>
      </c>
      <c r="E22" s="74">
        <v>70000</v>
      </c>
      <c r="F22" s="71" t="s">
        <v>46</v>
      </c>
      <c r="G22" s="71" t="s">
        <v>43</v>
      </c>
      <c r="H22" s="74">
        <f t="shared" si="0"/>
        <v>70000</v>
      </c>
      <c r="I22" s="75">
        <f t="shared" si="1"/>
        <v>1</v>
      </c>
      <c r="J22" s="74">
        <v>0</v>
      </c>
      <c r="K22" s="75">
        <f t="shared" si="2"/>
        <v>0</v>
      </c>
      <c r="L22" s="76" t="s">
        <v>79</v>
      </c>
      <c r="M22" s="76" t="s">
        <v>80</v>
      </c>
      <c r="N22" s="81" t="s">
        <v>81</v>
      </c>
      <c r="O22" s="82"/>
    </row>
    <row r="23" spans="1:19" s="79" customFormat="1" ht="39.950000000000003" customHeight="1" x14ac:dyDescent="0.25">
      <c r="A23" s="73" t="s">
        <v>51</v>
      </c>
      <c r="B23" s="71" t="s">
        <v>27</v>
      </c>
      <c r="C23" s="72" t="s">
        <v>41</v>
      </c>
      <c r="D23" s="72" t="s">
        <v>87</v>
      </c>
      <c r="E23" s="74">
        <v>15000</v>
      </c>
      <c r="F23" s="71" t="s">
        <v>46</v>
      </c>
      <c r="G23" s="71" t="s">
        <v>43</v>
      </c>
      <c r="H23" s="74">
        <f t="shared" ref="H23:H24" si="9">E23</f>
        <v>15000</v>
      </c>
      <c r="I23" s="75">
        <f t="shared" ref="I23:I24" si="10">H23/E23</f>
        <v>1</v>
      </c>
      <c r="J23" s="74">
        <v>1</v>
      </c>
      <c r="K23" s="75">
        <f t="shared" ref="K23:K24" si="11">J23/E23</f>
        <v>6.666666666666667E-5</v>
      </c>
      <c r="L23" s="76" t="s">
        <v>78</v>
      </c>
      <c r="M23" s="76" t="s">
        <v>68</v>
      </c>
      <c r="N23" s="80" t="s">
        <v>84</v>
      </c>
      <c r="O23" s="82"/>
    </row>
    <row r="24" spans="1:19" s="39" customFormat="1" ht="39.950000000000003" customHeight="1" x14ac:dyDescent="0.25">
      <c r="A24" s="73" t="s">
        <v>53</v>
      </c>
      <c r="B24" s="71" t="s">
        <v>29</v>
      </c>
      <c r="C24" s="72" t="s">
        <v>41</v>
      </c>
      <c r="D24" s="72" t="s">
        <v>88</v>
      </c>
      <c r="E24" s="74">
        <v>35000</v>
      </c>
      <c r="F24" s="71" t="s">
        <v>46</v>
      </c>
      <c r="G24" s="71" t="s">
        <v>43</v>
      </c>
      <c r="H24" s="74">
        <f t="shared" si="9"/>
        <v>35000</v>
      </c>
      <c r="I24" s="75">
        <f t="shared" si="10"/>
        <v>1</v>
      </c>
      <c r="J24" s="74">
        <v>2</v>
      </c>
      <c r="K24" s="75">
        <f t="shared" si="11"/>
        <v>5.7142857142857142E-5</v>
      </c>
      <c r="L24" s="76" t="s">
        <v>79</v>
      </c>
      <c r="M24" s="76" t="s">
        <v>80</v>
      </c>
      <c r="N24" s="80" t="s">
        <v>81</v>
      </c>
      <c r="O24" s="82"/>
    </row>
    <row r="25" spans="1:19" s="39" customFormat="1" ht="39.950000000000003" customHeight="1" x14ac:dyDescent="0.25">
      <c r="A25" s="67"/>
      <c r="B25" s="71"/>
      <c r="C25" s="36"/>
      <c r="D25" s="36"/>
      <c r="E25" s="37"/>
      <c r="F25" s="35"/>
      <c r="G25" s="35"/>
      <c r="H25" s="37"/>
      <c r="I25" s="38"/>
      <c r="J25" s="37"/>
      <c r="K25" s="38"/>
      <c r="L25" s="68"/>
      <c r="M25" s="68"/>
      <c r="N25" s="69"/>
      <c r="O25" s="70"/>
    </row>
    <row r="26" spans="1:19" s="39" customFormat="1" ht="39.950000000000003" customHeight="1" x14ac:dyDescent="0.25">
      <c r="A26" s="67"/>
      <c r="B26" s="35"/>
      <c r="C26" s="36"/>
      <c r="D26" s="36"/>
      <c r="E26" s="37"/>
      <c r="F26" s="35"/>
      <c r="G26" s="35"/>
      <c r="H26" s="37"/>
      <c r="I26" s="38"/>
      <c r="J26" s="37"/>
      <c r="K26" s="38"/>
      <c r="L26" s="68"/>
      <c r="M26" s="68"/>
      <c r="N26" s="69"/>
      <c r="O26" s="70"/>
    </row>
    <row r="27" spans="1:19" s="39" customFormat="1" ht="39.950000000000003" customHeight="1" x14ac:dyDescent="0.25">
      <c r="A27" s="67"/>
      <c r="B27" s="35"/>
      <c r="C27" s="36"/>
      <c r="D27" s="36"/>
      <c r="E27" s="37"/>
      <c r="F27" s="35"/>
      <c r="G27" s="35"/>
      <c r="H27" s="37"/>
      <c r="I27" s="38"/>
      <c r="J27" s="37"/>
      <c r="K27" s="38"/>
      <c r="L27" s="68"/>
      <c r="M27" s="68"/>
      <c r="N27" s="69"/>
      <c r="O27" s="70"/>
    </row>
    <row r="28" spans="1:19" s="39" customFormat="1" ht="39.950000000000003" customHeight="1" x14ac:dyDescent="0.25">
      <c r="A28" s="67"/>
      <c r="B28" s="35"/>
      <c r="C28" s="36"/>
      <c r="D28" s="36"/>
      <c r="E28" s="37"/>
      <c r="F28" s="35"/>
      <c r="G28" s="35"/>
      <c r="H28" s="37"/>
      <c r="I28" s="38"/>
      <c r="J28" s="37"/>
      <c r="K28" s="38"/>
      <c r="L28" s="68"/>
      <c r="M28" s="68"/>
      <c r="N28" s="69"/>
      <c r="O28" s="70"/>
    </row>
    <row r="29" spans="1:19" ht="39.950000000000003" customHeight="1" x14ac:dyDescent="0.25">
      <c r="A29" s="67"/>
      <c r="B29" s="35"/>
      <c r="C29" s="36"/>
      <c r="D29" s="36"/>
      <c r="E29" s="37"/>
      <c r="F29" s="35"/>
      <c r="G29" s="35"/>
      <c r="H29" s="37"/>
      <c r="I29" s="38"/>
      <c r="J29" s="37"/>
      <c r="K29" s="38"/>
      <c r="L29" s="40"/>
      <c r="M29" s="40"/>
      <c r="N29" s="41"/>
      <c r="O29" s="42"/>
    </row>
    <row r="30" spans="1:19" s="49" customFormat="1" ht="35.25" customHeight="1" thickBot="1" x14ac:dyDescent="0.3">
      <c r="A30" s="43" t="s">
        <v>31</v>
      </c>
      <c r="B30" s="111" t="s">
        <v>67</v>
      </c>
      <c r="C30" s="112"/>
      <c r="D30" s="44" t="s">
        <v>32</v>
      </c>
      <c r="E30" s="45">
        <f>SUM(E13:E29)</f>
        <v>500000</v>
      </c>
      <c r="F30" s="46"/>
      <c r="G30" s="46"/>
      <c r="H30" s="45">
        <f>IF(SUM(H13:H29)&lt;&gt;H7,"Total should be equal to project amount",SUM(H13:H29))</f>
        <v>500000</v>
      </c>
      <c r="I30" s="47">
        <f>AVERAGE(I13:I29)</f>
        <v>1</v>
      </c>
      <c r="J30" s="45">
        <f>SUM(J13:J29)</f>
        <v>3</v>
      </c>
      <c r="K30" s="47">
        <f>AVERAGE(K13:K29)</f>
        <v>1.1255411255411256E-5</v>
      </c>
      <c r="L30" s="46"/>
      <c r="M30" s="46"/>
      <c r="N30" s="46"/>
      <c r="O30" s="48"/>
      <c r="S30" s="50"/>
    </row>
    <row r="31" spans="1:19" ht="14.25" customHeight="1" thickBot="1" x14ac:dyDescent="0.3">
      <c r="A31" s="103" t="s">
        <v>33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</row>
    <row r="32" spans="1:19" ht="15.75" thickBot="1" x14ac:dyDescent="0.3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</row>
    <row r="33" spans="1:15" ht="14.65" customHeight="1" thickBot="1" x14ac:dyDescent="0.3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</row>
    <row r="34" spans="1:15" s="51" customFormat="1" ht="17.850000000000001" customHeight="1" thickBot="1" x14ac:dyDescent="0.3">
      <c r="A34" s="106" t="s">
        <v>61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</row>
    <row r="35" spans="1:15" s="52" customFormat="1" ht="27.75" customHeight="1" thickBot="1" x14ac:dyDescent="0.3">
      <c r="A35" s="103" t="s">
        <v>56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5"/>
    </row>
    <row r="36" spans="1:15" s="53" customFormat="1" ht="26.65" customHeight="1" thickBot="1" x14ac:dyDescent="0.3">
      <c r="A36" s="103" t="s">
        <v>55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</row>
    <row r="37" spans="1:15" x14ac:dyDescent="0.25">
      <c r="A37" s="54"/>
      <c r="B37" s="54"/>
      <c r="C37" s="54"/>
      <c r="D37" s="54"/>
      <c r="E37" s="54"/>
      <c r="F37" s="54"/>
      <c r="G37" s="54"/>
      <c r="H37" s="54"/>
      <c r="I37" s="55"/>
      <c r="J37" s="54"/>
      <c r="K37" s="56"/>
      <c r="L37" s="54"/>
      <c r="M37" s="54"/>
      <c r="N37" s="54"/>
      <c r="O37" s="54"/>
    </row>
    <row r="38" spans="1:15" x14ac:dyDescent="0.25">
      <c r="A38" s="54"/>
      <c r="B38" s="54"/>
      <c r="C38" s="54"/>
      <c r="D38" s="54"/>
      <c r="E38" s="54"/>
      <c r="F38" s="54"/>
      <c r="G38" s="54"/>
      <c r="H38" s="54"/>
      <c r="I38" s="55"/>
      <c r="J38" s="54"/>
      <c r="K38" s="56"/>
      <c r="L38" s="54"/>
      <c r="M38" s="54"/>
      <c r="N38" s="54"/>
      <c r="O38" s="54"/>
    </row>
    <row r="39" spans="1:15" x14ac:dyDescent="0.25">
      <c r="A39" s="54"/>
      <c r="B39" s="54"/>
      <c r="C39" s="54"/>
      <c r="D39" s="54"/>
      <c r="E39" s="54"/>
      <c r="F39" s="54"/>
      <c r="G39" s="54"/>
      <c r="H39" s="54"/>
      <c r="I39" s="55"/>
      <c r="J39" s="54"/>
      <c r="K39" s="56"/>
      <c r="L39" s="54"/>
      <c r="M39" s="54"/>
      <c r="N39" s="54"/>
      <c r="O39" s="54"/>
    </row>
    <row r="40" spans="1:15" x14ac:dyDescent="0.25">
      <c r="A40" s="54"/>
      <c r="B40" s="54"/>
      <c r="C40" s="54"/>
      <c r="D40" s="54"/>
      <c r="E40" s="54"/>
      <c r="F40" s="54"/>
      <c r="G40" s="54"/>
      <c r="H40" s="54"/>
      <c r="I40" s="55"/>
      <c r="J40" s="54"/>
      <c r="K40" s="56"/>
      <c r="L40" s="54"/>
      <c r="M40" s="54"/>
      <c r="N40" s="54"/>
      <c r="O40" s="54"/>
    </row>
    <row r="41" spans="1:15" x14ac:dyDescent="0.25">
      <c r="A41" s="54"/>
      <c r="B41" s="54"/>
      <c r="C41" s="54"/>
      <c r="D41" s="54"/>
      <c r="E41" s="54"/>
      <c r="F41" s="54"/>
      <c r="G41" s="54"/>
      <c r="H41" s="54"/>
      <c r="I41" s="55"/>
      <c r="J41" s="54"/>
      <c r="K41" s="56"/>
      <c r="L41" s="54"/>
      <c r="M41" s="54"/>
      <c r="N41" s="54"/>
      <c r="O41" s="54"/>
    </row>
    <row r="42" spans="1:15" x14ac:dyDescent="0.25">
      <c r="A42" s="54"/>
      <c r="B42" s="54"/>
      <c r="C42" s="54"/>
      <c r="D42" s="54"/>
      <c r="E42" s="54"/>
      <c r="F42" s="54"/>
      <c r="G42" s="54"/>
      <c r="H42" s="54"/>
      <c r="I42" s="55"/>
      <c r="J42" s="54"/>
      <c r="K42" s="56"/>
      <c r="L42" s="54"/>
      <c r="M42" s="54"/>
      <c r="N42" s="54"/>
      <c r="O42" s="54"/>
    </row>
    <row r="43" spans="1:15" hidden="1" outlineLevel="1" x14ac:dyDescent="0.25">
      <c r="A43" s="57" t="s">
        <v>34</v>
      </c>
      <c r="B43" s="58"/>
    </row>
    <row r="44" spans="1:15" ht="15" hidden="1" customHeight="1" outlineLevel="1" x14ac:dyDescent="0.25">
      <c r="A44" s="61" t="s">
        <v>35</v>
      </c>
      <c r="B44" s="61" t="s">
        <v>36</v>
      </c>
      <c r="C44" s="61" t="s">
        <v>37</v>
      </c>
      <c r="D44" s="61" t="s">
        <v>38</v>
      </c>
      <c r="E44" s="61" t="s">
        <v>16</v>
      </c>
      <c r="F44" s="61" t="s">
        <v>39</v>
      </c>
      <c r="G44" s="61" t="s">
        <v>40</v>
      </c>
      <c r="H44" s="61"/>
    </row>
    <row r="45" spans="1:15" hidden="1" outlineLevel="1" x14ac:dyDescent="0.25">
      <c r="A45" s="61" t="s">
        <v>26</v>
      </c>
      <c r="B45" s="61" t="s">
        <v>27</v>
      </c>
      <c r="C45" s="62" t="s">
        <v>41</v>
      </c>
      <c r="D45" s="61"/>
      <c r="E45" s="61"/>
      <c r="F45" s="61" t="s">
        <v>42</v>
      </c>
      <c r="G45" s="61" t="s">
        <v>43</v>
      </c>
      <c r="H45" s="61"/>
    </row>
    <row r="46" spans="1:15" hidden="1" outlineLevel="1" x14ac:dyDescent="0.25">
      <c r="A46" s="61" t="s">
        <v>44</v>
      </c>
      <c r="B46" s="61" t="s">
        <v>45</v>
      </c>
      <c r="C46" s="63" t="s">
        <v>28</v>
      </c>
      <c r="D46" s="61"/>
      <c r="E46" s="61"/>
      <c r="F46" s="64" t="s">
        <v>46</v>
      </c>
      <c r="G46" s="61" t="s">
        <v>47</v>
      </c>
      <c r="H46" s="61"/>
    </row>
    <row r="47" spans="1:15" hidden="1" outlineLevel="1" x14ac:dyDescent="0.25">
      <c r="A47" s="61" t="s">
        <v>48</v>
      </c>
      <c r="B47" s="61" t="s">
        <v>29</v>
      </c>
      <c r="C47" s="62" t="s">
        <v>49</v>
      </c>
      <c r="D47" s="61"/>
      <c r="E47" s="61"/>
      <c r="F47" s="61" t="s">
        <v>50</v>
      </c>
      <c r="G47" s="61"/>
      <c r="H47" s="61"/>
    </row>
    <row r="48" spans="1:15" hidden="1" outlineLevel="1" x14ac:dyDescent="0.25">
      <c r="A48" s="61" t="s">
        <v>51</v>
      </c>
      <c r="B48" s="61"/>
      <c r="C48" s="62" t="s">
        <v>30</v>
      </c>
      <c r="D48" s="61"/>
      <c r="E48" s="61"/>
      <c r="F48" s="61" t="s">
        <v>52</v>
      </c>
      <c r="G48" s="61"/>
      <c r="H48" s="61"/>
    </row>
    <row r="49" spans="1:8" hidden="1" outlineLevel="1" x14ac:dyDescent="0.25">
      <c r="A49" s="61" t="s">
        <v>53</v>
      </c>
      <c r="B49" s="61"/>
      <c r="C49" s="61"/>
      <c r="D49" s="61"/>
      <c r="E49" s="61"/>
      <c r="F49" s="61" t="s">
        <v>54</v>
      </c>
      <c r="G49" s="61"/>
      <c r="H49" s="61"/>
    </row>
    <row r="50" spans="1:8" hidden="1" outlineLevel="1" x14ac:dyDescent="0.25">
      <c r="A50" s="65" t="s">
        <v>57</v>
      </c>
      <c r="B50" s="58"/>
      <c r="C50" s="58"/>
      <c r="D50" s="58"/>
      <c r="E50" s="58"/>
      <c r="F50" s="61"/>
      <c r="G50" s="58"/>
      <c r="H50" s="58"/>
    </row>
    <row r="51" spans="1:8" hidden="1" outlineLevel="1" x14ac:dyDescent="0.25">
      <c r="A51" s="65" t="s">
        <v>58</v>
      </c>
    </row>
    <row r="52" spans="1:8" hidden="1" outlineLevel="1" x14ac:dyDescent="0.25">
      <c r="A52" s="65" t="s">
        <v>59</v>
      </c>
    </row>
    <row r="53" spans="1:8" hidden="1" outlineLevel="1" x14ac:dyDescent="0.25">
      <c r="A53" s="65" t="s">
        <v>60</v>
      </c>
    </row>
    <row r="54" spans="1:8" collapsed="1" x14ac:dyDescent="0.25"/>
  </sheetData>
  <mergeCells count="24">
    <mergeCell ref="A31:O33"/>
    <mergeCell ref="A34:O34"/>
    <mergeCell ref="A35:O35"/>
    <mergeCell ref="A36:O36"/>
    <mergeCell ref="A7:E7"/>
    <mergeCell ref="B30:C30"/>
    <mergeCell ref="E9:E11"/>
    <mergeCell ref="F9:F11"/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</mergeCells>
  <dataValidations count="6">
    <dataValidation type="list" allowBlank="1" showInputMessage="1" showErrorMessage="1" sqref="A12" xr:uid="{00000000-0002-0000-0000-000000000000}">
      <formula1>$A$44:$A$49</formula1>
    </dataValidation>
    <dataValidation type="list" allowBlank="1" showInputMessage="1" showErrorMessage="1" sqref="B12:B29" xr:uid="{00000000-0002-0000-0000-000001000000}">
      <formula1>$B$44:$B$49</formula1>
    </dataValidation>
    <dataValidation type="list" allowBlank="1" showInputMessage="1" showErrorMessage="1" sqref="C12:C29" xr:uid="{00000000-0002-0000-0000-000002000000}">
      <formula1>$C$44:$C$49</formula1>
    </dataValidation>
    <dataValidation type="list" allowBlank="1" showInputMessage="1" showErrorMessage="1" sqref="G12:G29" xr:uid="{00000000-0002-0000-0000-000003000000}">
      <formula1>$G$44:$G$46</formula1>
    </dataValidation>
    <dataValidation type="list" allowBlank="1" showInputMessage="1" showErrorMessage="1" sqref="F12:F29" xr:uid="{00000000-0002-0000-0000-000005000000}">
      <formula1>$F$44:$F$50</formula1>
    </dataValidation>
    <dataValidation type="list" allowBlank="1" showInputMessage="1" showErrorMessage="1" sqref="A13:A29" xr:uid="{611E78E0-7B20-4766-9735-4683D6C3747D}">
      <formula1>$A$44:$A$53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Standards and Policy" ma:contentTypeID="0x010100AE091D973F908947948F9D50837E2B8D00BB08606667A3B94FBE22AE144504D40C" ma:contentTypeVersion="11" ma:contentTypeDescription="A content type for the metadata capture for standards and policies" ma:contentTypeScope="" ma:versionID="a2dd84c9558974161304da738d1b2e5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49cd748c818ad97cfbf3c6e947201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Policy_x0020_Number" minOccurs="0"/>
                <xsd:element ref="ns2:Stage"/>
                <xsd:element ref="ns2:Promulgation_x0020_Date" minOccurs="0"/>
                <xsd:element ref="ns2:Superseded_x0020_Date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IDBDocs_x0020_Number" minOccurs="0"/>
                <xsd:element ref="ns2:Migration_x0020_Info" minOccurs="0"/>
                <xsd:element ref="ns2:SISCOR_x0020_Number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olicy_x0020_Number" ma:index="18" nillable="true" ma:displayName="Policy Number" ma:internalName="Policy_x0020_Number">
      <xsd:simpleType>
        <xsd:restriction base="dms:Text">
          <xsd:maxLength value="255"/>
        </xsd:restriction>
      </xsd:simpleType>
    </xsd:element>
    <xsd:element name="Stage" ma:index="19" ma:displayName="Stage" ma:default="Draft" ma:format="Dropdown" ma:internalName="Stage" ma:readOnly="false">
      <xsd:simpleType>
        <xsd:restriction base="dms:Choice">
          <xsd:enumeration value="Draft"/>
          <xsd:enumeration value="Comments"/>
          <xsd:enumeration value="Official - Enforced"/>
          <xsd:enumeration value="External"/>
          <xsd:enumeration value="Superseded"/>
          <xsd:enumeration value="Support Document"/>
        </xsd:restriction>
      </xsd:simpleType>
    </xsd:element>
    <xsd:element name="Promulgation_x0020_Date" ma:index="20" nillable="true" ma:displayName="Promulgation Date" ma:format="DateOnly" ma:internalName="Promulgation_x0020_Date">
      <xsd:simpleType>
        <xsd:restriction base="dms:DateTime"/>
      </xsd:simpleType>
    </xsd:element>
    <xsd:element name="Superseded_x0020_Date" ma:index="21" nillable="true" ma:displayName="Superseded Date" ma:format="DateOnly" ma:internalName="Superseded_x0020_Date">
      <xsd:simpleType>
        <xsd:restriction base="dms:DateTime"/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6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7" nillable="true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8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9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30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31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32" nillable="true" ma:displayName="Migration Info" ma:internalName="Migration_x0020_Info" ma:readOnly="false">
      <xsd:simpleType>
        <xsd:restriction base="dms:Note"/>
      </xsd:simpleType>
    </xsd:element>
    <xsd:element name="SISCOR_x0020_Number" ma:index="33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4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ae61f9b1-e23d-4f49-b3d7-56b991556c4b" ContentTypeId="0x010100AE091D973F908947948F9D50837E2B8D" PreviousValue="false"/>
</file>

<file path=customXml/item4.xml><?xml version="1.0" encoding="utf-8"?>
<?mso-contentType ?>
<FormUrls xmlns="http://schemas.microsoft.com/sharepoint/v3/contenttype/forms/url">
  <Display>_catalogs/masterpage/ECMForms/StandardsPolicyCT/View.aspx</Display>
  <Edit>_catalogs/masterpage/ECMForms/StandardsPolicyCT/Edit.aspx</Edit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Confidential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/>
    </ic46d7e087fd4a108fb86518ca413cc6>
    <IDBDocs_x0020_Number xmlns="cdc7663a-08f0-4737-9e8c-148ce897a09c" xsi:nil="true"/>
    <Division_x0020_or_x0020_Unit xmlns="cdc7663a-08f0-4737-9e8c-148ce897a09c">VPS/VPS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</TermName>
          <TermId xmlns="http://schemas.microsoft.com/office/infopath/2007/PartnerControls">b87520e0-9f78-4604-afc7-b360fd9c6e69</TermId>
        </TermInfo>
      </Terms>
    </j65ec2e3a7e44c39a1acebfd2a19200a>
    <Document_x0020_Author xmlns="cdc7663a-08f0-4737-9e8c-148ce897a09c">Molina, Silvana</Document_x0020_Author>
    <Document_x0020_Language_x0020_IDB xmlns="cdc7663a-08f0-4737-9e8c-148ce897a09c" xsi:nil="true"/>
    <TaxCatchAll xmlns="cdc7663a-08f0-4737-9e8c-148ce897a09c">
      <Value>29</Value>
      <Value>4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Guideline, Standard and Policy</TermName>
          <TermId xmlns="http://schemas.microsoft.com/office/infopath/2007/PartnerControls">55052825-ede1-4fc0-9b73-7b2230e7239d</TermId>
        </TermInfo>
      </Terms>
    </cf0f1ca6d90e4583ad80995bcde0e58a>
    <_dlc_DocId xmlns="cdc7663a-08f0-4737-9e8c-148ce897a09c">EZSHARE-1646886943-109</_dlc_DocId>
    <_dlc_DocIdUrl xmlns="cdc7663a-08f0-4737-9e8c-148ce897a09c">
      <Url>https://idbg.sharepoint.com/teams/ez-VPS/VPS/_layouts/15/DocIdRedir.aspx?ID=EZSHARE-1646886943-109</Url>
      <Description>EZSHARE-1646886943-109</Description>
    </_dlc_DocIdUrl>
    <From_x003a_ xmlns="cdc7663a-08f0-4737-9e8c-148ce897a09c" xsi:nil="true"/>
    <Policy_x0020_Number xmlns="cdc7663a-08f0-4737-9e8c-148ce897a09c" xsi:nil="true"/>
    <Superseded_x0020_Date xmlns="cdc7663a-08f0-4737-9e8c-148ce897a09c" xsi:nil="true"/>
    <Stage xmlns="cdc7663a-08f0-4737-9e8c-148ce897a09c">Support Document</Stage>
    <To_x003a_ xmlns="cdc7663a-08f0-4737-9e8c-148ce897a09c" xsi:nil="true"/>
    <Promulgation_x0020_Date xmlns="cdc7663a-08f0-4737-9e8c-148ce897a09c" xsi:nil="true"/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D57D110-E5C9-499A-928A-3E9EB148D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A6E1ED-2AAC-4D50-ABC8-CA90986249F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AF26C67-0876-4087-9C12-63A8A0FB95AF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2489E06D-4C66-4B30-8B54-2C73422EF66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dc7663a-08f0-4737-9e8c-148ce897a09c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BR-T1374 - V2</vt:lpstr>
      <vt:lpstr>'BR-T1374 - V2'!Print_Area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Aguiar, Fernando Amaral de</cp:lastModifiedBy>
  <cp:revision/>
  <dcterms:created xsi:type="dcterms:W3CDTF">2017-06-06T20:33:26Z</dcterms:created>
  <dcterms:modified xsi:type="dcterms:W3CDTF">2018-08-03T13:38:44Z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/>
  </property>
  <property fmtid="{D5CDD505-2E9C-101B-9397-08002B2CF9AE}" pid="7" name="_dlc_DocIdItemGuid">
    <vt:lpwstr>abd9c899-49ac-4b58-9749-4670c119ddb9</vt:lpwstr>
  </property>
  <property fmtid="{D5CDD505-2E9C-101B-9397-08002B2CF9AE}" pid="8" name="Stage">
    <vt:lpwstr>Support Document</vt:lpwstr>
  </property>
  <property fmtid="{D5CDD505-2E9C-101B-9397-08002B2CF9AE}" pid="9" name="ContentTypeId">
    <vt:lpwstr>0x010100AE091D973F908947948F9D50837E2B8D00BB08606667A3B94FBE22AE144504D40C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</Properties>
</file>