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320" windowHeight="12975"/>
  </bookViews>
  <sheets>
    <sheet name="POA 1088" sheetId="3" r:id="rId1"/>
  </sheets>
  <definedNames>
    <definedName name="_xlnm.Print_Area" localSheetId="0">'POA 1088'!$A$1:$N$126</definedName>
  </definedNames>
  <calcPr calcId="145621"/>
</workbook>
</file>

<file path=xl/calcChain.xml><?xml version="1.0" encoding="utf-8"?>
<calcChain xmlns="http://schemas.openxmlformats.org/spreadsheetml/2006/main">
  <c r="N17" i="3" l="1"/>
  <c r="N5" i="3"/>
  <c r="N6" i="3"/>
  <c r="N7" i="3"/>
  <c r="N8" i="3"/>
  <c r="N9" i="3"/>
  <c r="N10" i="3"/>
  <c r="N11" i="3"/>
  <c r="N12" i="3"/>
  <c r="N13" i="3"/>
  <c r="N14" i="3"/>
  <c r="N15" i="3"/>
  <c r="N16" i="3"/>
  <c r="N19" i="3"/>
  <c r="N20" i="3"/>
  <c r="N21" i="3"/>
  <c r="N22" i="3"/>
  <c r="N23" i="3"/>
  <c r="N24" i="3"/>
  <c r="N25" i="3"/>
  <c r="N27" i="3"/>
  <c r="N28" i="3"/>
  <c r="N29" i="3"/>
  <c r="N30" i="3"/>
  <c r="N31" i="3"/>
  <c r="N32" i="3"/>
  <c r="N33" i="3"/>
  <c r="N34" i="3"/>
  <c r="N35" i="3"/>
  <c r="G36" i="3"/>
  <c r="I36" i="3"/>
  <c r="K36" i="3"/>
  <c r="M36" i="3"/>
  <c r="N36" i="3" l="1"/>
</calcChain>
</file>

<file path=xl/sharedStrings.xml><?xml version="1.0" encoding="utf-8"?>
<sst xmlns="http://schemas.openxmlformats.org/spreadsheetml/2006/main" count="86" uniqueCount="70">
  <si>
    <t>Fin</t>
  </si>
  <si>
    <t>Descripción de la Actividad</t>
  </si>
  <si>
    <t>Unidad de Medida (Proyectos, Viviendas, Sistemas, Consultorías)</t>
  </si>
  <si>
    <t>Cantidad Meta IV Trimestre 2013</t>
  </si>
  <si>
    <t>Inversión IV Trimestre 2013</t>
  </si>
  <si>
    <t>Cantidad Meta I Trimestre 2015</t>
  </si>
  <si>
    <t>Inversión I Trimestre 2015</t>
  </si>
  <si>
    <t>Programa de Integración y Convivencia Urbana (HO-L1088)</t>
  </si>
  <si>
    <t>Consultorías</t>
  </si>
  <si>
    <t>Proyecto</t>
  </si>
  <si>
    <t>Equipo de Computo</t>
  </si>
  <si>
    <t>TELEFONOS</t>
  </si>
  <si>
    <t>MANTEN VEHICULOS</t>
  </si>
  <si>
    <t>OTROS SERVI PROFES</t>
  </si>
  <si>
    <t>PRIMAS</t>
  </si>
  <si>
    <t>PUBLICIDAD</t>
  </si>
  <si>
    <t>VIATICOS</t>
  </si>
  <si>
    <t>TASAS</t>
  </si>
  <si>
    <t>PRENDAS DE VESTIR</t>
  </si>
  <si>
    <t>PAPEL DE ESCRITORIO</t>
  </si>
  <si>
    <t>PRODUCTOS DE PAPEL</t>
  </si>
  <si>
    <t>TINTAS</t>
  </si>
  <si>
    <t>DIESEL</t>
  </si>
  <si>
    <t>ACEITES</t>
  </si>
  <si>
    <t>UTILES DE ESCRITORIO</t>
  </si>
  <si>
    <t>Cantidad Meta I Semestre 2014</t>
  </si>
  <si>
    <t>Cantidad Meta II Semestre 2014</t>
  </si>
  <si>
    <t xml:space="preserve">Curso de capacitación laboral en colonias de la Zona 1 (San Juan del Norte, Buenas Nuevas, Brisas de la Laguna, La Pavas y Alemania) </t>
  </si>
  <si>
    <t>Talleres de capacitación laboral en colonias de la Zona 1 (San Juan del Norte, Buenas Nuevas, Brisas de la Laguna, La Pavas y Alemania)</t>
  </si>
  <si>
    <t>Eventos recreativos para niños y Jóvenes de la Zona 1 (San Juan del Norte, Buenas Nuevas, Brisas de la Laguna, La Pavas y Alemania)</t>
  </si>
  <si>
    <t>Evento realizado</t>
  </si>
  <si>
    <t>Inicio</t>
  </si>
  <si>
    <t>Diseño de Obras Proyecto de integración urbana ejecutado en la Zona 2:  Colonias David Betancourt, Arcieri, Ramón Amaya Amador y Montes de Bendición</t>
  </si>
  <si>
    <t>Proyecto de integración urbana ejecutado en la Zona 1 Lote 1: Colonias Buenas Nuevas y San Juan del Norte 1 y 2</t>
  </si>
  <si>
    <t>Proyecto de integración urbana ejecutado en la Zona 1, Lote 2:  Colonias Brisas de la Laguna, La Pavas y Alemania</t>
  </si>
  <si>
    <t>Proyecto de Integración urbana en  la Colonia Villa Cristina culminado</t>
  </si>
  <si>
    <t>Unidad Coordinadora del Programa</t>
  </si>
  <si>
    <t>Auditoria Externa</t>
  </si>
  <si>
    <t>Inversión I Semestre 2014</t>
  </si>
  <si>
    <t>Inversión II Semestre 2014</t>
  </si>
  <si>
    <t>Inversión Plurianual 2013-2015(18 meses)</t>
  </si>
  <si>
    <t>Convivencia de Integración Zona 1</t>
  </si>
  <si>
    <t>Convivencia de Integración Zona 2</t>
  </si>
  <si>
    <t>Diseño de Proyectos de urbanización para cuatro barrios</t>
  </si>
  <si>
    <t>Supervisión de Proyecto de integración urbana ejecutado en la Zona 1 Lote 1: Colonias Buenas Nuevas y San Juan del Norte 1 y 2</t>
  </si>
  <si>
    <t>Supervisión de Proyecto de integración urbana ejecutado en la Zona 1, Lote 2:  Colonias Brisas de la Laguna, La Pavas y Alemania</t>
  </si>
  <si>
    <t>Supervisión de Proyecto de Integración urbana en  la Colonia Villa Cristina culminado</t>
  </si>
  <si>
    <t>Administración Central del Programa</t>
  </si>
  <si>
    <t>Adquisición de Equipo</t>
  </si>
  <si>
    <t>Adquisición de Vehículo</t>
  </si>
  <si>
    <t>Vehículo</t>
  </si>
  <si>
    <t>Consultoría Estrategia de Comunicación</t>
  </si>
  <si>
    <t>Consultoría</t>
  </si>
  <si>
    <t>Consultoría Sistematización de Intervenciones</t>
  </si>
  <si>
    <t>Consultoría Evaluación (línea de base)</t>
  </si>
  <si>
    <t>Taller Completado</t>
  </si>
  <si>
    <t>Taller de capacitacion sobre valores, liderazgo, convivencia comunitaria y prevención de violencia en colonias de la Zona 1 (San Juan del Norte, Buenas Nuevas, Brisas de la Laguna, La Pavas y Alemania)</t>
  </si>
  <si>
    <t>Convivencia de Integracion Realizada</t>
  </si>
  <si>
    <t xml:space="preserve">Convivencias de integración (retiros) para líderes comunitarios  de las colonias de la Zona 1 </t>
  </si>
  <si>
    <t xml:space="preserve">Convivencias de integración (retiros) para Jóvenes de las colonias de la Zona 1 </t>
  </si>
  <si>
    <t>Curso Completado</t>
  </si>
  <si>
    <t>Taller de Capacitación sobre valores, liderazgo, convivencia comunitaria y prevención de violencia en colonias de la Zona 2 (David Betancourt, Arcieri, Ramón Amaya Amador, Montes de Bendición)</t>
  </si>
  <si>
    <t>Talleres de capacitación laboral en colonias de  la Zona 2 (David Betancourt, Arcieri, Ramón Amaya Amador, Montes de Bendición)</t>
  </si>
  <si>
    <t>Convivencias de integración (retiros) para líderes comunitarios de las colonias de la Zona 2</t>
  </si>
  <si>
    <t>Unidad de Enlace Técnico Comunitario en la Zona 2 para capacitacion Comunidad</t>
  </si>
  <si>
    <t>Enlaces Tecnicos de Monitoreo</t>
  </si>
  <si>
    <t>Consultoría de Linea Base y Evaluación de Impacto del Programa</t>
  </si>
  <si>
    <t>Componente 1: Mejora en la convivencia social</t>
  </si>
  <si>
    <t>Componente 2: Proyecto de Integración urbana</t>
  </si>
  <si>
    <t>Gestión del Programa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</si>
</sst>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_-* #,##0.00\ _€_-;\-* #,##0.00\ _€_-;_-* &quot;-&quot;??\ _€_-;_-@_-"/>
    <numFmt numFmtId="166" formatCode="_-[$$-1004]* #,##0.00_ ;_-[$$-1004]* \-#,##0.00\ ;_-[$$-1004]* &quot;-&quot;??_ ;_-@_ "/>
    <numFmt numFmtId="167" formatCode="&quot;$.&quot;\ #,##0.00_);\(&quot;$.&quot;\ #,##0.00\)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3" tint="0.79998168889431442"/>
      <name val="Calibri"/>
      <family val="2"/>
      <scheme val="minor"/>
    </font>
    <font>
      <b/>
      <sz val="16"/>
      <color theme="3" tint="0.79998168889431442"/>
      <name val="Calibri"/>
      <family val="2"/>
      <scheme val="minor"/>
    </font>
    <font>
      <b/>
      <sz val="12"/>
      <color theme="3" tint="0.79998168889431442"/>
      <name val="Calibri"/>
      <family val="2"/>
      <scheme val="minor"/>
    </font>
    <font>
      <sz val="12"/>
      <color theme="3" tint="0.7999816888943144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7" fillId="2" borderId="1" xfId="4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8" xfId="0" applyNumberFormat="1" applyFont="1" applyFill="1" applyBorder="1"/>
    <xf numFmtId="0" fontId="0" fillId="2" borderId="0" xfId="0" applyFont="1" applyFill="1" applyAlignment="1">
      <alignment vertical="center"/>
    </xf>
    <xf numFmtId="164" fontId="0" fillId="2" borderId="0" xfId="7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164" fontId="0" fillId="2" borderId="0" xfId="7" applyFont="1" applyFill="1" applyAlignment="1">
      <alignment horizontal="center" vertical="center"/>
    </xf>
    <xf numFmtId="0" fontId="0" fillId="2" borderId="0" xfId="0" applyFont="1" applyFill="1" applyBorder="1"/>
    <xf numFmtId="0" fontId="0" fillId="0" borderId="0" xfId="0" applyFont="1" applyAlignment="1">
      <alignment horizontal="center"/>
    </xf>
    <xf numFmtId="166" fontId="0" fillId="0" borderId="0" xfId="0" applyNumberFormat="1" applyFont="1"/>
    <xf numFmtId="0" fontId="7" fillId="2" borderId="0" xfId="4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7" fontId="0" fillId="0" borderId="0" xfId="0" applyNumberFormat="1" applyFont="1"/>
    <xf numFmtId="164" fontId="0" fillId="4" borderId="1" xfId="7" applyFont="1" applyFill="1" applyBorder="1" applyAlignment="1">
      <alignment horizontal="center"/>
    </xf>
    <xf numFmtId="164" fontId="0" fillId="4" borderId="1" xfId="7" applyFont="1" applyFill="1" applyBorder="1"/>
    <xf numFmtId="166" fontId="0" fillId="4" borderId="1" xfId="7" applyNumberFormat="1" applyFont="1" applyFill="1" applyBorder="1"/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17" fontId="8" fillId="2" borderId="7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/>
    <xf numFmtId="0" fontId="8" fillId="2" borderId="1" xfId="4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 indent="2"/>
    </xf>
    <xf numFmtId="0" fontId="11" fillId="2" borderId="7" xfId="4" applyFont="1" applyFill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12" fillId="5" borderId="1" xfId="4" applyFont="1" applyFill="1" applyBorder="1" applyAlignment="1">
      <alignment horizontal="center" vertical="center" wrapText="1"/>
    </xf>
    <xf numFmtId="166" fontId="12" fillId="5" borderId="1" xfId="4" applyNumberFormat="1" applyFont="1" applyFill="1" applyBorder="1" applyAlignment="1">
      <alignment horizontal="center" vertical="center" wrapText="1"/>
    </xf>
    <xf numFmtId="166" fontId="14" fillId="5" borderId="1" xfId="0" applyNumberFormat="1" applyFont="1" applyFill="1" applyBorder="1"/>
    <xf numFmtId="0" fontId="15" fillId="5" borderId="1" xfId="0" applyFont="1" applyFill="1" applyBorder="1"/>
    <xf numFmtId="166" fontId="0" fillId="6" borderId="1" xfId="0" applyNumberFormat="1" applyFont="1" applyFill="1" applyBorder="1" applyAlignment="1">
      <alignment vertical="center" wrapText="1"/>
    </xf>
    <xf numFmtId="166" fontId="0" fillId="6" borderId="1" xfId="0" applyNumberFormat="1" applyFont="1" applyFill="1" applyBorder="1" applyAlignment="1">
      <alignment horizontal="center" vertical="center"/>
    </xf>
    <xf numFmtId="166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8" xfId="0" applyNumberFormat="1" applyFont="1" applyFill="1" applyBorder="1"/>
    <xf numFmtId="0" fontId="0" fillId="6" borderId="1" xfId="0" applyFont="1" applyFill="1" applyBorder="1" applyAlignment="1">
      <alignment vertical="center" wrapText="1"/>
    </xf>
    <xf numFmtId="166" fontId="12" fillId="5" borderId="1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6" borderId="1" xfId="0" applyNumberFormat="1" applyFont="1" applyFill="1" applyBorder="1"/>
    <xf numFmtId="0" fontId="0" fillId="0" borderId="1" xfId="0" applyBorder="1"/>
    <xf numFmtId="0" fontId="10" fillId="3" borderId="3" xfId="4" applyFont="1" applyFill="1" applyBorder="1" applyAlignment="1">
      <alignment horizontal="left" vertical="center" wrapText="1"/>
    </xf>
    <xf numFmtId="0" fontId="9" fillId="3" borderId="6" xfId="4" applyFont="1" applyFill="1" applyBorder="1" applyAlignment="1">
      <alignment horizontal="left" vertical="center" wrapText="1"/>
    </xf>
    <xf numFmtId="0" fontId="9" fillId="3" borderId="2" xfId="4" applyFont="1" applyFill="1" applyBorder="1" applyAlignment="1">
      <alignment horizontal="left" vertical="center" wrapText="1"/>
    </xf>
    <xf numFmtId="0" fontId="9" fillId="3" borderId="3" xfId="4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0" fillId="3" borderId="6" xfId="4" applyFont="1" applyFill="1" applyBorder="1" applyAlignment="1">
      <alignment horizontal="left" vertical="center" wrapText="1"/>
    </xf>
    <xf numFmtId="0" fontId="10" fillId="3" borderId="2" xfId="4" applyFont="1" applyFill="1" applyBorder="1" applyAlignment="1">
      <alignment horizontal="left" vertical="center" wrapText="1"/>
    </xf>
  </cellXfs>
  <cellStyles count="8">
    <cellStyle name="Comma" xfId="7" builtinId="3"/>
    <cellStyle name="Comma 2" xfId="1"/>
    <cellStyle name="Millares 2" xfId="2"/>
    <cellStyle name="Millares 3" xfId="3"/>
    <cellStyle name="Normal" xfId="0" builtinId="0"/>
    <cellStyle name="Normal 2" xfId="4"/>
    <cellStyle name="Normal 3" xfId="5"/>
    <cellStyle name="Porcentaj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tabSelected="1" zoomScale="82" zoomScaleNormal="82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1" sqref="B11"/>
    </sheetView>
  </sheetViews>
  <sheetFormatPr defaultColWidth="11.42578125" defaultRowHeight="15" x14ac:dyDescent="0.25"/>
  <cols>
    <col min="1" max="1" width="3.85546875" style="1" customWidth="1"/>
    <col min="2" max="2" width="63.28515625" style="1" customWidth="1"/>
    <col min="3" max="3" width="26" style="1" customWidth="1"/>
    <col min="4" max="5" width="9.5703125" style="1" customWidth="1"/>
    <col min="6" max="6" width="15.85546875" style="1" customWidth="1"/>
    <col min="7" max="7" width="14.7109375" style="20" customWidth="1"/>
    <col min="8" max="8" width="14.85546875" style="1" customWidth="1"/>
    <col min="9" max="9" width="15" style="1" customWidth="1"/>
    <col min="10" max="10" width="15.42578125" style="1" customWidth="1"/>
    <col min="11" max="11" width="15.85546875" style="20" customWidth="1"/>
    <col min="12" max="12" width="14" style="19" bestFit="1" customWidth="1"/>
    <col min="13" max="13" width="17" style="20" customWidth="1"/>
    <col min="14" max="14" width="17.28515625" style="20" customWidth="1"/>
    <col min="15" max="16384" width="11.42578125" style="1"/>
  </cols>
  <sheetData>
    <row r="1" spans="1:14" ht="21" x14ac:dyDescent="0.35">
      <c r="A1" s="56" t="s">
        <v>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" customFormat="1" ht="60" x14ac:dyDescent="0.25">
      <c r="A2" s="37"/>
      <c r="B2" s="37" t="s">
        <v>1</v>
      </c>
      <c r="C2" s="37" t="s">
        <v>2</v>
      </c>
      <c r="D2" s="37" t="s">
        <v>31</v>
      </c>
      <c r="E2" s="37" t="s">
        <v>0</v>
      </c>
      <c r="F2" s="37" t="s">
        <v>3</v>
      </c>
      <c r="G2" s="38" t="s">
        <v>4</v>
      </c>
      <c r="H2" s="37" t="s">
        <v>25</v>
      </c>
      <c r="I2" s="37" t="s">
        <v>38</v>
      </c>
      <c r="J2" s="37" t="s">
        <v>26</v>
      </c>
      <c r="K2" s="37" t="s">
        <v>39</v>
      </c>
      <c r="L2" s="37" t="s">
        <v>5</v>
      </c>
      <c r="M2" s="38" t="s">
        <v>6</v>
      </c>
      <c r="N2" s="38" t="s">
        <v>40</v>
      </c>
    </row>
    <row r="3" spans="1:14" s="2" customFormat="1" ht="18.75" customHeight="1" x14ac:dyDescent="0.25">
      <c r="A3" s="55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</row>
    <row r="4" spans="1:14" s="2" customFormat="1" ht="15" customHeight="1" x14ac:dyDescent="0.25">
      <c r="A4" s="52" t="s">
        <v>67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s="36" customFormat="1" ht="60" x14ac:dyDescent="0.25">
      <c r="A5" s="3"/>
      <c r="B5" s="4" t="s">
        <v>56</v>
      </c>
      <c r="C5" s="6" t="s">
        <v>55</v>
      </c>
      <c r="D5" s="30">
        <v>41518</v>
      </c>
      <c r="E5" s="30">
        <v>42036</v>
      </c>
      <c r="F5" s="7">
        <v>2</v>
      </c>
      <c r="G5" s="41">
        <v>500</v>
      </c>
      <c r="H5" s="7">
        <v>4</v>
      </c>
      <c r="I5" s="41">
        <v>1000</v>
      </c>
      <c r="J5" s="7">
        <v>3</v>
      </c>
      <c r="K5" s="41">
        <v>750</v>
      </c>
      <c r="L5" s="7">
        <v>2</v>
      </c>
      <c r="M5" s="41">
        <v>500</v>
      </c>
      <c r="N5" s="47">
        <f>G5+I5+K5+M5</f>
        <v>2750</v>
      </c>
    </row>
    <row r="6" spans="1:14" s="8" customFormat="1" ht="44.25" customHeight="1" x14ac:dyDescent="0.25">
      <c r="A6" s="3"/>
      <c r="B6" s="4" t="s">
        <v>28</v>
      </c>
      <c r="C6" s="6" t="s">
        <v>55</v>
      </c>
      <c r="D6" s="30">
        <v>41518</v>
      </c>
      <c r="E6" s="30">
        <v>42036</v>
      </c>
      <c r="F6" s="7">
        <v>2</v>
      </c>
      <c r="G6" s="41">
        <v>500</v>
      </c>
      <c r="H6" s="7">
        <v>4</v>
      </c>
      <c r="I6" s="41">
        <v>1000</v>
      </c>
      <c r="J6" s="7">
        <v>3</v>
      </c>
      <c r="K6" s="41">
        <v>750</v>
      </c>
      <c r="L6" s="7">
        <v>2</v>
      </c>
      <c r="M6" s="41">
        <v>500</v>
      </c>
      <c r="N6" s="47">
        <f t="shared" ref="N6:N16" si="0">G6+I6+K6+M6</f>
        <v>2750</v>
      </c>
    </row>
    <row r="7" spans="1:14" s="8" customFormat="1" x14ac:dyDescent="0.25">
      <c r="A7" s="3"/>
      <c r="B7" s="32" t="s">
        <v>41</v>
      </c>
      <c r="C7" s="6"/>
      <c r="D7" s="30"/>
      <c r="E7" s="30"/>
      <c r="F7" s="7"/>
      <c r="G7" s="41"/>
      <c r="H7" s="7"/>
      <c r="I7" s="41"/>
      <c r="J7" s="7"/>
      <c r="K7" s="41"/>
      <c r="L7" s="7"/>
      <c r="M7" s="41"/>
      <c r="N7" s="47">
        <f t="shared" si="0"/>
        <v>0</v>
      </c>
    </row>
    <row r="8" spans="1:14" s="8" customFormat="1" ht="30" x14ac:dyDescent="0.25">
      <c r="A8" s="3"/>
      <c r="B8" s="34" t="s">
        <v>58</v>
      </c>
      <c r="C8" s="6" t="s">
        <v>57</v>
      </c>
      <c r="D8" s="30">
        <v>41518</v>
      </c>
      <c r="E8" s="30">
        <v>42036</v>
      </c>
      <c r="F8" s="7">
        <v>1</v>
      </c>
      <c r="G8" s="41">
        <v>11000</v>
      </c>
      <c r="H8" s="7"/>
      <c r="I8" s="41"/>
      <c r="J8" s="7"/>
      <c r="K8" s="41"/>
      <c r="L8" s="7"/>
      <c r="M8" s="41"/>
      <c r="N8" s="47">
        <f t="shared" si="0"/>
        <v>11000</v>
      </c>
    </row>
    <row r="9" spans="1:14" s="8" customFormat="1" ht="30" x14ac:dyDescent="0.25">
      <c r="A9" s="3"/>
      <c r="B9" s="34" t="s">
        <v>59</v>
      </c>
      <c r="C9" s="6" t="s">
        <v>57</v>
      </c>
      <c r="D9" s="30">
        <v>41518</v>
      </c>
      <c r="E9" s="30">
        <v>42036</v>
      </c>
      <c r="F9" s="7"/>
      <c r="G9" s="41"/>
      <c r="H9" s="7">
        <v>1</v>
      </c>
      <c r="I9" s="41">
        <v>11000</v>
      </c>
      <c r="J9" s="7"/>
      <c r="K9" s="41"/>
      <c r="L9" s="7">
        <v>1</v>
      </c>
      <c r="M9" s="41">
        <v>11000</v>
      </c>
      <c r="N9" s="47">
        <f t="shared" si="0"/>
        <v>22000</v>
      </c>
    </row>
    <row r="10" spans="1:14" s="8" customFormat="1" ht="25.5" x14ac:dyDescent="0.25">
      <c r="A10" s="3"/>
      <c r="B10" s="34" t="s">
        <v>29</v>
      </c>
      <c r="C10" s="6" t="s">
        <v>30</v>
      </c>
      <c r="D10" s="30">
        <v>41518</v>
      </c>
      <c r="E10" s="30">
        <v>42036</v>
      </c>
      <c r="F10" s="7"/>
      <c r="G10" s="41"/>
      <c r="H10" s="7">
        <v>1</v>
      </c>
      <c r="I10" s="41">
        <v>11000</v>
      </c>
      <c r="J10" s="7">
        <v>1</v>
      </c>
      <c r="K10" s="41">
        <v>11000</v>
      </c>
      <c r="L10" s="7"/>
      <c r="M10" s="41"/>
      <c r="N10" s="47">
        <f t="shared" si="0"/>
        <v>22000</v>
      </c>
    </row>
    <row r="11" spans="1:14" s="8" customFormat="1" ht="58.5" customHeight="1" x14ac:dyDescent="0.25">
      <c r="A11" s="3"/>
      <c r="B11" s="32" t="s">
        <v>27</v>
      </c>
      <c r="C11" s="6" t="s">
        <v>60</v>
      </c>
      <c r="D11" s="30">
        <v>41518</v>
      </c>
      <c r="E11" s="30">
        <v>42036</v>
      </c>
      <c r="F11" s="7"/>
      <c r="G11" s="41"/>
      <c r="H11" s="7"/>
      <c r="I11" s="41"/>
      <c r="J11" s="7"/>
      <c r="K11" s="41">
        <v>235000</v>
      </c>
      <c r="L11" s="7"/>
      <c r="M11" s="41"/>
      <c r="N11" s="47">
        <f t="shared" si="0"/>
        <v>235000</v>
      </c>
    </row>
    <row r="12" spans="1:14" s="36" customFormat="1" ht="60" x14ac:dyDescent="0.25">
      <c r="A12" s="3"/>
      <c r="B12" s="4" t="s">
        <v>61</v>
      </c>
      <c r="C12" s="6" t="s">
        <v>55</v>
      </c>
      <c r="D12" s="30">
        <v>41518</v>
      </c>
      <c r="E12" s="30">
        <v>42036</v>
      </c>
      <c r="F12" s="6"/>
      <c r="G12" s="41"/>
      <c r="H12" s="6"/>
      <c r="I12" s="41"/>
      <c r="J12" s="6">
        <v>4</v>
      </c>
      <c r="K12" s="41">
        <v>1600</v>
      </c>
      <c r="L12" s="6">
        <v>2</v>
      </c>
      <c r="M12" s="41">
        <v>800</v>
      </c>
      <c r="N12" s="47">
        <f t="shared" si="0"/>
        <v>2400</v>
      </c>
    </row>
    <row r="13" spans="1:14" s="8" customFormat="1" ht="30" x14ac:dyDescent="0.25">
      <c r="A13" s="3"/>
      <c r="B13" s="4" t="s">
        <v>62</v>
      </c>
      <c r="C13" s="6" t="s">
        <v>55</v>
      </c>
      <c r="D13" s="30">
        <v>41518</v>
      </c>
      <c r="E13" s="30">
        <v>42036</v>
      </c>
      <c r="F13" s="7"/>
      <c r="G13" s="41">
        <v>0</v>
      </c>
      <c r="H13" s="7"/>
      <c r="I13" s="41">
        <v>0</v>
      </c>
      <c r="J13" s="6">
        <v>4</v>
      </c>
      <c r="K13" s="41">
        <v>1600</v>
      </c>
      <c r="L13" s="6">
        <v>2</v>
      </c>
      <c r="M13" s="41">
        <v>800</v>
      </c>
      <c r="N13" s="47">
        <f t="shared" si="0"/>
        <v>2400</v>
      </c>
    </row>
    <row r="14" spans="1:14" s="8" customFormat="1" x14ac:dyDescent="0.25">
      <c r="A14" s="3"/>
      <c r="B14" s="32" t="s">
        <v>42</v>
      </c>
      <c r="C14" s="6"/>
      <c r="D14" s="30"/>
      <c r="E14" s="30"/>
      <c r="F14" s="7"/>
      <c r="G14" s="41"/>
      <c r="H14" s="7"/>
      <c r="I14" s="41"/>
      <c r="J14" s="7"/>
      <c r="K14" s="41"/>
      <c r="L14" s="7"/>
      <c r="M14" s="41"/>
      <c r="N14" s="47">
        <f t="shared" si="0"/>
        <v>0</v>
      </c>
    </row>
    <row r="15" spans="1:14" s="8" customFormat="1" ht="30" x14ac:dyDescent="0.25">
      <c r="A15" s="3"/>
      <c r="B15" s="33" t="s">
        <v>63</v>
      </c>
      <c r="C15" s="6" t="s">
        <v>57</v>
      </c>
      <c r="D15" s="30">
        <v>41518</v>
      </c>
      <c r="E15" s="30">
        <v>42036</v>
      </c>
      <c r="F15" s="7"/>
      <c r="G15" s="41"/>
      <c r="H15" s="7"/>
      <c r="I15" s="41"/>
      <c r="J15" s="7">
        <v>1</v>
      </c>
      <c r="K15" s="41">
        <v>11000</v>
      </c>
      <c r="L15" s="7"/>
      <c r="M15" s="41"/>
      <c r="N15" s="47">
        <f t="shared" si="0"/>
        <v>11000</v>
      </c>
    </row>
    <row r="16" spans="1:14" s="8" customFormat="1" ht="30" x14ac:dyDescent="0.25">
      <c r="A16" s="3"/>
      <c r="B16" s="9" t="s">
        <v>64</v>
      </c>
      <c r="C16" s="6" t="s">
        <v>8</v>
      </c>
      <c r="D16" s="30">
        <v>41518</v>
      </c>
      <c r="E16" s="30">
        <v>42036</v>
      </c>
      <c r="F16" s="7"/>
      <c r="G16" s="41"/>
      <c r="H16" s="7"/>
      <c r="I16" s="41"/>
      <c r="J16" s="7"/>
      <c r="K16" s="41"/>
      <c r="L16" s="11">
        <v>11</v>
      </c>
      <c r="M16" s="41">
        <v>27840</v>
      </c>
      <c r="N16" s="47">
        <f t="shared" si="0"/>
        <v>27840</v>
      </c>
    </row>
    <row r="17" spans="1:16" s="16" customFormat="1" ht="15" customHeight="1" x14ac:dyDescent="0.25">
      <c r="A17" s="3"/>
      <c r="B17" s="9" t="s">
        <v>53</v>
      </c>
      <c r="C17" s="10" t="s">
        <v>52</v>
      </c>
      <c r="D17" s="30">
        <v>41518</v>
      </c>
      <c r="E17" s="30">
        <v>42036</v>
      </c>
      <c r="F17" s="11"/>
      <c r="G17" s="42"/>
      <c r="H17" s="11">
        <v>1</v>
      </c>
      <c r="I17" s="42"/>
      <c r="J17" s="11"/>
      <c r="K17" s="42">
        <v>35000</v>
      </c>
      <c r="L17" s="11"/>
      <c r="M17" s="42"/>
      <c r="N17" s="47">
        <f t="shared" ref="N17" si="1">M17+K17+I17+G17</f>
        <v>35000</v>
      </c>
      <c r="P17" s="17"/>
    </row>
    <row r="18" spans="1:16" s="2" customFormat="1" ht="18.75" customHeight="1" x14ac:dyDescent="0.25">
      <c r="A18" s="52" t="s">
        <v>68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</row>
    <row r="19" spans="1:16" s="8" customFormat="1" ht="45" x14ac:dyDescent="0.25">
      <c r="A19" s="3"/>
      <c r="B19" s="5" t="s">
        <v>32</v>
      </c>
      <c r="C19" s="6" t="s">
        <v>43</v>
      </c>
      <c r="D19" s="30">
        <v>41518</v>
      </c>
      <c r="E19" s="30">
        <v>42036</v>
      </c>
      <c r="F19" s="12"/>
      <c r="G19" s="41"/>
      <c r="H19" s="12"/>
      <c r="I19" s="46"/>
      <c r="J19" s="12"/>
      <c r="K19" s="41"/>
      <c r="L19" s="7">
        <v>0.3</v>
      </c>
      <c r="M19" s="41">
        <v>66800</v>
      </c>
      <c r="N19" s="47">
        <f t="shared" ref="N19:N25" si="2">M19+K19+G19</f>
        <v>66800</v>
      </c>
    </row>
    <row r="20" spans="1:16" s="8" customFormat="1" ht="30" x14ac:dyDescent="0.25">
      <c r="A20" s="3"/>
      <c r="B20" s="5" t="s">
        <v>33</v>
      </c>
      <c r="C20" s="6" t="s">
        <v>9</v>
      </c>
      <c r="D20" s="30">
        <v>41518</v>
      </c>
      <c r="E20" s="30">
        <v>42036</v>
      </c>
      <c r="F20" s="12"/>
      <c r="G20" s="41"/>
      <c r="H20" s="12"/>
      <c r="I20" s="46"/>
      <c r="J20" s="12"/>
      <c r="K20" s="41"/>
      <c r="L20" s="7">
        <v>0.25</v>
      </c>
      <c r="M20" s="41">
        <v>1228372.0866666667</v>
      </c>
      <c r="N20" s="47">
        <f t="shared" si="2"/>
        <v>1228372.0866666667</v>
      </c>
    </row>
    <row r="21" spans="1:16" s="8" customFormat="1" ht="30" x14ac:dyDescent="0.25">
      <c r="A21" s="3"/>
      <c r="B21" s="5" t="s">
        <v>34</v>
      </c>
      <c r="C21" s="6" t="s">
        <v>9</v>
      </c>
      <c r="D21" s="30">
        <v>41518</v>
      </c>
      <c r="E21" s="30">
        <v>42036</v>
      </c>
      <c r="F21" s="12"/>
      <c r="G21" s="41"/>
      <c r="H21" s="12"/>
      <c r="I21" s="46"/>
      <c r="J21" s="12"/>
      <c r="K21" s="41"/>
      <c r="L21" s="7">
        <v>0.25</v>
      </c>
      <c r="M21" s="41">
        <v>1192025</v>
      </c>
      <c r="N21" s="47">
        <f t="shared" si="2"/>
        <v>1192025</v>
      </c>
    </row>
    <row r="22" spans="1:16" s="8" customFormat="1" ht="30" x14ac:dyDescent="0.25">
      <c r="A22" s="3"/>
      <c r="B22" s="5" t="s">
        <v>35</v>
      </c>
      <c r="C22" s="6" t="s">
        <v>9</v>
      </c>
      <c r="D22" s="30">
        <v>41518</v>
      </c>
      <c r="E22" s="30">
        <v>42036</v>
      </c>
      <c r="F22" s="12"/>
      <c r="G22" s="41"/>
      <c r="H22" s="48">
        <v>1</v>
      </c>
      <c r="I22" s="44"/>
      <c r="J22" s="49"/>
      <c r="K22" s="43">
        <v>300000</v>
      </c>
      <c r="L22" s="7"/>
      <c r="M22" s="41"/>
      <c r="N22" s="47">
        <f t="shared" si="2"/>
        <v>300000</v>
      </c>
    </row>
    <row r="23" spans="1:16" s="8" customFormat="1" ht="30" x14ac:dyDescent="0.25">
      <c r="A23" s="3"/>
      <c r="B23" s="5" t="s">
        <v>44</v>
      </c>
      <c r="C23" s="6" t="s">
        <v>9</v>
      </c>
      <c r="D23" s="30">
        <v>41518</v>
      </c>
      <c r="E23" s="30">
        <v>42036</v>
      </c>
      <c r="F23" s="12"/>
      <c r="G23" s="45"/>
      <c r="H23" s="13"/>
      <c r="I23" s="50"/>
      <c r="J23" s="31"/>
      <c r="K23" s="41">
        <v>24000</v>
      </c>
      <c r="L23" s="7">
        <v>0.25</v>
      </c>
      <c r="M23" s="41">
        <v>46050.76</v>
      </c>
      <c r="N23" s="47">
        <f t="shared" si="2"/>
        <v>70050.760000000009</v>
      </c>
    </row>
    <row r="24" spans="1:16" s="8" customFormat="1" ht="30" x14ac:dyDescent="0.25">
      <c r="A24" s="3"/>
      <c r="B24" s="5" t="s">
        <v>45</v>
      </c>
      <c r="C24" s="6" t="s">
        <v>9</v>
      </c>
      <c r="D24" s="30">
        <v>41518</v>
      </c>
      <c r="E24" s="30">
        <v>42036</v>
      </c>
      <c r="F24" s="12"/>
      <c r="G24" s="41"/>
      <c r="H24" s="48"/>
      <c r="I24" s="44"/>
      <c r="J24" s="49"/>
      <c r="K24" s="41">
        <v>22000</v>
      </c>
      <c r="L24" s="7">
        <v>0.25</v>
      </c>
      <c r="M24" s="41">
        <v>47025</v>
      </c>
      <c r="N24" s="47">
        <f t="shared" si="2"/>
        <v>69025</v>
      </c>
    </row>
    <row r="25" spans="1:16" s="8" customFormat="1" ht="30" x14ac:dyDescent="0.25">
      <c r="A25" s="3"/>
      <c r="B25" s="5" t="s">
        <v>46</v>
      </c>
      <c r="C25" s="6" t="s">
        <v>9</v>
      </c>
      <c r="D25" s="30">
        <v>41518</v>
      </c>
      <c r="E25" s="30">
        <v>42036</v>
      </c>
      <c r="F25" s="12"/>
      <c r="G25" s="41"/>
      <c r="H25" s="7">
        <v>1</v>
      </c>
      <c r="I25" s="44"/>
      <c r="J25" s="7"/>
      <c r="K25" s="43">
        <v>30000</v>
      </c>
      <c r="L25" s="7"/>
      <c r="M25" s="41"/>
      <c r="N25" s="47">
        <f t="shared" si="2"/>
        <v>30000</v>
      </c>
    </row>
    <row r="26" spans="1:16" s="2" customFormat="1" ht="18.75" customHeight="1" x14ac:dyDescent="0.25">
      <c r="A26" s="52" t="s">
        <v>69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9"/>
    </row>
    <row r="27" spans="1:16" s="14" customFormat="1" ht="15" customHeight="1" x14ac:dyDescent="0.25">
      <c r="A27" s="3"/>
      <c r="B27" s="9" t="s">
        <v>36</v>
      </c>
      <c r="C27" s="10" t="s">
        <v>8</v>
      </c>
      <c r="D27" s="30">
        <v>41518</v>
      </c>
      <c r="E27" s="30">
        <v>42036</v>
      </c>
      <c r="F27" s="11">
        <v>7</v>
      </c>
      <c r="G27" s="42">
        <v>70400</v>
      </c>
      <c r="H27" s="11">
        <v>7</v>
      </c>
      <c r="I27" s="42">
        <v>105600</v>
      </c>
      <c r="J27" s="11">
        <v>7</v>
      </c>
      <c r="K27" s="42">
        <v>105600</v>
      </c>
      <c r="L27" s="11">
        <v>7</v>
      </c>
      <c r="M27" s="42">
        <v>52800</v>
      </c>
      <c r="N27" s="47">
        <f>M27+K27+I27+G27</f>
        <v>334400</v>
      </c>
      <c r="P27" s="15"/>
    </row>
    <row r="28" spans="1:16" s="14" customFormat="1" ht="15" customHeight="1" x14ac:dyDescent="0.25">
      <c r="A28" s="3"/>
      <c r="B28" s="9" t="s">
        <v>65</v>
      </c>
      <c r="C28" s="10" t="s">
        <v>8</v>
      </c>
      <c r="D28" s="30">
        <v>41518</v>
      </c>
      <c r="E28" s="30">
        <v>42036</v>
      </c>
      <c r="F28" s="11">
        <v>6</v>
      </c>
      <c r="G28" s="42">
        <v>31000</v>
      </c>
      <c r="H28" s="11">
        <v>6</v>
      </c>
      <c r="I28" s="42">
        <v>46500</v>
      </c>
      <c r="J28" s="11">
        <v>6</v>
      </c>
      <c r="K28" s="42">
        <v>46500</v>
      </c>
      <c r="L28" s="11">
        <v>6</v>
      </c>
      <c r="M28" s="42">
        <v>23250</v>
      </c>
      <c r="N28" s="47">
        <f t="shared" ref="N28:N35" si="3">M28+K28+I28+G28</f>
        <v>147250</v>
      </c>
      <c r="P28" s="15"/>
    </row>
    <row r="29" spans="1:16" s="16" customFormat="1" ht="15" customHeight="1" x14ac:dyDescent="0.25">
      <c r="A29" s="3"/>
      <c r="B29" s="9" t="s">
        <v>47</v>
      </c>
      <c r="C29" s="35"/>
      <c r="D29" s="30">
        <v>41518</v>
      </c>
      <c r="E29" s="30">
        <v>42036</v>
      </c>
      <c r="F29" s="11">
        <v>1</v>
      </c>
      <c r="G29" s="42">
        <v>14000</v>
      </c>
      <c r="H29" s="11">
        <v>1</v>
      </c>
      <c r="I29" s="42">
        <v>21000</v>
      </c>
      <c r="J29" s="11">
        <v>1</v>
      </c>
      <c r="K29" s="42">
        <v>21000</v>
      </c>
      <c r="L29" s="11">
        <v>1</v>
      </c>
      <c r="M29" s="42">
        <v>7000</v>
      </c>
      <c r="N29" s="47">
        <f t="shared" si="3"/>
        <v>63000</v>
      </c>
      <c r="P29" s="17"/>
    </row>
    <row r="30" spans="1:16" s="16" customFormat="1" ht="15" customHeight="1" x14ac:dyDescent="0.25">
      <c r="A30" s="3"/>
      <c r="B30" s="9" t="s">
        <v>48</v>
      </c>
      <c r="C30" s="10" t="s">
        <v>10</v>
      </c>
      <c r="D30" s="30">
        <v>41518</v>
      </c>
      <c r="E30" s="30">
        <v>42036</v>
      </c>
      <c r="F30" s="11">
        <v>1</v>
      </c>
      <c r="G30" s="42">
        <v>25000</v>
      </c>
      <c r="H30" s="11"/>
      <c r="I30" s="42"/>
      <c r="J30" s="11"/>
      <c r="K30" s="42"/>
      <c r="L30" s="11"/>
      <c r="M30" s="42"/>
      <c r="N30" s="47">
        <f t="shared" si="3"/>
        <v>25000</v>
      </c>
      <c r="P30" s="17"/>
    </row>
    <row r="31" spans="1:16" s="16" customFormat="1" ht="15" customHeight="1" x14ac:dyDescent="0.25">
      <c r="A31" s="3"/>
      <c r="B31" s="9" t="s">
        <v>49</v>
      </c>
      <c r="C31" s="10" t="s">
        <v>50</v>
      </c>
      <c r="D31" s="30">
        <v>41518</v>
      </c>
      <c r="E31" s="30">
        <v>42036</v>
      </c>
      <c r="F31" s="11"/>
      <c r="G31" s="42"/>
      <c r="H31" s="11">
        <v>1</v>
      </c>
      <c r="I31" s="42"/>
      <c r="J31" s="11"/>
      <c r="K31" s="42">
        <v>35000</v>
      </c>
      <c r="L31" s="11"/>
      <c r="M31" s="42"/>
      <c r="N31" s="47">
        <f t="shared" si="3"/>
        <v>35000</v>
      </c>
      <c r="P31" s="17"/>
    </row>
    <row r="32" spans="1:16" s="16" customFormat="1" ht="15" customHeight="1" x14ac:dyDescent="0.25">
      <c r="A32" s="3"/>
      <c r="B32" s="9" t="s">
        <v>51</v>
      </c>
      <c r="C32" s="10" t="s">
        <v>52</v>
      </c>
      <c r="D32" s="30">
        <v>41518</v>
      </c>
      <c r="E32" s="30">
        <v>42036</v>
      </c>
      <c r="F32" s="11"/>
      <c r="G32" s="42"/>
      <c r="H32" s="11">
        <v>1</v>
      </c>
      <c r="I32" s="42"/>
      <c r="J32" s="11"/>
      <c r="K32" s="42">
        <v>65000</v>
      </c>
      <c r="L32" s="11"/>
      <c r="M32" s="42"/>
      <c r="N32" s="47">
        <f t="shared" si="3"/>
        <v>65000</v>
      </c>
      <c r="P32" s="17"/>
    </row>
    <row r="33" spans="1:16" s="16" customFormat="1" ht="15" customHeight="1" x14ac:dyDescent="0.25">
      <c r="A33" s="3"/>
      <c r="B33" s="9" t="s">
        <v>54</v>
      </c>
      <c r="C33" s="10" t="s">
        <v>52</v>
      </c>
      <c r="D33" s="30">
        <v>41518</v>
      </c>
      <c r="E33" s="30">
        <v>42036</v>
      </c>
      <c r="F33" s="11"/>
      <c r="G33" s="42"/>
      <c r="H33" s="11">
        <v>1</v>
      </c>
      <c r="I33" s="42">
        <v>35000</v>
      </c>
      <c r="J33" s="11"/>
      <c r="K33" s="42"/>
      <c r="L33" s="11"/>
      <c r="M33" s="42"/>
      <c r="N33" s="47">
        <f t="shared" si="3"/>
        <v>35000</v>
      </c>
      <c r="P33" s="17"/>
    </row>
    <row r="34" spans="1:16" s="16" customFormat="1" ht="15" customHeight="1" x14ac:dyDescent="0.25">
      <c r="A34" s="3"/>
      <c r="B34" s="9" t="s">
        <v>37</v>
      </c>
      <c r="C34" s="10" t="s">
        <v>52</v>
      </c>
      <c r="D34" s="30">
        <v>41518</v>
      </c>
      <c r="E34" s="30">
        <v>42036</v>
      </c>
      <c r="F34" s="11"/>
      <c r="G34" s="42"/>
      <c r="H34" s="11"/>
      <c r="I34" s="42"/>
      <c r="J34" s="11">
        <v>1</v>
      </c>
      <c r="K34" s="42">
        <v>25000</v>
      </c>
      <c r="L34" s="11"/>
      <c r="M34" s="42"/>
      <c r="N34" s="47">
        <f t="shared" si="3"/>
        <v>25000</v>
      </c>
      <c r="P34" s="17"/>
    </row>
    <row r="35" spans="1:16" s="16" customFormat="1" ht="15" customHeight="1" x14ac:dyDescent="0.25">
      <c r="A35" s="3"/>
      <c r="B35" s="51" t="s">
        <v>66</v>
      </c>
      <c r="C35" s="10" t="s">
        <v>52</v>
      </c>
      <c r="D35" s="30">
        <v>41518</v>
      </c>
      <c r="E35" s="30">
        <v>42036</v>
      </c>
      <c r="F35" s="11"/>
      <c r="G35" s="42"/>
      <c r="H35" s="11"/>
      <c r="I35" s="42"/>
      <c r="J35" s="11">
        <v>1</v>
      </c>
      <c r="K35" s="42">
        <v>60000</v>
      </c>
      <c r="L35" s="11"/>
      <c r="M35" s="42"/>
      <c r="N35" s="47">
        <f t="shared" si="3"/>
        <v>60000</v>
      </c>
      <c r="P35" s="17"/>
    </row>
    <row r="36" spans="1:16" ht="24.75" customHeight="1" x14ac:dyDescent="0.25">
      <c r="A36" s="40"/>
      <c r="B36" s="40"/>
      <c r="C36" s="40"/>
      <c r="D36" s="40"/>
      <c r="E36" s="40"/>
      <c r="F36" s="39"/>
      <c r="G36" s="39">
        <f>SUM(G5:G35)</f>
        <v>152400</v>
      </c>
      <c r="H36" s="39"/>
      <c r="I36" s="39">
        <f>SUM(I5:I35)</f>
        <v>232100</v>
      </c>
      <c r="J36" s="39"/>
      <c r="K36" s="39">
        <f>SUM(K5:K35)</f>
        <v>1030800</v>
      </c>
      <c r="L36" s="39"/>
      <c r="M36" s="39">
        <f>SUM(M5:M35)</f>
        <v>2704762.8466666667</v>
      </c>
      <c r="N36" s="39">
        <f>SUM(N5:N35)</f>
        <v>4120062.8466666667</v>
      </c>
    </row>
    <row r="45" spans="1:16" x14ac:dyDescent="0.25">
      <c r="A45" s="18"/>
    </row>
    <row r="46" spans="1:16" x14ac:dyDescent="0.25">
      <c r="A46" s="18"/>
    </row>
    <row r="47" spans="1:16" x14ac:dyDescent="0.25">
      <c r="A47" s="18"/>
    </row>
    <row r="48" spans="1:16" x14ac:dyDescent="0.25">
      <c r="A48" s="21"/>
      <c r="G48" s="1"/>
      <c r="K48" s="1"/>
      <c r="L48" s="1"/>
      <c r="M48" s="1"/>
      <c r="N48" s="1"/>
    </row>
    <row r="49" spans="1:14" ht="15.75" x14ac:dyDescent="0.25">
      <c r="A49" s="22"/>
      <c r="G49" s="1"/>
      <c r="K49" s="1"/>
      <c r="L49" s="1"/>
      <c r="M49" s="1"/>
      <c r="N49" s="1"/>
    </row>
    <row r="50" spans="1:14" ht="15.75" x14ac:dyDescent="0.25">
      <c r="A50" s="22"/>
      <c r="G50" s="1"/>
      <c r="K50" s="1"/>
      <c r="L50" s="1"/>
      <c r="M50" s="1"/>
      <c r="N50" s="1"/>
    </row>
    <row r="51" spans="1:14" ht="15.75" x14ac:dyDescent="0.25">
      <c r="A51" s="23"/>
      <c r="F51" s="24"/>
      <c r="G51" s="1"/>
      <c r="K51" s="1"/>
      <c r="L51" s="1"/>
      <c r="M51" s="1"/>
      <c r="N51" s="1"/>
    </row>
    <row r="52" spans="1:14" ht="15.75" x14ac:dyDescent="0.25">
      <c r="A52" s="22"/>
      <c r="F52" s="24"/>
      <c r="G52" s="1"/>
      <c r="K52" s="1"/>
      <c r="L52" s="1"/>
      <c r="M52" s="1"/>
      <c r="N52" s="1"/>
    </row>
    <row r="53" spans="1:14" x14ac:dyDescent="0.25">
      <c r="F53" s="24"/>
      <c r="G53" s="1"/>
      <c r="K53" s="1"/>
      <c r="L53" s="1"/>
      <c r="M53" s="1"/>
      <c r="N53" s="1"/>
    </row>
    <row r="81" spans="6:14" x14ac:dyDescent="0.25">
      <c r="F81" s="26"/>
      <c r="G81" s="27"/>
      <c r="H81" s="26"/>
      <c r="I81" s="26"/>
      <c r="J81" s="26"/>
      <c r="K81" s="27"/>
      <c r="L81" s="25"/>
      <c r="M81" s="27"/>
      <c r="N81" s="27"/>
    </row>
    <row r="82" spans="6:14" x14ac:dyDescent="0.25">
      <c r="F82" s="29"/>
      <c r="H82" s="29"/>
      <c r="I82" s="29"/>
      <c r="J82" s="29"/>
      <c r="L82" s="28"/>
    </row>
    <row r="83" spans="6:14" x14ac:dyDescent="0.25">
      <c r="F83" s="29"/>
      <c r="H83" s="29"/>
      <c r="I83" s="29"/>
      <c r="J83" s="29"/>
      <c r="L83" s="28"/>
    </row>
    <row r="113" spans="2:14" x14ac:dyDescent="0.25">
      <c r="B113" s="1" t="s">
        <v>11</v>
      </c>
      <c r="G113" s="1"/>
      <c r="K113" s="1"/>
      <c r="L113" s="1"/>
      <c r="M113" s="1"/>
      <c r="N113" s="1"/>
    </row>
    <row r="114" spans="2:14" x14ac:dyDescent="0.25">
      <c r="B114" s="1" t="s">
        <v>12</v>
      </c>
      <c r="G114" s="1"/>
      <c r="K114" s="1"/>
      <c r="L114" s="1"/>
      <c r="M114" s="1"/>
      <c r="N114" s="1"/>
    </row>
    <row r="115" spans="2:14" x14ac:dyDescent="0.25">
      <c r="B115" s="1" t="s">
        <v>13</v>
      </c>
      <c r="G115" s="1"/>
      <c r="K115" s="1"/>
      <c r="L115" s="1"/>
      <c r="M115" s="1"/>
      <c r="N115" s="1"/>
    </row>
    <row r="116" spans="2:14" x14ac:dyDescent="0.25">
      <c r="B116" s="1" t="s">
        <v>14</v>
      </c>
      <c r="G116" s="1"/>
      <c r="K116" s="1"/>
      <c r="L116" s="1"/>
      <c r="M116" s="1"/>
      <c r="N116" s="1"/>
    </row>
    <row r="117" spans="2:14" x14ac:dyDescent="0.25">
      <c r="B117" s="1" t="s">
        <v>15</v>
      </c>
      <c r="G117" s="1"/>
      <c r="K117" s="1"/>
      <c r="L117" s="1"/>
      <c r="M117" s="1"/>
      <c r="N117" s="1"/>
    </row>
    <row r="118" spans="2:14" x14ac:dyDescent="0.25">
      <c r="B118" s="1" t="s">
        <v>16</v>
      </c>
      <c r="G118" s="1"/>
      <c r="K118" s="1"/>
      <c r="L118" s="1"/>
      <c r="M118" s="1"/>
      <c r="N118" s="1"/>
    </row>
    <row r="119" spans="2:14" x14ac:dyDescent="0.25">
      <c r="B119" s="1" t="s">
        <v>17</v>
      </c>
      <c r="G119" s="1"/>
      <c r="K119" s="1"/>
      <c r="L119" s="1"/>
      <c r="M119" s="1"/>
      <c r="N119" s="1"/>
    </row>
    <row r="120" spans="2:14" x14ac:dyDescent="0.25">
      <c r="B120" s="1" t="s">
        <v>18</v>
      </c>
      <c r="G120" s="1"/>
      <c r="K120" s="1"/>
      <c r="L120" s="1"/>
      <c r="M120" s="1"/>
      <c r="N120" s="1"/>
    </row>
    <row r="121" spans="2:14" x14ac:dyDescent="0.25">
      <c r="B121" s="1" t="s">
        <v>19</v>
      </c>
      <c r="G121" s="1"/>
      <c r="K121" s="1"/>
      <c r="L121" s="1"/>
      <c r="M121" s="1"/>
      <c r="N121" s="1"/>
    </row>
    <row r="122" spans="2:14" x14ac:dyDescent="0.25">
      <c r="B122" s="1" t="s">
        <v>20</v>
      </c>
      <c r="G122" s="1"/>
      <c r="K122" s="1"/>
      <c r="L122" s="1"/>
      <c r="M122" s="1"/>
      <c r="N122" s="1"/>
    </row>
    <row r="123" spans="2:14" x14ac:dyDescent="0.25">
      <c r="B123" s="1" t="s">
        <v>21</v>
      </c>
      <c r="G123" s="1"/>
      <c r="K123" s="1"/>
      <c r="L123" s="1"/>
      <c r="M123" s="1"/>
      <c r="N123" s="1"/>
    </row>
    <row r="124" spans="2:14" x14ac:dyDescent="0.25">
      <c r="B124" s="1" t="s">
        <v>22</v>
      </c>
      <c r="G124" s="1"/>
      <c r="K124" s="1"/>
      <c r="L124" s="1"/>
      <c r="M124" s="1"/>
      <c r="N124" s="1"/>
    </row>
    <row r="125" spans="2:14" x14ac:dyDescent="0.25">
      <c r="B125" s="1" t="s">
        <v>23</v>
      </c>
      <c r="G125" s="1"/>
      <c r="K125" s="1"/>
      <c r="L125" s="1"/>
      <c r="M125" s="1"/>
      <c r="N125" s="1"/>
    </row>
    <row r="126" spans="2:14" x14ac:dyDescent="0.25">
      <c r="B126" s="1" t="s">
        <v>24</v>
      </c>
      <c r="G126" s="1"/>
      <c r="K126" s="1"/>
      <c r="L126" s="1"/>
      <c r="M126" s="1"/>
      <c r="N126" s="1"/>
    </row>
  </sheetData>
  <mergeCells count="5">
    <mergeCell ref="A18:N18"/>
    <mergeCell ref="A26:N26"/>
    <mergeCell ref="A4:N4"/>
    <mergeCell ref="A3:N3"/>
    <mergeCell ref="A1:N1"/>
  </mergeCells>
  <printOptions horizontalCentered="1"/>
  <pageMargins left="0.11811023622047245" right="0.11811023622047245" top="0.15748031496062992" bottom="0.15748031496062992" header="0.31496062992125984" footer="0.31496062992125984"/>
  <pageSetup scale="54" orientation="landscape" r:id="rId1"/>
  <rowBreaks count="1" manualBreakCount="1">
    <brk id="36" max="13" man="1"/>
  </rowBreaks>
  <colBreaks count="1" manualBreakCount="1">
    <brk id="14" max="12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FD291C21D001CC4BB71F98BA03BDBC22" ma:contentTypeVersion="0" ma:contentTypeDescription="A content type to manage public (operations) IDB documents" ma:contentTypeScope="" ma:versionID="bbf2e0e0c13986f20b607785ea99804e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4f32c5dd488d5d8caf8715745ccb806d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b7b6cc8-aa77-492b-a3d9-e2df0bc5e2b3}" ma:internalName="TaxCatchAll" ma:showField="CatchAllData" ma:web="2797acde-cc60-4331-81ae-cdd226a035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b7b6cc8-aa77-492b-a3d9-e2df0bc5e2b3}" ma:internalName="TaxCatchAllLabel" ma:readOnly="true" ma:showField="CatchAllDataLabel" ma:web="2797acde-cc60-4331-81ae-cdd226a035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IFD/FMM</Division_x0020_or_x0020_Unit>
    <Other_x0020_Author xmlns="9c571b2f-e523-4ab2-ba2e-09e151a03ef4" xsi:nil="true"/>
    <Region xmlns="9c571b2f-e523-4ab2-ba2e-09e151a03ef4" xsi:nil="true"/>
    <IDBDocs_x0020_Number xmlns="9c571b2f-e523-4ab2-ba2e-09e151a03ef4">37132260</IDBDocs_x0020_Number>
    <Document_x0020_Author xmlns="9c571b2f-e523-4ab2-ba2e-09e151a03ef4">Perez Rincon, Belinda</Document_x0020_Author>
    <Publication_x0020_Type xmlns="9c571b2f-e523-4ab2-ba2e-09e151a03ef4" xsi:nil="true"/>
    <Operation_x0020_Type xmlns="9c571b2f-e523-4ab2-ba2e-09e151a03ef4" xsi:nil="true"/>
    <TaxCatchAll xmlns="9c571b2f-e523-4ab2-ba2e-09e151a03ef4">
      <Value>4</Value>
      <Value>10</Value>
    </TaxCatchAll>
    <Fiscal_x0020_Year_x0020_IDB xmlns="9c571b2f-e523-4ab2-ba2e-09e151a03ef4">2012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HO-L1088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Profile (PP)</TermName>
          <TermId xmlns="http://schemas.microsoft.com/office/infopath/2007/PartnerControls">ac5f0c28-f2f6-431c-8d05-62f851b6a822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Proposal&lt;/USER_STAGE&gt;&lt;PD_OBJ_TYPE&gt;0&lt;/PD_OBJ_TYPE&gt;&lt;MAKERECORD&gt;N&lt;/MAKERECORD&gt;&lt;PD_FILEPT_NO&gt;PO-HO-L1088-Plan&lt;/PD_FILEPT_NO&gt;&lt;/Data&gt;</Migration_x0020_Info>
    <Approval_x0020_Number xmlns="9c571b2f-e523-4ab2-ba2e-09e151a03ef4">2895/BL-HO</Approval_x0020_Number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RM-FIS</Webtopic>
    <Identifier xmlns="9c571b2f-e523-4ab2-ba2e-09e151a03ef4"> TECFILE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Props1.xml><?xml version="1.0" encoding="utf-8"?>
<ds:datastoreItem xmlns:ds="http://schemas.openxmlformats.org/officeDocument/2006/customXml" ds:itemID="{5346CB25-08BC-4822-8614-B72EA521875D}"/>
</file>

<file path=customXml/itemProps2.xml><?xml version="1.0" encoding="utf-8"?>
<ds:datastoreItem xmlns:ds="http://schemas.openxmlformats.org/officeDocument/2006/customXml" ds:itemID="{B7E2ED5F-14BB-4616-8D23-D14A17089259}"/>
</file>

<file path=customXml/itemProps3.xml><?xml version="1.0" encoding="utf-8"?>
<ds:datastoreItem xmlns:ds="http://schemas.openxmlformats.org/officeDocument/2006/customXml" ds:itemID="{DCF681AC-8DEA-4399-9AE0-C03037B86609}"/>
</file>

<file path=customXml/itemProps4.xml><?xml version="1.0" encoding="utf-8"?>
<ds:datastoreItem xmlns:ds="http://schemas.openxmlformats.org/officeDocument/2006/customXml" ds:itemID="{A5775C25-F640-4EFA-8451-C568AF6D8163}"/>
</file>

<file path=customXml/itemProps5.xml><?xml version="1.0" encoding="utf-8"?>
<ds:datastoreItem xmlns:ds="http://schemas.openxmlformats.org/officeDocument/2006/customXml" ds:itemID="{B384ECC1-049F-4A99-858E-561BBD6E9D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POA 1088</vt:lpstr>
      <vt:lpstr>'POA 1088'!Print_Area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Operativo Anual (POA) (HO-L1088)</dc:title>
  <dc:creator>Francisco Bedoya</dc:creator>
  <cp:lastModifiedBy>Inter-American Development Bank</cp:lastModifiedBy>
  <cp:lastPrinted>2012-09-27T15:12:28Z</cp:lastPrinted>
  <dcterms:created xsi:type="dcterms:W3CDTF">2011-10-03T17:38:40Z</dcterms:created>
  <dcterms:modified xsi:type="dcterms:W3CDTF">2012-11-07T00:34:11Z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0x01010046CF21643EE8D14686A648AA6DAD089200FD291C21D001CC4BB71F98BA03BDBC22</vt:lpwstr>
  </property>
  <property fmtid="{D5CDD505-2E9C-101B-9397-08002B2CF9AE}" pid="5" name="TaxKeywordTaxHTField">
    <vt:lpwstr/>
  </property>
  <property fmtid="{D5CDD505-2E9C-101B-9397-08002B2CF9AE}" pid="6" name="Series Operations IDB">
    <vt:lpwstr>10;#Project Profile (PP)|ac5f0c28-f2f6-431c-8d05-62f851b6a822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10;#Project Profile (PP)|ac5f0c28-f2f6-431c-8d05-62f851b6a822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4;#Project Preparation, Planning and Design|29ca0c72-1fc4-435f-a09c-28585cb5eac9</vt:lpwstr>
  </property>
</Properties>
</file>