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ALEXANDRE\COBRAPE\"/>
    </mc:Choice>
  </mc:AlternateContent>
  <xr:revisionPtr revIDLastSave="0" documentId="13_ncr:1_{EB58F90A-D728-468B-90A7-0DD37369BB8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A_9" sheetId="3" r:id="rId1"/>
    <sheet name="Folha de Comentários" sheetId="4" r:id="rId2"/>
  </sheets>
  <definedNames>
    <definedName name="_xlnm._FilterDatabase" localSheetId="0" hidden="1">PA_9!$A$7:$R$388</definedName>
    <definedName name="_xlnm.Print_Area" localSheetId="1">'Folha de Comentários'!$A$1:$B$20</definedName>
    <definedName name="_xlnm.Print_Area" localSheetId="0">PA_9!$A$1:$R$388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1" i="3" l="1"/>
  <c r="J360" i="3"/>
  <c r="I361" i="3"/>
  <c r="I360" i="3" s="1"/>
  <c r="J337" i="3" l="1"/>
  <c r="I337" i="3"/>
  <c r="J336" i="3"/>
  <c r="I336" i="3"/>
  <c r="J95" i="3" l="1"/>
  <c r="J92" i="3"/>
  <c r="J249" i="3" l="1"/>
  <c r="I247" i="3"/>
  <c r="J247" i="3" l="1"/>
  <c r="J121" i="3" s="1"/>
  <c r="I121" i="3"/>
  <c r="H360" i="3"/>
  <c r="J8" i="3" l="1"/>
  <c r="I8" i="3"/>
  <c r="H8" i="3"/>
  <c r="D145" i="3" l="1"/>
  <c r="D144" i="3"/>
  <c r="D143" i="3"/>
  <c r="D142" i="3"/>
  <c r="D141" i="3"/>
  <c r="I385" i="3" l="1"/>
  <c r="J385" i="3"/>
  <c r="H385" i="3"/>
  <c r="I380" i="3"/>
  <c r="J380" i="3"/>
  <c r="H380" i="3"/>
  <c r="I339" i="3"/>
  <c r="J339" i="3"/>
  <c r="J388" i="3" s="1"/>
  <c r="H339" i="3"/>
  <c r="I388" i="3" l="1"/>
  <c r="H388" i="3"/>
</calcChain>
</file>

<file path=xl/sharedStrings.xml><?xml version="1.0" encoding="utf-8"?>
<sst xmlns="http://schemas.openxmlformats.org/spreadsheetml/2006/main" count="4662" uniqueCount="1614">
  <si>
    <t>(vazio)</t>
  </si>
  <si>
    <t>Processo Cancelado</t>
  </si>
  <si>
    <t>Ampliação do SES no Setor de Clubes Sul</t>
  </si>
  <si>
    <t>Ampliação e Melhorias do Sistema Abastecimento de Água na Fercal (2 Etapas)</t>
  </si>
  <si>
    <t>Aquisição de equipamentos para melhorias nos sistemas de abastecimento de água</t>
  </si>
  <si>
    <t>Implantação da adutora Paranoazinho - mudança para as margens da BR 020</t>
  </si>
  <si>
    <t>Implantação de melhorias nos sistemas de monitoramento hidrológico dos mananciais da Caesb</t>
  </si>
  <si>
    <t>Implantação de sistema de gerenciamento de dados de recursos hídricos</t>
  </si>
  <si>
    <t>Implantação do SES do Setor Noroeste</t>
  </si>
  <si>
    <t>Instalação de geradores de emergência em 24 elevatórias de esgotos da Bacia do Paranoá</t>
  </si>
  <si>
    <t>2.1.2.2.8</t>
  </si>
  <si>
    <t>1 Obras</t>
  </si>
  <si>
    <t>Interligação do SAA do CAUB 1 ao SAA do Rio Descoberto</t>
  </si>
  <si>
    <t>Melhorias em Estações de Tratamento de Água</t>
  </si>
  <si>
    <t>Modernização de Sistemas</t>
  </si>
  <si>
    <t>2.2.1.4</t>
  </si>
  <si>
    <t>3 Serviços que não são de Consultoria</t>
  </si>
  <si>
    <t>Modernização UTSs</t>
  </si>
  <si>
    <t>Obras/Serviços de Implantação de Redes Públicas e Remais Condominiais do SES Park Way</t>
  </si>
  <si>
    <t>Recuperação da tomada d'água da Barragem Santa Maria</t>
  </si>
  <si>
    <t>Recuperação dos Reservatórios Apoiado e Elevado de Ceilândia (RAP CE1 e REL CE1).</t>
  </si>
  <si>
    <t>Recuperação e revitalização do Reservatório de Equalização do Gama-1 (REQ-GA1)</t>
  </si>
  <si>
    <t>Serviço de controle ativo de vazamentos</t>
  </si>
  <si>
    <t>Sistema de Gestão de Perdas</t>
  </si>
  <si>
    <t>Troca de Sopradores em Unidades Operacionais da Caesb</t>
  </si>
  <si>
    <t>2.2.1.3.5</t>
  </si>
  <si>
    <t>CAESB</t>
  </si>
  <si>
    <t>Adequação, Substibuição, remanejamento e ampliação do sistema coletor de esgotos no Distrito Federal</t>
  </si>
  <si>
    <t>08540</t>
  </si>
  <si>
    <t>2.1.2.1.10.d</t>
  </si>
  <si>
    <t>Contrato em Execução</t>
  </si>
  <si>
    <t>Adequação, Substibuição, remanejamento e ampliação do sistema distribuidor de água potável no Distrito Federal</t>
  </si>
  <si>
    <t>2.1.1.1.9.j</t>
  </si>
  <si>
    <t>Adequações da ETA Brasília</t>
  </si>
  <si>
    <t>LPN</t>
  </si>
  <si>
    <t>2.2.2.3.7.c</t>
  </si>
  <si>
    <t>Ex-Post</t>
  </si>
  <si>
    <t>Adequações e Reformas das Dependências Físicas do Projeto Golfinho na Ceilândia e Itapuã</t>
  </si>
  <si>
    <t>08974</t>
  </si>
  <si>
    <t>3912/2018</t>
  </si>
  <si>
    <t>2.2.2.4.1.b</t>
  </si>
  <si>
    <t>2 Bens</t>
  </si>
  <si>
    <t>Adutora de Gravidade do Catetinho Baixo 1 e 2</t>
  </si>
  <si>
    <t>2.1.1.2.9.b</t>
  </si>
  <si>
    <t>Alteamento da barragem do Descoberto</t>
  </si>
  <si>
    <t>2.2.2.3.2.e</t>
  </si>
  <si>
    <t>Ampliação do SES no Setor de Clubes Sul (redes, coletores tronco, Est Elev e LR esgotos)</t>
  </si>
  <si>
    <t>SN</t>
  </si>
  <si>
    <t>08381</t>
  </si>
  <si>
    <t>2471/2011</t>
  </si>
  <si>
    <t>2.1.2.1.6.a</t>
  </si>
  <si>
    <t>Sistema Nacional</t>
  </si>
  <si>
    <t>8865</t>
  </si>
  <si>
    <t>2.1.1.1.2.a</t>
  </si>
  <si>
    <t>Analisador de Disjuntor de Média Tensão (Lote 02)</t>
  </si>
  <si>
    <t>08773</t>
  </si>
  <si>
    <t>7866/2016</t>
  </si>
  <si>
    <t>2.2.1.6.3.b</t>
  </si>
  <si>
    <t>Contrato Concluído</t>
  </si>
  <si>
    <t>Analisadores automáticos de óleos e graxas tipo soxhlet (2)</t>
  </si>
  <si>
    <t>08850</t>
  </si>
  <si>
    <t>7801/2016</t>
  </si>
  <si>
    <t>2.1.2.2.1.b</t>
  </si>
  <si>
    <t>Pregão Eletrônico</t>
  </si>
  <si>
    <t>Aproveitamento hidro-energético da descarga do efluente das estações de tratamento de esgotos de samambaia e melchior.</t>
  </si>
  <si>
    <t>2.2.1.3.6.a</t>
  </si>
  <si>
    <t>Processo em Curso</t>
  </si>
  <si>
    <t>Aquisição de 01 (um) motor elétrico de 5.500 hp a ser instalado na elevatória de Água Bruta do Rio Descoberto - EAB-RDE.001</t>
  </si>
  <si>
    <t>08602</t>
  </si>
  <si>
    <t>1205/2015</t>
  </si>
  <si>
    <t>2.1.1.2.4.a</t>
  </si>
  <si>
    <t>Aquisição de 01 (uma) Escavadeira Hidráulica</t>
  </si>
  <si>
    <t>08614</t>
  </si>
  <si>
    <t>7869/2015</t>
  </si>
  <si>
    <t>2.2.1.6.2.a</t>
  </si>
  <si>
    <t>Aquisição de 02 (dois) Grupos Moto Geradores Diesel, carenados, móveis (sob rodas) incluindo Equipamentos Acessórios e 04 (quatro) Instrumentos para Medição de Qualidade de Energia, a serem utilizados nas Unidades Operacionais do SES</t>
  </si>
  <si>
    <t>3609/2018</t>
  </si>
  <si>
    <t>2.1.2.2.8.b</t>
  </si>
  <si>
    <t>Aquisição de 02 disjuntores extraíveis de Média Tensão 17,5KV</t>
  </si>
  <si>
    <t>08658</t>
  </si>
  <si>
    <t>9222/2015</t>
  </si>
  <si>
    <t>2.2.2.3.2.b</t>
  </si>
  <si>
    <t>Aquisição de 02 reguladores automáticos de tensão para motores da EAB RD - M 300 e M 400</t>
  </si>
  <si>
    <t>08702</t>
  </si>
  <si>
    <t>9221/2015</t>
  </si>
  <si>
    <t>2.1.1.2.4.c</t>
  </si>
  <si>
    <t>Aquisição de 02 Transformadores de Força (138KV-138KV e 34,5kv-2,4kv) e Equipamentos Periféricos Complementares</t>
  </si>
  <si>
    <t>1664/2018</t>
  </si>
  <si>
    <t>2.1.1.2.7.g</t>
  </si>
  <si>
    <t>Aquisição de 02(dois) caminhões hidra basket/munck 4x2 15ton.</t>
  </si>
  <si>
    <t>8867; 8868</t>
  </si>
  <si>
    <t>2.2.1.6.1.l</t>
  </si>
  <si>
    <t>Aquisição de 03 cj moto-bombas (2+1R) do tipo centrífuga submersível para a EEB.SCES.D.</t>
  </si>
  <si>
    <t>08826</t>
  </si>
  <si>
    <t>2.1.2.1.6.b</t>
  </si>
  <si>
    <t>Aquisição de 03 disjuntores extraíveis de Média Tensão 17,5KV para EEEs E4 e E1 do Lago Norte e Elevatoria Asa Delta (SEE) (agregado ao item 2.2.2.3.2.b)</t>
  </si>
  <si>
    <t>2.1.2.2.4.a</t>
  </si>
  <si>
    <t>Aquisição de 04 hidrojatos, sendo 02 hidrojatos combinados de grande porte e 02 hidrojatos de médio porte.</t>
  </si>
  <si>
    <t>08701</t>
  </si>
  <si>
    <t>3606/2016</t>
  </si>
  <si>
    <t>2.1.2.2.3.b</t>
  </si>
  <si>
    <t>Aquisição de 06 (seis) Transformadores de Força Trifásicos, de 13,8kV-380V</t>
  </si>
  <si>
    <t>3625/2018</t>
  </si>
  <si>
    <t>2.2.1.6.1.y</t>
  </si>
  <si>
    <t>Aquisição de 06 disjuntores extraiveis de Média tensão 17,5kV para ETE Norte (agregado ao item 2.2.2.3.2.b)</t>
  </si>
  <si>
    <t>2.2.2.3.3.b</t>
  </si>
  <si>
    <t>Aquisição de 1 (um) equipamento, montado sobre chassi de veículo tipo caminhão, para desassoreamento, desobstrução e limpeza de Sistemas de Esgotos Sanitários, por meio de sucção com alta vazão de materiais decantados tais como: areia, gordura, lodo e out</t>
  </si>
  <si>
    <t>08647</t>
  </si>
  <si>
    <t>6404/2015</t>
  </si>
  <si>
    <t>2.1.2.2.3.a</t>
  </si>
  <si>
    <t>Aquisição de 1 decanter centrífugo para ETA Rio Descoberto</t>
  </si>
  <si>
    <t>8872</t>
  </si>
  <si>
    <t>4521/2017</t>
  </si>
  <si>
    <t>2.2.2.3.2.c</t>
  </si>
  <si>
    <t>Aquisição de 10 (dez) disjuntores á vácuo de 2.300 Volts e execução de serviços decorrentes visando retrofit em Unidades Operacionais do SAA - Sistema de Abastecimento de Água da CAESB.</t>
  </si>
  <si>
    <t>8816/2017</t>
  </si>
  <si>
    <t>2.2.1.6.1.j</t>
  </si>
  <si>
    <t>Aquisição de 14 Bombas Dosadoras para Unidades de Esgoto</t>
  </si>
  <si>
    <t>3450/2018</t>
  </si>
  <si>
    <t>2.2.1.6.1.w</t>
  </si>
  <si>
    <t>Aquisição de 2 (dois) fornos elétricos para fundição de metais e 1 (um) espectrômetro de emissão óptica para análise de metais</t>
  </si>
  <si>
    <t>08943; 9003</t>
  </si>
  <si>
    <t>2923/2018</t>
  </si>
  <si>
    <t>2.2.1.6.1.x</t>
  </si>
  <si>
    <t>Aquisição de 26 disjuntores á vácuo de 2.300 Volts e execução de serviços decorrentes visando retrofit em Unidades Operacionais do SEE - Sistema de Esgotamento Sanitário da CAESB.</t>
  </si>
  <si>
    <t>2.2.1.6.1.k</t>
  </si>
  <si>
    <t>Aquisição de 30 (trinta) amostradores automáticos refrigerados fixos, para local abrigado, para serem utilizados em coleta de amostras de esgotos domésticos.</t>
  </si>
  <si>
    <t>08633</t>
  </si>
  <si>
    <t>5444/2015</t>
  </si>
  <si>
    <t>2.1.2.2.1.c</t>
  </si>
  <si>
    <t>Aquisição de 4 Hidrojatos (2 de 50 HP e 2 de 25 HP)</t>
  </si>
  <si>
    <t>08883</t>
  </si>
  <si>
    <t>2.2.1.6.1.r</t>
  </si>
  <si>
    <t>Aquisição de 41 inversores de frequência de diversas potencias, 43 soft starts e outros equipamentos para elevatórias (A/E).</t>
  </si>
  <si>
    <t>3624/2018</t>
  </si>
  <si>
    <t>2.2.1.3.1.g</t>
  </si>
  <si>
    <t>Aquisição de 45 transformadores de corrente para a EAB RD</t>
  </si>
  <si>
    <t>08715</t>
  </si>
  <si>
    <t>2.1.1.2.4.d</t>
  </si>
  <si>
    <t>Aquisição de Aeradores</t>
  </si>
  <si>
    <t>3412/2018</t>
  </si>
  <si>
    <t>2.2.2.3.8.c</t>
  </si>
  <si>
    <t>Aquisição de Bombas Dosadoras -  2ª Etapa</t>
  </si>
  <si>
    <t>08893</t>
  </si>
  <si>
    <t>2.2.1.6.1.s</t>
  </si>
  <si>
    <t>Aquisição de bombas dosadoras para sistema produtor de água. (Cota Pequenas Empresas)</t>
  </si>
  <si>
    <t>09012</t>
  </si>
  <si>
    <t>2262/2018</t>
  </si>
  <si>
    <t>2.1.1.2.7.h</t>
  </si>
  <si>
    <t>Aquisição de bombas dosadoras para sistema produtor urbano.</t>
  </si>
  <si>
    <t>09010; 09011; 09013</t>
  </si>
  <si>
    <t>2.1.1.2.7.b</t>
  </si>
  <si>
    <t>Aquisição de Bombas Dosadoras para Unidades de Água</t>
  </si>
  <si>
    <t>2.2.2.3.7.d</t>
  </si>
  <si>
    <t>Aquisição de Bombas Dosadoras Peristálticas (Cota Pequenas Empresas)</t>
  </si>
  <si>
    <t>08829</t>
  </si>
  <si>
    <t>5300/2016</t>
  </si>
  <si>
    <t>2.1.1.2.7.c</t>
  </si>
  <si>
    <t>Aquisição de Bombas dosadoras peristálticas para Sistemas de Saneamento Rurais</t>
  </si>
  <si>
    <t>08830</t>
  </si>
  <si>
    <t>2.1.1.2.7.a</t>
  </si>
  <si>
    <t>Aquisição de Bombas Submersíveis - Elevatórias de Esgoto (Lote 02)</t>
  </si>
  <si>
    <t>08813</t>
  </si>
  <si>
    <t>0350/2017</t>
  </si>
  <si>
    <t>2.1.2.2.4.j</t>
  </si>
  <si>
    <t>Aquisição de Bombas Submersíveis - Elevatórias de Esgoto (Lote 03)</t>
  </si>
  <si>
    <t>08812</t>
  </si>
  <si>
    <t>2.1.2.2.4.h</t>
  </si>
  <si>
    <t>Aquisição de Bombas Submersíveis - ETA Brasília (Lote 01)</t>
  </si>
  <si>
    <t>08814</t>
  </si>
  <si>
    <t>2.1.1.3.6.a</t>
  </si>
  <si>
    <t>Aquisição de Bombas Submersíveis - ETE Sul, ETE Norte (Lote 01)</t>
  </si>
  <si>
    <t>2.1.2.2.5.i</t>
  </si>
  <si>
    <t>Aquisição de Caminhão Hidra Basket e de três caminhões com guindautos</t>
  </si>
  <si>
    <t>08712; 08723</t>
  </si>
  <si>
    <t>2.2.1.6.1.d</t>
  </si>
  <si>
    <t>Aquisição de Capelas de exaustão</t>
  </si>
  <si>
    <t>08854</t>
  </si>
  <si>
    <t>2.1.2.2.1.e</t>
  </si>
  <si>
    <t>Aquisição de Centrifugas Decanter</t>
  </si>
  <si>
    <t>2.2.2.3.3.a</t>
  </si>
  <si>
    <t>Aquisição de Centro de Dados Manejáveis - Lote 2: Aquisição de chassis, servidores tipo Lâmina e switches TOR e CORE - PRT/BID</t>
  </si>
  <si>
    <t>08679</t>
  </si>
  <si>
    <t>7978/2015</t>
  </si>
  <si>
    <t>2.2.2.1.1.b</t>
  </si>
  <si>
    <t>Aquisição de Centro de Dados Manejáveis - Lote 3: Aquisição de Upgrade de Sistema de Armazenamento - PRT/BID</t>
  </si>
  <si>
    <t>08680</t>
  </si>
  <si>
    <t>2.2.2.1.1.c</t>
  </si>
  <si>
    <t>Aquisição de Centro de Dados Manejáveis - Lote 4: Aquisição de Balanceadores de Links e de Carga de Aplicações - PRT/BID</t>
  </si>
  <si>
    <t>08681</t>
  </si>
  <si>
    <t>2.2.2.1.1.d</t>
  </si>
  <si>
    <t>Aquisição de Centro de Dados Manejáveis - Lote 5: Aquisição de Firewall de Próxima Geração - PRT/BID</t>
  </si>
  <si>
    <t>08682</t>
  </si>
  <si>
    <t>2.2.2.1.1.e</t>
  </si>
  <si>
    <t>Aquisição de Centro de Dados Manejáveis - Lote 6: Aquisição de Controladoras e Access Points para Rede sem Fio - PRT/BID</t>
  </si>
  <si>
    <t>08683</t>
  </si>
  <si>
    <t>2.2.2.1.1.f</t>
  </si>
  <si>
    <t>Aquisição de Centro de Dados Manejáveis - Lote 7: Aquisição de Switches de Acesso POE+ - PRT/BID</t>
  </si>
  <si>
    <t>08684</t>
  </si>
  <si>
    <t>2.2.2.1.1.g</t>
  </si>
  <si>
    <t>Aquisição de Centro de Dados Manejáveis - Lote 8: Aquisição de Enlace de Fibra Ótica - PRT/BID</t>
  </si>
  <si>
    <t>08685</t>
  </si>
  <si>
    <t>2.2.2.1.1.h</t>
  </si>
  <si>
    <t>Aquisição de Centro de Dados Manejáveis - Lote 9: Aquisição de Software de Virtualização - PRT/BID</t>
  </si>
  <si>
    <t>08686</t>
  </si>
  <si>
    <t>2.2.2.1.1.i</t>
  </si>
  <si>
    <t>Aquisição de Centro de Dados Manejáveis (Container Data Center), incluídos os serviços de instalação - 9 Lotes - PRT/BID</t>
  </si>
  <si>
    <t>08678</t>
  </si>
  <si>
    <t>2.2.2.1.1.a</t>
  </si>
  <si>
    <t>Aquisição de compressores - Agua (ETA Bsb e Elevatórias Mestre D'Armas, Rib Pipiripau)</t>
  </si>
  <si>
    <t>08797</t>
  </si>
  <si>
    <t>0278/2017</t>
  </si>
  <si>
    <t>2.1.1.3.6.c</t>
  </si>
  <si>
    <t>Aquisição de compressores - Esgoto (ETEs Sul, Norte, Alagado, Sambambaia e Melchior)</t>
  </si>
  <si>
    <t>08798</t>
  </si>
  <si>
    <t>2.1.2.2.5.k</t>
  </si>
  <si>
    <t>Aquisição de Conjunto Motor Bomba para EAT PPL 001</t>
  </si>
  <si>
    <t>NE 1336/2017</t>
  </si>
  <si>
    <t>2.1.1.1.9.d</t>
  </si>
  <si>
    <t>Aquisição de conjuntos moto bombas para diversas unidades SES (Esgoto)</t>
  </si>
  <si>
    <t>08940</t>
  </si>
  <si>
    <t>1586/2018</t>
  </si>
  <si>
    <t>2.2.1.3.1.d</t>
  </si>
  <si>
    <t>Aquisição de Contêiner para UTS NR Capão Seco, Catingueiro e Taquara</t>
  </si>
  <si>
    <t>2.2.1.4.2.b</t>
  </si>
  <si>
    <t>Aquisição de Curvas de polietileno de alta densidade - Gama</t>
  </si>
  <si>
    <t>NE 0734/2018</t>
  </si>
  <si>
    <t>2.1.1.1.9.h</t>
  </si>
  <si>
    <t>NE 0735/2018</t>
  </si>
  <si>
    <t>2.1.1.1.9.i</t>
  </si>
  <si>
    <t>Aquisição de dois (02) trituradores para a flotação da ETE Recanto das Emas</t>
  </si>
  <si>
    <t>2.1.2.2.5.b</t>
  </si>
  <si>
    <t>Aquisição de Draga</t>
  </si>
  <si>
    <t>2.1.2.2.1.n</t>
  </si>
  <si>
    <t>Aquisição de Equipamento Compostador de Resíduos Orgânicos</t>
  </si>
  <si>
    <t>4562/2018</t>
  </si>
  <si>
    <t>2.1.2.2.1.s</t>
  </si>
  <si>
    <t>Previsto</t>
  </si>
  <si>
    <t>Aquisição de Equipamento para Ensaio de Fator de Potência (Lote 03)</t>
  </si>
  <si>
    <t>08774</t>
  </si>
  <si>
    <t>2.2.1.6.3.c</t>
  </si>
  <si>
    <t>Aquisição de Equipamentos e Serviços para monitoramento de vazões e níveis de córregos e mananciais - PRHH</t>
  </si>
  <si>
    <t>08894</t>
  </si>
  <si>
    <t>2.2.1.5.2.a</t>
  </si>
  <si>
    <t>Aquisição de Equipamentos para Automação da ETE Gama</t>
  </si>
  <si>
    <t>9004; 9005; 9006; 9007</t>
  </si>
  <si>
    <t>3738/2018</t>
  </si>
  <si>
    <t>2.1.2.2.5.v</t>
  </si>
  <si>
    <t>Aquisição de Equipamentos para Automação das ETEs Alagado e ETE Samambaia</t>
  </si>
  <si>
    <t>9008; 9009</t>
  </si>
  <si>
    <t>3735/2018</t>
  </si>
  <si>
    <t>2.2.1.4.1.y</t>
  </si>
  <si>
    <t>Aquisição de Estrutura Tipo Drive in</t>
  </si>
  <si>
    <t>08871</t>
  </si>
  <si>
    <t>2.2.1.6.1.t</t>
  </si>
  <si>
    <t>Aquisição de Estufa de Secagem</t>
  </si>
  <si>
    <t>08855</t>
  </si>
  <si>
    <t>2.1.2.2.1.g</t>
  </si>
  <si>
    <t>Diversos</t>
  </si>
  <si>
    <t>2.2.1.1.1.a</t>
  </si>
  <si>
    <t>Aquisição de Incubadora para DBO</t>
  </si>
  <si>
    <t>08853</t>
  </si>
  <si>
    <t>2.1.2.2.1.h</t>
  </si>
  <si>
    <t>Aquisição de Instrumentos para os Sistemas de Dosagens das Estações de Tratamento de Água</t>
  </si>
  <si>
    <t>3737/2018</t>
  </si>
  <si>
    <t>2.2.1.4.1.f</t>
  </si>
  <si>
    <t>Aquisição de máquinas especiais (01 micro trator + 01 pá carregadeira + 01 pá escavadeira)</t>
  </si>
  <si>
    <t>2.2.1.6.1.f</t>
  </si>
  <si>
    <t>Aquisição de Materiais e Equip. para Sistema Produtor do Bananal</t>
  </si>
  <si>
    <t>NE 1011/2017</t>
  </si>
  <si>
    <t>2.1.1.1.1.d</t>
  </si>
  <si>
    <t>NE 812/2017</t>
  </si>
  <si>
    <t>2.1.1.1.1.b</t>
  </si>
  <si>
    <t>NE 824/2017</t>
  </si>
  <si>
    <t>2.1.1.1.1.c</t>
  </si>
  <si>
    <t>Aquisição de Materiais em PEAD Corrugado para Redes de Esgoto e Água</t>
  </si>
  <si>
    <t>4401/2018</t>
  </si>
  <si>
    <t>2.1.2.1.10.g</t>
  </si>
  <si>
    <t>Aquisição de Materiais em PEAD Liso para Redes de Esgoto e Água</t>
  </si>
  <si>
    <t>4402/2018</t>
  </si>
  <si>
    <t>2.1.2.1.10.f</t>
  </si>
  <si>
    <t>Aquisição de Materiais em PEAD Liso para Redes de Esgoto e Água - Aquisição Complementar</t>
  </si>
  <si>
    <t>2.1.2.1.10.i</t>
  </si>
  <si>
    <t>Aquisição de Materiais em PEAD para Redes de Esgoto e Água</t>
  </si>
  <si>
    <t>2.1.2.1.10.j</t>
  </si>
  <si>
    <t>Aquisição de Materiais em PVC para Redes Coletoras de Esgoto</t>
  </si>
  <si>
    <t>08983; 08984</t>
  </si>
  <si>
    <t>4403/2018</t>
  </si>
  <si>
    <t>2.1.2.1.10.e</t>
  </si>
  <si>
    <t>Aquisição de Medidores de pH</t>
  </si>
  <si>
    <t>08856</t>
  </si>
  <si>
    <t>2.1.2.2.1.k</t>
  </si>
  <si>
    <t>Aquisição de Medidores de Vazão para as Obras de Setorização de São Sebastião, Taguatinga, Ceilândia, Lago Sul</t>
  </si>
  <si>
    <t>4027/2018</t>
  </si>
  <si>
    <t>2.2.1.2.4.i</t>
  </si>
  <si>
    <t>Aquisição de Misturadores</t>
  </si>
  <si>
    <t>3152/2018</t>
  </si>
  <si>
    <t>2.2.2.3.7.b</t>
  </si>
  <si>
    <t>Aquisição de Misturadores tipo "Mixers" - ETA Pipiripau (Lotes 02, 03 e 04)</t>
  </si>
  <si>
    <t>0279/2017</t>
  </si>
  <si>
    <t>2.1.1.3.6.b</t>
  </si>
  <si>
    <t>Aquisição de Misturadores tipo "Mixers" - ETEs Sul e Norte (Lote 01)</t>
  </si>
  <si>
    <t>08809</t>
  </si>
  <si>
    <t>2.1.2.2.5.t</t>
  </si>
  <si>
    <t>Aquisição de Misturadores tipo "Mixers" - ETEs Sul e Norte (Lote 02, 03 e 04)</t>
  </si>
  <si>
    <t>08779</t>
  </si>
  <si>
    <t>2.1.2.2.5.j</t>
  </si>
  <si>
    <t>Aquisição de Motoredutor de engrenagem helicoidais, pintura em tinta tipo cinza RAL 7031; potência do motor [cv]: 0,25 a 0,5; tensão do motor [v]: 220/380; índice de proteção [ip]: w55; classe de temp</t>
  </si>
  <si>
    <t>2.2.1.6.1.i</t>
  </si>
  <si>
    <t>Aquisição de Motoredutores</t>
  </si>
  <si>
    <t>09002</t>
  </si>
  <si>
    <t>2924/2018</t>
  </si>
  <si>
    <t>2.1.2.2.5.w</t>
  </si>
  <si>
    <t>Aquisição de Motores Elétricos - 2ª etapa</t>
  </si>
  <si>
    <t>2.1.2.2.4.i</t>
  </si>
  <si>
    <t>Aquisição de Motores elétricos para o Sistema de Abastecimento de Água e Esgoto</t>
  </si>
  <si>
    <t>08903</t>
  </si>
  <si>
    <t>2.2.1.3.1.a</t>
  </si>
  <si>
    <t>Aquisição de Motores elétricos para renovação do parque industrial - Sistema de Esgotamento Sanitário (agregado ao item 2.2.1.3.1.a)</t>
  </si>
  <si>
    <t>2.2.1.6.1.e</t>
  </si>
  <si>
    <t>Aquisição de Ônibus - Expresso CAESB e Serviços para Elaboração de Maquete</t>
  </si>
  <si>
    <t>08799</t>
  </si>
  <si>
    <t>2.2.2.3.1.b</t>
  </si>
  <si>
    <t>Aquisição de plataforma flutuante equipada com sistemas de transmissão de dados em tempo real, sondas e sensores para avaliação da qualidade da água</t>
  </si>
  <si>
    <t>08849</t>
  </si>
  <si>
    <t>2.1.2.2.1.a</t>
  </si>
  <si>
    <t>Aquisição de preparadores automáticos de polímeros para as estações de tratamento de esgotos</t>
  </si>
  <si>
    <t>08944</t>
  </si>
  <si>
    <t>3085/2018</t>
  </si>
  <si>
    <t>2.1.2.2.1.m</t>
  </si>
  <si>
    <t>2.2.1.4.1.j</t>
  </si>
  <si>
    <t>Aquisição de rádios (7012)</t>
  </si>
  <si>
    <t>08920; 8921</t>
  </si>
  <si>
    <t>3784/2017</t>
  </si>
  <si>
    <t>2.2.1.4.1.k</t>
  </si>
  <si>
    <t>Aquisição de Rotoválvulas DN 28 e 30 polegadas, 300 lbs/pol², com sistema hidráulico, para serem utilizadas na descargas das bombas da EAB.RDE.001.</t>
  </si>
  <si>
    <t>08907</t>
  </si>
  <si>
    <t>2.2.1.6.1.h</t>
  </si>
  <si>
    <t>Aquisição de sensores de referência, equipamentos de monitoramento, de calibração e de elevação e transporte de carga (Grupo 02 - itens 19, 20 e 21; Grupo 10 - 53, 54 e 55).</t>
  </si>
  <si>
    <t>08965</t>
  </si>
  <si>
    <t>7856/2017</t>
  </si>
  <si>
    <t>2.2.1.1.3.t</t>
  </si>
  <si>
    <t>Aquisição de sensores de referência, equipamentos de monitoramento, de calibração e de elevação e transporte de carga (Grupo 03 - itens 23 e 24; Grupo 05 - itens 31, 32, 33, 34, 35 e 36).</t>
  </si>
  <si>
    <t>08967</t>
  </si>
  <si>
    <t>2.2.1.1.3.y</t>
  </si>
  <si>
    <t>Aquisição de sensores de referência, equipamentos de monitoramento, de calibração e de elevação e transporte de carga (Grupo 08 - itens 47 e 48; item 17).</t>
  </si>
  <si>
    <t>08966</t>
  </si>
  <si>
    <t>2.2.1.1.3.r</t>
  </si>
  <si>
    <t>Aquisição de sensores de referência, equipamentos de monitoramento, de calibração e de elevação e transporte de carga (item 01).</t>
  </si>
  <si>
    <t>08964</t>
  </si>
  <si>
    <t>2.2.1.1.3.d</t>
  </si>
  <si>
    <t>Aquisição de sensores de referência, equipamentos de monitoramento, de calibração e de elevação e transporte de carga (item 03).</t>
  </si>
  <si>
    <t>08959</t>
  </si>
  <si>
    <t>2.2.1.1.3.f</t>
  </si>
  <si>
    <t>Aquisição de sensores de referência, equipamentos de monitoramento, de calibração e de elevação e transporte de carga (item 25).</t>
  </si>
  <si>
    <t>08963</t>
  </si>
  <si>
    <t>2.2.1.1.3.w</t>
  </si>
  <si>
    <t>Aquisição de sensores de referência, equipamentos de monitoramento, de calibração e de elevação e transporte de carga (itens 06, 11 e 22).</t>
  </si>
  <si>
    <t>08968</t>
  </si>
  <si>
    <t>2.2.1.1.3.i</t>
  </si>
  <si>
    <t>Aquisição de sensores de referência, equipamentos de monitoramento, de calibração e de elevação e transporte de carga (itens 07, 10, 12, 13 e 14).</t>
  </si>
  <si>
    <t>08960</t>
  </si>
  <si>
    <t>2.2.1.1.3.n</t>
  </si>
  <si>
    <t>Aquisição de sensores de referência, equipamentos de monitoramento, de calibração e de elevação e transporte de carga (itens 39, 40, 41, 42, 43, 44, 45 e 46).</t>
  </si>
  <si>
    <t>08961</t>
  </si>
  <si>
    <t>2.2.1.1.3.aa</t>
  </si>
  <si>
    <t>Aquisição de sistema de classificador de sólidos para elevatória Brazlândia</t>
  </si>
  <si>
    <t>2.1.2.2.7.a</t>
  </si>
  <si>
    <t>Aquisição de Sistema de Proteção contra Transitórios Hidráulicos para EAT.PPL.001</t>
  </si>
  <si>
    <t>08796</t>
  </si>
  <si>
    <t>2.1.1.1.9.c</t>
  </si>
  <si>
    <t>Aquisição de Sistema Respirométrico para Análise de DBO (agregado ao item 2.1.2.2.1.f)</t>
  </si>
  <si>
    <t>08857</t>
  </si>
  <si>
    <t>2.1.2.2.1.i</t>
  </si>
  <si>
    <t>Aquisição de Subestação Elétrica Móvel de 1,5 MVA - 13.800 V/ 380 V</t>
  </si>
  <si>
    <t>9001</t>
  </si>
  <si>
    <t>3595/2018</t>
  </si>
  <si>
    <t>2.2.1.6.3.d</t>
  </si>
  <si>
    <t>Aquisição de Termo Reator (agregado ao item 2.1.2.2.1.f)</t>
  </si>
  <si>
    <t>2.1.2.2.1.q</t>
  </si>
  <si>
    <t>Aquisição de Termômetros Digitais</t>
  </si>
  <si>
    <t>08852</t>
  </si>
  <si>
    <t>2.1.2.2.1.l</t>
  </si>
  <si>
    <t>Aquisição de Torno Vertical</t>
  </si>
  <si>
    <t>08895</t>
  </si>
  <si>
    <t>7080/2017</t>
  </si>
  <si>
    <t>2.2.1.6.1.u</t>
  </si>
  <si>
    <t>Aquisição de torres (7006)</t>
  </si>
  <si>
    <t>08919</t>
  </si>
  <si>
    <t>2.2.1.4.1.m</t>
  </si>
  <si>
    <t>Aquisição de torres (7012)</t>
  </si>
  <si>
    <t>2.2.1.4.1.n</t>
  </si>
  <si>
    <t>Aquisição de Três Retroescavadeira 4x4</t>
  </si>
  <si>
    <t>08751</t>
  </si>
  <si>
    <t>2.2.1.6.2.c</t>
  </si>
  <si>
    <t>Aquisição de tubos de ferro fundido dúctil diâmetro de 800mm, ponta/bolsa, junta elástica, para água, para as obras de substituição e remanejamento da Adutora AAT.JBT.030, no Jardim Botânico, em Brasília/DF (itens 01 e 02).</t>
  </si>
  <si>
    <t>08979</t>
  </si>
  <si>
    <t>4400/2018</t>
  </si>
  <si>
    <t>2.1.1.1.5.c</t>
  </si>
  <si>
    <t>Aquisição de Tubos de Ferro Fundido para as Obras de Setorização de São Sebastião, Taguatinga, Ceilândia, Lago Sul</t>
  </si>
  <si>
    <t>08978</t>
  </si>
  <si>
    <t>3997/2018</t>
  </si>
  <si>
    <t>2.2.1.2.4.f</t>
  </si>
  <si>
    <t>Aquisição de tubos de polietileno de alta densidade -Guará</t>
  </si>
  <si>
    <t>NE 1496/2017</t>
  </si>
  <si>
    <t>2.1.1.1.9.e</t>
  </si>
  <si>
    <t>Aquisição de tubos de polietileno de alta densidade -Lago Norte</t>
  </si>
  <si>
    <t>NE 2019/2017</t>
  </si>
  <si>
    <t>2.1.1.1.9.f</t>
  </si>
  <si>
    <t>Aquisição de Tubos de Polietileno de Alta Densidade para as Obras de Setorização de São Sebastião, Taguatinga, Ceilândia, Lago Sul</t>
  </si>
  <si>
    <t>4026/2018</t>
  </si>
  <si>
    <t>2.2.1.2.4.h</t>
  </si>
  <si>
    <t>Aquisição de Tubos de Polietileno de Alta Densidade para as Obras de Setorização de São Sebastião, Taguatinga, Ceilândia, Lago Sul - Aquisição Complementar</t>
  </si>
  <si>
    <t>2.2.1.2.4.n</t>
  </si>
  <si>
    <t>Aquisição de Tubos de PVC para as Obras de Setorização de São Sebastião, Taguatinga, Ceilândia, Lago Sul</t>
  </si>
  <si>
    <t>3998/2018</t>
  </si>
  <si>
    <t>2.2.1.2.4.g</t>
  </si>
  <si>
    <t>Aquisição de tubos e conexões de polietileno de alta densidade com diâmetros de 280 e 450 mm para água, a serem aplicados nas obras emergenciais das adutoras Alagado e Olhos D’água.</t>
  </si>
  <si>
    <t>NE 2047/2017</t>
  </si>
  <si>
    <t>2.1.1.1.9.g</t>
  </si>
  <si>
    <t>Aquisição de tubulação e materiais para a obra de Remanejamento das Adutoras SAT.TAG.011, AAT.GUA.010 e rede de abastecimento de água do Complexo da Policia Civil (paralelas à EPIG).</t>
  </si>
  <si>
    <t>08675</t>
  </si>
  <si>
    <t>4381/2016</t>
  </si>
  <si>
    <t>2.1.1.4.4.b</t>
  </si>
  <si>
    <t>Ex-Ante</t>
  </si>
  <si>
    <t>Aquisição de tubulação para as obras de Remanejamento de interceptores nas regiões de Taguatinga, Zoológico e Ceilândia.</t>
  </si>
  <si>
    <t>2.1.2.2.6.f</t>
  </si>
  <si>
    <t>Aquisição de uma bomba reautoescorvante para o sistema de air lift do canal do desarenador da ETE Paranoá</t>
  </si>
  <si>
    <t>2.1.2.2.5.a</t>
  </si>
  <si>
    <t>Aquisição de válvula para adutora da EPTG</t>
  </si>
  <si>
    <t>2.2.1.1.3.c</t>
  </si>
  <si>
    <t>Aquisição de Válvulas</t>
  </si>
  <si>
    <t>3151/2018</t>
  </si>
  <si>
    <t>2.2.2.3.7.a</t>
  </si>
  <si>
    <t>Aquisição e Instalação de 12 CCMs</t>
  </si>
  <si>
    <t>08911</t>
  </si>
  <si>
    <t>2.2.1.3.1.i</t>
  </si>
  <si>
    <t>Aquisição e Substituição de hidrômetros - 220.000 unid</t>
  </si>
  <si>
    <t>2.2.1.1.1</t>
  </si>
  <si>
    <t>Item Cancelado</t>
  </si>
  <si>
    <t>Aquisição Espectrofotômetro UV/Vis com SIPPER, Sistema Respirométrico para Análise de DBO e Termo Reator</t>
  </si>
  <si>
    <t>2.1.2.2.1.f</t>
  </si>
  <si>
    <t>Atualização da capacidade de processamento do Sistema de Automação</t>
  </si>
  <si>
    <t>08955</t>
  </si>
  <si>
    <t>3768/2018</t>
  </si>
  <si>
    <t>2.2.1.4.1.d</t>
  </si>
  <si>
    <t>Autoamostrador para ICP-OES</t>
  </si>
  <si>
    <t>08843</t>
  </si>
  <si>
    <t>2.2.2.3.4.a</t>
  </si>
  <si>
    <t>Automação da ETE Gama</t>
  </si>
  <si>
    <t>2.1.2.2.5.n</t>
  </si>
  <si>
    <t>Automação de Sistemas Operacionais</t>
  </si>
  <si>
    <t>2.2.1.4.1</t>
  </si>
  <si>
    <t>Avaliação de Meio Termo</t>
  </si>
  <si>
    <t>CP (CV)</t>
  </si>
  <si>
    <t>08810</t>
  </si>
  <si>
    <t>3511/2017</t>
  </si>
  <si>
    <t>3.1.2.1</t>
  </si>
  <si>
    <t>5 Consultorias Individuais</t>
  </si>
  <si>
    <t>Avaliação Final do Programa</t>
  </si>
  <si>
    <t>3.1.2.2</t>
  </si>
  <si>
    <t>Balança de Pressão de Peso Morto</t>
  </si>
  <si>
    <t>5947/2018</t>
  </si>
  <si>
    <t>2.2.1.1.3.s</t>
  </si>
  <si>
    <t>Balanceador dinâmico computadorizado ; Furadeira Radial com mesa fixa tipo caixa ; Fresadora Universal com capacidade de carga de 350 kg ; Aquisição de 3 Prensas Hidraúlicas de 30T e 1 Prensa Hidraúlica de 150T</t>
  </si>
  <si>
    <t>08882; 08884; 08885; 08906</t>
  </si>
  <si>
    <t>2.2.1.6.1.q</t>
  </si>
  <si>
    <t>Bomba peristáltica para análise de Cryptosporidium em água bruta</t>
  </si>
  <si>
    <t>08846</t>
  </si>
  <si>
    <t>2.2.2.3.4.d</t>
  </si>
  <si>
    <t>Bomba Pneumática Geradora de Pressão</t>
  </si>
  <si>
    <t>2.2.1.1.3.q</t>
  </si>
  <si>
    <t>Bombas para EEB</t>
  </si>
  <si>
    <t>2.1.2.2.5.q</t>
  </si>
  <si>
    <t>Cabo Interface HART/USB (incorporado no item 2.2.1.1.3.i)</t>
  </si>
  <si>
    <t>2.2.1.1.3.m</t>
  </si>
  <si>
    <t>Calibrador de Processos</t>
  </si>
  <si>
    <t>2.2.1.1.3.k</t>
  </si>
  <si>
    <t>Captação, Elevatória e Adutoras do Taquara</t>
  </si>
  <si>
    <t>2.1.1.2.9.c</t>
  </si>
  <si>
    <t>Centro de usinagem</t>
  </si>
  <si>
    <t>3360/2018</t>
  </si>
  <si>
    <t>2.2.1.6.1.m</t>
  </si>
  <si>
    <t>Complementação das Obras do SES Águas Claras (Elevatórias, Interceptores e Obras Complementares)</t>
  </si>
  <si>
    <t>08709</t>
  </si>
  <si>
    <t>3635/2016</t>
  </si>
  <si>
    <t>2.1.2.2.4.c</t>
  </si>
  <si>
    <t>Complementação do SES do Setor Habital Oeste, quadras 827, 829, 831, 833, 1029, 1031 e 1033, de Samambaia.</t>
  </si>
  <si>
    <t>08703</t>
  </si>
  <si>
    <t>2.1.2.1.10.a</t>
  </si>
  <si>
    <t>Complemento da Adutora de Água Tratada do Sistema Corumbá -  Trecho Santa Maria/REQ Gama</t>
  </si>
  <si>
    <t>08863</t>
  </si>
  <si>
    <t>2.1.1.4.5.b</t>
  </si>
  <si>
    <t>Conjunto Motobomba draga para ETA RD</t>
  </si>
  <si>
    <t>2.2.2.3.2.f</t>
  </si>
  <si>
    <t>Construção de Novo Sistema Distribuidor de Vazão para os Módulos 1 a 4 do UNITANK da ETE Melchior, incluindo Projeto Executivo</t>
  </si>
  <si>
    <t>4791/2018</t>
  </si>
  <si>
    <t>2.1.2.1.10.h</t>
  </si>
  <si>
    <t>5921/2018</t>
  </si>
  <si>
    <t>2.2.1.5.1.b</t>
  </si>
  <si>
    <t>Construção do laboratório de macromedição</t>
  </si>
  <si>
    <t>08345</t>
  </si>
  <si>
    <t>8612/2011</t>
  </si>
  <si>
    <t>2.2.1.1.3.b</t>
  </si>
  <si>
    <t>Concorrência Pública Nacional</t>
  </si>
  <si>
    <t>Consultoria para acreditação na Norma ABNT ISO 17025/2005</t>
  </si>
  <si>
    <t>SQC</t>
  </si>
  <si>
    <t>08946</t>
  </si>
  <si>
    <t>6662/2017</t>
  </si>
  <si>
    <t>2.2.2.3.4.k</t>
  </si>
  <si>
    <t>4 Consultorias Firmas</t>
  </si>
  <si>
    <t>Consultoria para Avaliação de Funcionamento e Proposição de Melhorias dos SES da CAESB</t>
  </si>
  <si>
    <t>08916</t>
  </si>
  <si>
    <t>0165/2018</t>
  </si>
  <si>
    <t>2.2.2.3.8.b</t>
  </si>
  <si>
    <t>Consultoria para elaboração e execução de Plano de Comunicação para mobilização e divulgação da Política Ambiental e do Sistema de Gestão Ambiental à força de trabalho da Caesb</t>
  </si>
  <si>
    <t>2.2.2.4.1.a</t>
  </si>
  <si>
    <t>Consultoria para Fortalecimento Institucional dos Consórcios Caesb/Saneago</t>
  </si>
  <si>
    <t>2.2.2.2.1.a</t>
  </si>
  <si>
    <t>Contenção ETE São Sebastião</t>
  </si>
  <si>
    <t>CP</t>
  </si>
  <si>
    <t>2010/2018</t>
  </si>
  <si>
    <t>2.1.2.2.5.u</t>
  </si>
  <si>
    <t>Contratação de empresa especializada para a realização de ações educacionais referentes à Área do Conhecimento: Segurança do Trabalho</t>
  </si>
  <si>
    <t>08926</t>
  </si>
  <si>
    <t>1476/2018</t>
  </si>
  <si>
    <t>2.2.2.4.2.b</t>
  </si>
  <si>
    <t>6 Capacitação</t>
  </si>
  <si>
    <t>Contratação de empresa para a prestação de serviços técnicos especializados de consultoria para Governança e Gestão de riscos</t>
  </si>
  <si>
    <t>SBQC</t>
  </si>
  <si>
    <t>3922/2018</t>
  </si>
  <si>
    <t>2.2.2.2.1.b</t>
  </si>
  <si>
    <t>Contratação de empresa para elaboração de projeto executivo, implantação, operação e manutenção de sistema de telemetria e controle de pressão em distritos de medição e controle no Distrito Federal.</t>
  </si>
  <si>
    <t>08753</t>
  </si>
  <si>
    <t>3564/2016</t>
  </si>
  <si>
    <t>2.2.1.2.2.a</t>
  </si>
  <si>
    <t>Contratação de empresa para execução de recuperação (remanejamento) de quatro interceptores: Interceptor 414 Sul/ETE Sul – Brasília; Interceptor AE 2 AE 4 – IAPI – Guará; Interceptor AR24 - Sobradinho II; e Interceptor Q 07 ETE Sobradinho</t>
  </si>
  <si>
    <t>08729</t>
  </si>
  <si>
    <t>4040/2016</t>
  </si>
  <si>
    <t>2.1.2.2.6.a</t>
  </si>
  <si>
    <t>08927</t>
  </si>
  <si>
    <t>3270/2018</t>
  </si>
  <si>
    <t>2.1.1.1.4.a</t>
  </si>
  <si>
    <t>Contratação de Empresa para Execução dos Serviços de Melhorias no BOOSTER EBO.TQ1 e Fornecimento e Instalação do BOOSTER EBO.TQ2, no RAP TQ1 – Lago Norte – Brasília-DF - Contrapartida</t>
  </si>
  <si>
    <t>2.1.1.1.4.b</t>
  </si>
  <si>
    <t>Contratação de empresa para realização de serviços de auditoria requerido no programa de saneamento ambiental da Caesb, de acordo com as normas internacionais de auditoria e requerimento do BID.</t>
  </si>
  <si>
    <t>08711</t>
  </si>
  <si>
    <t>3617/2016</t>
  </si>
  <si>
    <t>3.1.1.1</t>
  </si>
  <si>
    <t>Contratação de Empresa para serviços de instalação e montagem de motores, com fornecimento de materiais. (Água)</t>
  </si>
  <si>
    <t>2.2.1.3.1.b</t>
  </si>
  <si>
    <t>Contratação de Serviços para elaboração de Maquete do ciclo de sanemaneto para instalação no ônibus com plataforma movél para educação ambiental (Expresso Caesb) (agregado ao item 2.2.2.3.1.b)</t>
  </si>
  <si>
    <t>2.2.2.3.1.c</t>
  </si>
  <si>
    <t>Controladores Lógicos Programáveis para automação e IHMs de unidades de água</t>
  </si>
  <si>
    <t>09000</t>
  </si>
  <si>
    <t>3739/2018</t>
  </si>
  <si>
    <t>2.2.1.4.1.t</t>
  </si>
  <si>
    <t>Curso Gestão Ambiental na CAESB, metodologia à distância</t>
  </si>
  <si>
    <t>08890</t>
  </si>
  <si>
    <t>7051/2016</t>
  </si>
  <si>
    <t>2.2.2.3.1.d</t>
  </si>
  <si>
    <t>DEA - KTEC - AQUISIÇÃO DE NOBREAKS</t>
  </si>
  <si>
    <t>NE 3808/2013; NE 3812/2013</t>
  </si>
  <si>
    <t>5470/2013</t>
  </si>
  <si>
    <t>2.2.2.1.1.l</t>
  </si>
  <si>
    <t>Diagnóstico de Cultural Organizacional</t>
  </si>
  <si>
    <t>08951</t>
  </si>
  <si>
    <t>8730/2017</t>
  </si>
  <si>
    <t>2.2.2.2.3.b</t>
  </si>
  <si>
    <t>Digestor de Amostras por Microondas com capacidade para 40 amostras</t>
  </si>
  <si>
    <t>08848</t>
  </si>
  <si>
    <t>2.2.2.3.4.e</t>
  </si>
  <si>
    <t>EE 1 a 5 do SES Colonia Agricola Águas Claras, Bernardo Sayão, IAPI e SMPW</t>
  </si>
  <si>
    <t>08982</t>
  </si>
  <si>
    <t>02635/2017</t>
  </si>
  <si>
    <t>2.1.2.2.6.m</t>
  </si>
  <si>
    <t>Elaboração de Estudos e Projeto Executivo para a Construção, Reforma e Ampliação de Laboratórios da Companhia de Saneamento Ambiental do Distrito Federal.</t>
  </si>
  <si>
    <t>08819</t>
  </si>
  <si>
    <t>1152/2016</t>
  </si>
  <si>
    <t>1.3.3</t>
  </si>
  <si>
    <t>Elaboração de estudos e projetos de eficiência energética e de melhorias operacionais em unidades da Caesb</t>
  </si>
  <si>
    <t>08791</t>
  </si>
  <si>
    <t>1153/2016</t>
  </si>
  <si>
    <t>1.3.2</t>
  </si>
  <si>
    <t>Elaboração de Projeto Executivo para adequações da ETA Brasília</t>
  </si>
  <si>
    <t>08801</t>
  </si>
  <si>
    <t>3629/2017</t>
  </si>
  <si>
    <t>2.1.1.3.6.e</t>
  </si>
  <si>
    <t>Elaboração de Projetos Técnicos</t>
  </si>
  <si>
    <t>9907/2012</t>
  </si>
  <si>
    <t>1.3</t>
  </si>
  <si>
    <t>Elaboração de Projetos Técnicos Visando a Melhoria de Sistemas de Abastecimento de Água e Esgotamento Sanitário - 1a Etapa</t>
  </si>
  <si>
    <t>08736</t>
  </si>
  <si>
    <t>8095/2015</t>
  </si>
  <si>
    <t>1.3.1</t>
  </si>
  <si>
    <t>Elaboração de Projetos Técnicos Visando a Melhoria de Sistemas de Abastecimento de Água e Esgotamento Sanitário - 2a Etapa</t>
  </si>
  <si>
    <t>4352/2017</t>
  </si>
  <si>
    <t>1.3.5</t>
  </si>
  <si>
    <t>Elevador de cargas e transporte de pessoas</t>
  </si>
  <si>
    <t>2.1.1.2.7.f</t>
  </si>
  <si>
    <t>Equipamento de medição contínua</t>
  </si>
  <si>
    <t>2.1.1.2.7.d</t>
  </si>
  <si>
    <t>Equipamentos do laboratório de instrumentação</t>
  </si>
  <si>
    <t>2.2.1.4.1.a</t>
  </si>
  <si>
    <t>Equipamentos para adequação de metodologia aos requisitos da Norma ISO 17025/2005</t>
  </si>
  <si>
    <t>8742/2017</t>
  </si>
  <si>
    <t>2.2.2.3.4.l</t>
  </si>
  <si>
    <t>Equipamentos para supervisão de EPOs - Poços Artesianos</t>
  </si>
  <si>
    <t>08999</t>
  </si>
  <si>
    <t>2.2.1.4.1.u</t>
  </si>
  <si>
    <t>Espectrofotômetro UV/Vis</t>
  </si>
  <si>
    <t>08851</t>
  </si>
  <si>
    <t>2.1.2.2.1.r</t>
  </si>
  <si>
    <t>Estação de Tratamento do Gama (Q= 320 l/s)</t>
  </si>
  <si>
    <t>8900</t>
  </si>
  <si>
    <t>1788/2017</t>
  </si>
  <si>
    <t>2.1.1.2.8.c</t>
  </si>
  <si>
    <t>Estação de Tratamento do Taquara (Q= 290 l/s)</t>
  </si>
  <si>
    <t>2.1.1.2.9.d</t>
  </si>
  <si>
    <t>Estação Elevatória de Esgotos, extravasor, linhas de recalque e redes públicas na Bacia F do Setor Sol Nascente, Ceilândia, DF</t>
  </si>
  <si>
    <t>Estação Elevatória de Esgotos, extravasor, linhas de recalque e redes públicas na Bacia G do Setor Sol Nascente, Ceilândia, DF</t>
  </si>
  <si>
    <t>8902</t>
  </si>
  <si>
    <t>9010/2017</t>
  </si>
  <si>
    <t>2.1.2.2.5.m</t>
  </si>
  <si>
    <t>Estudo da proteção hidráulica das adutoras do Sistema Torto-Santa Maria</t>
  </si>
  <si>
    <t>2.1.1.2.6.b</t>
  </si>
  <si>
    <t>Estudo operacionais - Implantação de ETA Piloto</t>
  </si>
  <si>
    <t>2.2.1.5.4</t>
  </si>
  <si>
    <t>Execução da Elevatória EEB no Setor Ribeirão /Santa Maria</t>
  </si>
  <si>
    <t>08607</t>
  </si>
  <si>
    <t>9148/2015</t>
  </si>
  <si>
    <t>2.1.2.2.9.a</t>
  </si>
  <si>
    <t>Execução das Obras de Ampliação do Sistema de Abastecimento de Água do SMPW e Aeroporto Internacional JK, em Brasília – Distrito Federal.</t>
  </si>
  <si>
    <t>08444</t>
  </si>
  <si>
    <t>0322/2014</t>
  </si>
  <si>
    <t>2.1.1.1.3.a</t>
  </si>
  <si>
    <t>Execução das obras para do sistema de esgotamento sanitário (EEE, LR, sifão invertido e complementação das redes públicas e ramais condominiais) do Setor INCRA 8 - DF</t>
  </si>
  <si>
    <t>2185/2012</t>
  </si>
  <si>
    <t>2.1.2.1.3.a</t>
  </si>
  <si>
    <t>Execução das obras para do sistema de esgotamento sanitário (EEE, LR, sifão invertido e complementação das redes públicas e ramais condominiais) do Setor INCRA 8 - DF - Complementação do item 2.1.2.1.3.a</t>
  </si>
  <si>
    <t>08629</t>
  </si>
  <si>
    <t>0154/2016</t>
  </si>
  <si>
    <t>2.1.2.1.3.b</t>
  </si>
  <si>
    <t>Execução das obras para implantação do sistema de esgotamento sanitário (redes coletoras públicas, ramais condominiais e ligações prediais) do Setor de Mansões Dom Bosco – Lago Sul, Distrito Federal - Complementação - Imp do SES Lago Sul -</t>
  </si>
  <si>
    <t>08509</t>
  </si>
  <si>
    <t>8646/2013</t>
  </si>
  <si>
    <t>2.1.2.1.2.c</t>
  </si>
  <si>
    <t>Execução das obras para implantação do Sistema de Esgotamento Sanitário da 1ª etapa região do Grande Colorado, Sobradinho - DF, Setor Boa Vista I, II, III e IV e Condomínio Residencial RK.</t>
  </si>
  <si>
    <t>08316</t>
  </si>
  <si>
    <t>4910/2012</t>
  </si>
  <si>
    <t>2.1.2.1.1.a</t>
  </si>
  <si>
    <t>Execução das obras para implantação do Sistema de Esgotamento Sanitário da 2ª etapa na região do Grande Colorado, Sobradinho-DF, no setor Contagem I, constituído de rede pública, condominial e coletor tronco - CP 004/2012 - Proc.: 4911/2012</t>
  </si>
  <si>
    <t>08405</t>
  </si>
  <si>
    <t>4911/2012</t>
  </si>
  <si>
    <t>2.1.2.1.1.b</t>
  </si>
  <si>
    <t>Execução das obras para implantação do Sistema de Esgotamento Sanitário da 3ª etapa na região do Grande Colorado, Sobradinho-DF, constituído de rede pública, condominial, coletor tronco e EEs - CP 05/2012 - Proc.: 4912/2012.</t>
  </si>
  <si>
    <t>08314</t>
  </si>
  <si>
    <t>4912/2012</t>
  </si>
  <si>
    <t>2.1.2.1.1.c</t>
  </si>
  <si>
    <t>Execução das obras para implantação do Sistema de Esgotamento Sanitário do Setor Habitacional São Bartolomeu 1ª etapa, no Jardim Botânico – RA XXVII, no Distrito Federal, constituído de redes coletoras públicas, ramais condominiais, sifões e conduto força</t>
  </si>
  <si>
    <t>070</t>
  </si>
  <si>
    <t>6612/2012</t>
  </si>
  <si>
    <t>2.1.2.1.4.a</t>
  </si>
  <si>
    <t>Execução das obras/serviços par recuperação da torre de captação de água, vertedouro e canal de restituição, que integram as estruturas de concreto da barragem de santa maria do sistema de abastecimento de água do Distrito Federal</t>
  </si>
  <si>
    <t>2.1.1.2.1.a</t>
  </si>
  <si>
    <t>Execução das obras/serviços para implantação do Centro de Reservação no Sistema de Abastecimento de Água do Descoberto, Balão do Periquito (Reservatório Apoiado – RAP.RF2.001 e segunda câmara do Reservatório de Equalização existente REQ-GAM e rede de inte</t>
  </si>
  <si>
    <t>08599</t>
  </si>
  <si>
    <t>2123/2014</t>
  </si>
  <si>
    <t>2.1.1.1.6.a</t>
  </si>
  <si>
    <t>Execução das Obras/Serviços para Implantação do Subsistema de Abastecimento de Água do Ribeirão Bananal, Composto de Captação de Água Bruta, Elevatória de Água Bruta EAB-RB1, Adutora de Água Bruta, Elevatória de Água Bruta EAB-RB2 e Autom. Das Elevatórias</t>
  </si>
  <si>
    <t>08661</t>
  </si>
  <si>
    <t>1342/2016</t>
  </si>
  <si>
    <t>2.1.1.1.1.a</t>
  </si>
  <si>
    <t>Execução das obras/serviços para Melhorias na Estação de Tratamento de Água do Lago Sul (ETA-LS1)</t>
  </si>
  <si>
    <t>2.1.1.3.2.a</t>
  </si>
  <si>
    <t>Execução das obras/serviços para recuperação do Resevatório de Sobradinho- RAP-SO5</t>
  </si>
  <si>
    <t>08186</t>
  </si>
  <si>
    <t>2429/2010</t>
  </si>
  <si>
    <t>2.1.1.5.8.a</t>
  </si>
  <si>
    <t>Execução das obras/serviços para Recuperação e revitalização do Reservatório RAP-PP1 de Brasília</t>
  </si>
  <si>
    <t>3034/2018</t>
  </si>
  <si>
    <t>2.1.1.5.1.a</t>
  </si>
  <si>
    <t>Execução de Obras com fornecimento de equipamentos da ETA Valparaíso - Sistema Corumbá- 2ª fase.</t>
  </si>
  <si>
    <t>08800</t>
  </si>
  <si>
    <t>2.1.1.4.5.a</t>
  </si>
  <si>
    <t>Filtro pressurizado para ETA Engenho das Lajes</t>
  </si>
  <si>
    <t>08972</t>
  </si>
  <si>
    <t>2626/2018</t>
  </si>
  <si>
    <t>2.1.1.2.7.i</t>
  </si>
  <si>
    <t>Fonte de Bancada 30V DC (incorporado no item 2.2.1.1.3.n)</t>
  </si>
  <si>
    <t>2.2.1.1.3.l</t>
  </si>
  <si>
    <t>Fornecimento de Materiais para o Complemento da Adutora de Água Tratada do Sistema Corumbá -  Trecho Santa Maria/REQ Gama</t>
  </si>
  <si>
    <t>08864</t>
  </si>
  <si>
    <t>6233/2017</t>
  </si>
  <si>
    <t>2.1.1.4.5.d</t>
  </si>
  <si>
    <t>Fornecimento e Instalação de 17 Geradores a Diesel EEB</t>
  </si>
  <si>
    <t>8989; 8990</t>
  </si>
  <si>
    <t>3340/2018</t>
  </si>
  <si>
    <t>2.1.2.2.8.a</t>
  </si>
  <si>
    <t>Fornecimento e Instalação de Conjuntos Motor Bomba na Elevatória de Água Bruta Santa Maria - EAB.SAM.</t>
  </si>
  <si>
    <t>2.1.1.2.6.a</t>
  </si>
  <si>
    <t>Fornecimento e Instalação de Equipamentos para melhoria de ETEs</t>
  </si>
  <si>
    <t>LPI</t>
  </si>
  <si>
    <t>8769/2017</t>
  </si>
  <si>
    <t>2.1.2.2.5.s</t>
  </si>
  <si>
    <t>4352/2018</t>
  </si>
  <si>
    <t>2.2.1.3.5.a</t>
  </si>
  <si>
    <t>Geração de energia fotovoltaica</t>
  </si>
  <si>
    <t>2.2.1.3.4</t>
  </si>
  <si>
    <t>Geração Energia a partir do Biogás ETEs SUL, Norte e Gama</t>
  </si>
  <si>
    <t>2.2.1.3.3.a</t>
  </si>
  <si>
    <t>Gerador de onda (incorporado no item 2.2.1.1.3.n)</t>
  </si>
  <si>
    <t>2.2.1.1.3.o</t>
  </si>
  <si>
    <t>Guilhotina de 3200mm, capacidade de corte de até 13mm e Prensa viradeira para cortar chapa de até 13mm e comprimento de 3200mm</t>
  </si>
  <si>
    <t>08727</t>
  </si>
  <si>
    <t>2.2.1.6.1.c</t>
  </si>
  <si>
    <t>Guincho Hidráulico para Carga de 1.000kg</t>
  </si>
  <si>
    <t>2.2.1.1.3.e</t>
  </si>
  <si>
    <t>2.1.1.1.7.a</t>
  </si>
  <si>
    <t>Implantação da Estação Elevatória tipo Booster EBO.AGC.002 e Peças sobressalentes para AAT.NBN-010.</t>
  </si>
  <si>
    <t>08793</t>
  </si>
  <si>
    <t>2.1.1.1.9.b</t>
  </si>
  <si>
    <t>Implantação da Estação Elevatória tipo Booster EBO.NOE.002 e Peças sobressalentes para AAT.LNT-030.</t>
  </si>
  <si>
    <t>08792</t>
  </si>
  <si>
    <t>2.1.1.1.9.a</t>
  </si>
  <si>
    <t>Implantação da LDAT 2x138 kV (Pacaembu – Marajoara) / Estrela d’Alva – Caesb com extensão de 3,81 km, em circuito duplo, compreendendo os serviços de Obras Civis, Montagem Eletromecânica, entre outros</t>
  </si>
  <si>
    <t>08815</t>
  </si>
  <si>
    <t>2.1.1.4.5.c</t>
  </si>
  <si>
    <t>Implantação das EEB 1 e 2 e complemento de redes no Setor Sucupira</t>
  </si>
  <si>
    <t>2.1.2.2.4.k</t>
  </si>
  <si>
    <t>Implantação das EEB 6 e EEB 7 e respectivas LR do SES do SMPW Qd 01 a 05, Colônia Agrícola de Águas Claras e Outras</t>
  </si>
  <si>
    <t>08824</t>
  </si>
  <si>
    <t>08205/2016</t>
  </si>
  <si>
    <t>2.1.2.1.10.b</t>
  </si>
  <si>
    <t>Implantação de DMCs (inclusive serviços de adequação e substituição de redes e ramais) - Águas Claras e Riacho Fundo I</t>
  </si>
  <si>
    <t>2.2.1.2.4.l</t>
  </si>
  <si>
    <t>Implantação de DMCs (inclusive serviços de adequação e substituição de redes e ramais) - Gama, Recanto da Emas, Samanbaia e Santa Maria</t>
  </si>
  <si>
    <t>2.2.1.2.4.m</t>
  </si>
  <si>
    <t>Implantação de DMCs (inclusive serviços de adequação e substituição de redes e ramais) - Guará, Vicente Pires, Núcleo Bandirante e Metropolitana</t>
  </si>
  <si>
    <t>2.2.1.2.4.j</t>
  </si>
  <si>
    <t>Implantação de DMCs (inclusive serviços de adequação e substituição de redes e ramais) - Planaltina,Mestre D'armas, Araponga</t>
  </si>
  <si>
    <t>2.2.1.2.4.k</t>
  </si>
  <si>
    <t>Implantação de DMCs (inclusive serviços de adequação e substituição de redes e ramais) - Sobradinho 1 e 2, Itapoã e Paranoá</t>
  </si>
  <si>
    <t>2.2.1.2.4.e</t>
  </si>
  <si>
    <t>2.2.1.2.4.d</t>
  </si>
  <si>
    <t>Implantação de DMCs (Setorização) - Ceilândia</t>
  </si>
  <si>
    <t>3532/2018</t>
  </si>
  <si>
    <t>2.2.1.2.4.c</t>
  </si>
  <si>
    <t>Implantação de DMCs (Setorização) - São Sebastião e Taguatinga</t>
  </si>
  <si>
    <t>3551/2018</t>
  </si>
  <si>
    <t>2.2.1.2.4.a</t>
  </si>
  <si>
    <t>Implantação de ETA Piloto</t>
  </si>
  <si>
    <t>2.2.1.5.4.a</t>
  </si>
  <si>
    <t>08952; 08953</t>
  </si>
  <si>
    <t>3176/2018</t>
  </si>
  <si>
    <t>2.2.2.3.5.a</t>
  </si>
  <si>
    <t>2.2.1.5.3.a</t>
  </si>
  <si>
    <t>Implantação de Telemetria de Hidrômetros</t>
  </si>
  <si>
    <t>8187/2018</t>
  </si>
  <si>
    <t>2.2.1.4.1.x</t>
  </si>
  <si>
    <t>Implantação de Telemetria de Hidrômetros Lago Norte</t>
  </si>
  <si>
    <t>3313/2018</t>
  </si>
  <si>
    <t>2.2.1.4.1.ab</t>
  </si>
  <si>
    <t>Implantação de Usina Minigeradora Fotovoltaica de 600kWp no Centro de Gestão Águas Emendadas, a fim garantir a sua plena operação, através de execução de todos os projetos executivos</t>
  </si>
  <si>
    <t>08764</t>
  </si>
  <si>
    <t>5045/2016</t>
  </si>
  <si>
    <t>2.2.1.3.4.a</t>
  </si>
  <si>
    <t>Implantação do Galpão de Hidrologia - PRHH</t>
  </si>
  <si>
    <t>3338/2018</t>
  </si>
  <si>
    <t>2.2.1.5.1.a</t>
  </si>
  <si>
    <t>Implantação do interceptor INT.GAM.010 para o rejeito da ETA Gama (ETA.GAM.001)</t>
  </si>
  <si>
    <t>2.1.1.2.8.e</t>
  </si>
  <si>
    <t>Implantação do Interceptor São Sebastião 05 (E.INT.SSB.005) Para Atendimento do Complexo Penitenciário da Papuda</t>
  </si>
  <si>
    <t>8866</t>
  </si>
  <si>
    <t>2360/2017</t>
  </si>
  <si>
    <t>2.1.2.2.6.n</t>
  </si>
  <si>
    <t>Implantação do Parque Bernardo Sayão</t>
  </si>
  <si>
    <t>2.2.2.3.6.a</t>
  </si>
  <si>
    <t>Implantação do SES do Grande Colorado Setor Contagem I</t>
  </si>
  <si>
    <t>08838</t>
  </si>
  <si>
    <t>2.1.2.1.1.d</t>
  </si>
  <si>
    <t>Implantação do SES do Setor Habitacional Sol Nascente (Regiões A, B e C)</t>
  </si>
  <si>
    <t>08185</t>
  </si>
  <si>
    <t>0557/2011</t>
  </si>
  <si>
    <t>2.1.2.1.7.a</t>
  </si>
  <si>
    <t>Implantação do SES do Setor Habitacional Sol Nascente (Regiões B e C)</t>
  </si>
  <si>
    <t>08608</t>
  </si>
  <si>
    <t>6195/2015</t>
  </si>
  <si>
    <t>2.1.2.1.7.b</t>
  </si>
  <si>
    <t>Implantação do SES dos Condomínios La Font, Mansões Entre Lagos e Novo Horizonte.</t>
  </si>
  <si>
    <t>08495</t>
  </si>
  <si>
    <t>8645/2013</t>
  </si>
  <si>
    <t>2.1.2.1.4.b</t>
  </si>
  <si>
    <t>Implantação do SES Lago Sul - 5ª Etapa - CONTRAPARTIDA BID - RAN 208</t>
  </si>
  <si>
    <t>08184</t>
  </si>
  <si>
    <t>3304/2011</t>
  </si>
  <si>
    <t>2.1.2.1.2.a</t>
  </si>
  <si>
    <t>Implantação do SES Lago Sul - 5ª Etapa - CONTRAPARTIDA BID - RAN 208 - Contrato Complementar</t>
  </si>
  <si>
    <t>08601</t>
  </si>
  <si>
    <t>4075/2015</t>
  </si>
  <si>
    <t>2.1.2.1.2.b</t>
  </si>
  <si>
    <t>Implantação do SES no SHC Noroeste</t>
  </si>
  <si>
    <t>08224</t>
  </si>
  <si>
    <t>9996/2011</t>
  </si>
  <si>
    <t>2.1.2.1.8.a</t>
  </si>
  <si>
    <t>Implantação do Sistema de Abastecimento de Água do Setor Habitacional Sol Nascente, Região F</t>
  </si>
  <si>
    <t>08760</t>
  </si>
  <si>
    <t>7803/2016</t>
  </si>
  <si>
    <t>2.1.1.1.8.a</t>
  </si>
  <si>
    <t>Implantação do Sistema de Abastecimento de Água do Setor Habitacional Sol Nascente, Região G</t>
  </si>
  <si>
    <t>2.1.1.1.8.b</t>
  </si>
  <si>
    <t>Implantação Redes de Esgotos  Setor de Mansões Sobradinho 2ª etapa</t>
  </si>
  <si>
    <t>08670</t>
  </si>
  <si>
    <t>2.1.2.1.5.b</t>
  </si>
  <si>
    <t>Implantação Redes de Esgotos em Nova Colina e Setor de Mansões Sobradinho</t>
  </si>
  <si>
    <t>071</t>
  </si>
  <si>
    <t>4703/2012</t>
  </si>
  <si>
    <t>2.1.2.1.5.a</t>
  </si>
  <si>
    <t>Implementação de melhorias no Sistema de Gestão Ambiental</t>
  </si>
  <si>
    <t>2.2.2.3.1</t>
  </si>
  <si>
    <t>Impressora Industrial p/ confecção de moldelos em PLA, ABS, ASA e QSR</t>
  </si>
  <si>
    <t>8875</t>
  </si>
  <si>
    <t>2.2.1.6.1.n</t>
  </si>
  <si>
    <t>Instalação de Ponto Padrão de Monitoramento</t>
  </si>
  <si>
    <t>2.2.1.4.1.aa</t>
  </si>
  <si>
    <t>Instrumentos analíticos para as Estações de Tratamento de Água</t>
  </si>
  <si>
    <t>3740/2018</t>
  </si>
  <si>
    <t>2.2.1.4.1.p</t>
  </si>
  <si>
    <t>Instrumentos analíticos para as Estações de Tratamento de Esgotos</t>
  </si>
  <si>
    <t>2.2.1.4.1.r</t>
  </si>
  <si>
    <t>2.1.1.4.2.a</t>
  </si>
  <si>
    <t>Interligação do sistema de Água Tratada Corumbá ao Descoberto</t>
  </si>
  <si>
    <t>2.1.1.4.5</t>
  </si>
  <si>
    <t>Inversor de Frequência de 800HP / 2.300 Volts, para EAB Pipiripau</t>
  </si>
  <si>
    <t>08769</t>
  </si>
  <si>
    <t>2.2.1.3.1.e</t>
  </si>
  <si>
    <t>Kit testador de aterramento</t>
  </si>
  <si>
    <t>2.2.1.1.3.p</t>
  </si>
  <si>
    <t>Leitora de Tiras para Kits Elisa</t>
  </si>
  <si>
    <t>08844</t>
  </si>
  <si>
    <t>2.2.2.3.4.f</t>
  </si>
  <si>
    <t>Levantamento, avaliação e reorganização da base de dados Ativa.</t>
  </si>
  <si>
    <t>08525</t>
  </si>
  <si>
    <t>4566/2014</t>
  </si>
  <si>
    <t>2.2.2.2.3.a</t>
  </si>
  <si>
    <t>Logger para pressão transiente</t>
  </si>
  <si>
    <t>2.2.1.1.3.ad</t>
  </si>
  <si>
    <t>Manôvacuometro digital de precisão, Manômetro digital de precisão</t>
  </si>
  <si>
    <t>2.2.1.1.3.x</t>
  </si>
  <si>
    <t>Máquinas e Equipamentos de Oficinas (Prensa Hidráulica, Parafusadeira, Extrator de Rolamento e etc.)</t>
  </si>
  <si>
    <t>2.2.1.6.1.b</t>
  </si>
  <si>
    <t>Materiais para execução de recuperação (remanejamento) de quatro interceptores: Interceptor 414 Sul/ETE Sul – Brasília; Interceptor AE 2 AE 4 – IAPI – Guará; Interceptor AR24 - Sobradinho II; e Interceptor Q 07 ETE Sobradinho</t>
  </si>
  <si>
    <t>08739;08740;08741</t>
  </si>
  <si>
    <t>2.1.2.2.6.b</t>
  </si>
  <si>
    <t>Materiais para remanejamento do Interceptor INT.CRZ.002 (paralelo à EPIG - em função das obras de implantação do Viaduto na interseção Viária da EPIG com a Estrada Contorno do Bosque</t>
  </si>
  <si>
    <t>08673; 08674</t>
  </si>
  <si>
    <t>2.1.2.2.6.d</t>
  </si>
  <si>
    <t>Medidor de vazão eletromagnético de referência</t>
  </si>
  <si>
    <t>08962</t>
  </si>
  <si>
    <t>2.2.1.1.3.z</t>
  </si>
  <si>
    <t>Melhorias na Elevatória de Água Bruta do Rio Descoberto (EAB-RD) (2 Etapas)</t>
  </si>
  <si>
    <t>2.1.1.2.4</t>
  </si>
  <si>
    <t>Melhorias na Estação Elavatória de Esgotos de Planaltina Sul (EEB. PLT. 002)</t>
  </si>
  <si>
    <t>2.1.2.2.4.g</t>
  </si>
  <si>
    <t>Melhorias na Estação Elevatória de Água Bruta do Rio Descoberto (EAB.RDE.001)</t>
  </si>
  <si>
    <t>2.1.1.2.4.f</t>
  </si>
  <si>
    <t>Melhorias nas ETE's Sul e Norte</t>
  </si>
  <si>
    <t>7716</t>
  </si>
  <si>
    <t>7874/2007</t>
  </si>
  <si>
    <t>2.1.2.2.5.c</t>
  </si>
  <si>
    <t>Melhorias Operacionais na Adutora do Jardim Botânico (AAT.JBT.030)</t>
  </si>
  <si>
    <t>08957</t>
  </si>
  <si>
    <t>0763/2018</t>
  </si>
  <si>
    <t>2.1.1.1.5.b</t>
  </si>
  <si>
    <t>Mesa de corte a plasma e oxicombustível controlada por CNC</t>
  </si>
  <si>
    <t>08808</t>
  </si>
  <si>
    <t>3173/2017</t>
  </si>
  <si>
    <t>2.2.1.6.1.o</t>
  </si>
  <si>
    <t>Microhmímetro Digital Portátil (Lote 01)</t>
  </si>
  <si>
    <t>08772</t>
  </si>
  <si>
    <t>2.2.1.6.3.a</t>
  </si>
  <si>
    <t>Mini Carregadeira e Mini Escavadeira</t>
  </si>
  <si>
    <t>08969</t>
  </si>
  <si>
    <t>2595/2018</t>
  </si>
  <si>
    <t>2.1.2.2.1.p</t>
  </si>
  <si>
    <t>Mini escavadeira para limpeza nas estações de tratamento de esgotos</t>
  </si>
  <si>
    <t>08648</t>
  </si>
  <si>
    <t>7565/2015</t>
  </si>
  <si>
    <t>2.2.1.6.2.b</t>
  </si>
  <si>
    <t>Modernização do sistema de esgotamento sanitário de Brazlândia (Elevatórias, Estação de Tratamento e Emissário Final)</t>
  </si>
  <si>
    <t>2.1.2.2.7</t>
  </si>
  <si>
    <t>2.2.1.4.2.a</t>
  </si>
  <si>
    <t>Módulo e peças para cromatógrafo iônico METROHM 850</t>
  </si>
  <si>
    <t>08845</t>
  </si>
  <si>
    <t>2.2.2.3.4.h</t>
  </si>
  <si>
    <t>Multímetro de bancada</t>
  </si>
  <si>
    <t>2.2.1.1.3.h</t>
  </si>
  <si>
    <t>Multímetro para medição de isolamento elétrico (Megômetro) (incorporado no item 2.2.1.1.3.n)</t>
  </si>
  <si>
    <t>2.2.1.1.3.j</t>
  </si>
  <si>
    <t>Multrede - Racks - aquisição</t>
  </si>
  <si>
    <t>NE 740/2014</t>
  </si>
  <si>
    <t>2.2.2.1.1.j</t>
  </si>
  <si>
    <t>08765</t>
  </si>
  <si>
    <t>7283/2015</t>
  </si>
  <si>
    <t>2.1.2.1.9.a</t>
  </si>
  <si>
    <t>Prestação de serviços de levantamento, atualização e complementação de informações cadastrais de redes de água e esgoto e edição revisão e atualização do cadastro técnico da caesb.</t>
  </si>
  <si>
    <t>08837</t>
  </si>
  <si>
    <t>1717/2016</t>
  </si>
  <si>
    <t>2.2.1.2.1.a</t>
  </si>
  <si>
    <t>Produção de videos institucionais com enfoque no ciclo do saneamento, desde a prroteção de bacias hidrográficas até o lançamento de efluentes finais</t>
  </si>
  <si>
    <t>08784</t>
  </si>
  <si>
    <t>2.2.2.3.1.a</t>
  </si>
  <si>
    <t>Projeto de readequação da antiga ETA Taguatinga</t>
  </si>
  <si>
    <t>08842</t>
  </si>
  <si>
    <t>7095/2007</t>
  </si>
  <si>
    <t>1.3.4</t>
  </si>
  <si>
    <t>Recuperação das Adutoras e Elevatórias do sistema Gama e Implantação do interceptor INT.GAM.010 para o rejeito da ETA Gama (ETA.GAM.001)</t>
  </si>
  <si>
    <t>08941</t>
  </si>
  <si>
    <t>0762/2018</t>
  </si>
  <si>
    <t>2.1.1.2.8.b</t>
  </si>
  <si>
    <t>Recuperação das Captações da cidade do Gama</t>
  </si>
  <si>
    <t>3376/2018</t>
  </si>
  <si>
    <t>2.1.1.2.8.a</t>
  </si>
  <si>
    <t>Recuperação das Captações do Catetinho Baixo 1e 2</t>
  </si>
  <si>
    <t>2.1.1.2.9.a</t>
  </si>
  <si>
    <t>Recuperação de Interceptores em Diversas Localidades - Planaltina 03 Setor Tradicional</t>
  </si>
  <si>
    <t>08914</t>
  </si>
  <si>
    <t>1761/2017</t>
  </si>
  <si>
    <t>2.1.2.2.6.h</t>
  </si>
  <si>
    <t>08244</t>
  </si>
  <si>
    <t>2.1.1.5.9.a</t>
  </si>
  <si>
    <t>Recuperação e Revitalização de Reservatórios e Captações do Gama</t>
  </si>
  <si>
    <t>2.1.1.5.10.b</t>
  </si>
  <si>
    <t>Recuperação e revitalização do Reservatório Apoiado de Brasilia 2 - RAP PP 02</t>
  </si>
  <si>
    <t>2.1.1.5.1.b</t>
  </si>
  <si>
    <t>2.1.1.5.5.a</t>
  </si>
  <si>
    <t>Recuperação estrutural e impermeabilização de unidades da ETA Descoberto</t>
  </si>
  <si>
    <t>08393</t>
  </si>
  <si>
    <t>10067/2012</t>
  </si>
  <si>
    <t>2.2.2.3.2.a</t>
  </si>
  <si>
    <t>Reforma do Galpão da Oficina da Manutenção Industrial</t>
  </si>
  <si>
    <t>08832</t>
  </si>
  <si>
    <t>8015/2016</t>
  </si>
  <si>
    <t>2.2.1.6.1.g</t>
  </si>
  <si>
    <t>Reforma do Laboratório de micromedição</t>
  </si>
  <si>
    <t>2.2.1.1.2.a</t>
  </si>
  <si>
    <t>Reforma do Posto de Serviço da QI 10</t>
  </si>
  <si>
    <t>8881</t>
  </si>
  <si>
    <t>8097/2017</t>
  </si>
  <si>
    <t>2.2.1.6.1.v</t>
  </si>
  <si>
    <t>Reforma dos UASBs ETE Gama e Melchior</t>
  </si>
  <si>
    <t>2.1.2.2.5.x</t>
  </si>
  <si>
    <t>Reforma e ampliação da ETE Recanto das Emas</t>
  </si>
  <si>
    <t>2.1.2.2.5.d</t>
  </si>
  <si>
    <t>Reforma e ampliação da ETE Sobradinho</t>
  </si>
  <si>
    <t>7792</t>
  </si>
  <si>
    <t>1236/2008</t>
  </si>
  <si>
    <t>2.1.2.2.5.e</t>
  </si>
  <si>
    <t>Reforma e ampliação da ETE Sobradinho 2ª Etapa</t>
  </si>
  <si>
    <t>2.1.2.2.5.f</t>
  </si>
  <si>
    <t>Registrador eletrônico (DataLogger) (incorporado no item 2.2.1.1.3.n)</t>
  </si>
  <si>
    <t>2.2.1.1.3.u</t>
  </si>
  <si>
    <t>Registrador eletrônico de pressão (Logger de pressão)(incorporado no item 2.2.1.1.3.y)</t>
  </si>
  <si>
    <t>2.2.1.1.3.v</t>
  </si>
  <si>
    <t>Remanejamento da Linha de Recalque E.LRE.LNT.003, do trecho com início na EEB.LNT.003 até o conjunto 12 da SHIN QI-03, e implantação de Reservatório Hidropneumático na E.EEB.LNT.003. Lago Norte/DF</t>
  </si>
  <si>
    <t>08889</t>
  </si>
  <si>
    <t>2.1.2.2.5.p</t>
  </si>
  <si>
    <t>Remanejamento das Adutoras SAT.TAG.011, AAT.GUA.010 e rede de abastecimento de água do Complexo da Policia Civil (paralelas à EPIG - em função das obras de implantação do Viaduto na interseção Viária da EPIG com a Estrada Contorno do Bosque)</t>
  </si>
  <si>
    <t>08666</t>
  </si>
  <si>
    <t>8349/2015</t>
  </si>
  <si>
    <t>2.1.1.4.4.a</t>
  </si>
  <si>
    <t>Remanejamento de interceptor em Taguatinga</t>
  </si>
  <si>
    <t>08948</t>
  </si>
  <si>
    <t>0761/2018</t>
  </si>
  <si>
    <t>2.1.2.2.6.e</t>
  </si>
  <si>
    <t>Remanejamento do Interceptor INT.CRZ.002 (paralelo à EPIG - em função das obras de implantação do Viaduto na interseção Viária da EPIG com a Estrada Contorno do Bosque</t>
  </si>
  <si>
    <t>8349/2016</t>
  </si>
  <si>
    <t>2.1.2.2.6.c</t>
  </si>
  <si>
    <t>Reparo em 01 (um) Transformador de Potencial de 20/25 MVA - 138/13,8 kV (existente) na EAB Rio Descoberto.</t>
  </si>
  <si>
    <t>2.1.1.2.4.h</t>
  </si>
  <si>
    <t>Reservatório Apoiado VLG 001 - D002</t>
  </si>
  <si>
    <t>08770</t>
  </si>
  <si>
    <t>2.1.1.5.10.a</t>
  </si>
  <si>
    <t>Reservatório de Vol= 10.000 m3 (2x 5.000 m3)</t>
  </si>
  <si>
    <t>2.1.1.2.9.e</t>
  </si>
  <si>
    <t>Retrofit na Sub estação Elétrica da EAB RD - Consistindo basicamente em 04 Disjuntores e 07 Seccionadoras - PMIE</t>
  </si>
  <si>
    <t>08841</t>
  </si>
  <si>
    <t>2.1.1.2.4.b</t>
  </si>
  <si>
    <t>Segmentação e Gerenciamento da Rede de Automação</t>
  </si>
  <si>
    <t>08896</t>
  </si>
  <si>
    <t>3783/2017</t>
  </si>
  <si>
    <t>2.2.1.4.1.b</t>
  </si>
  <si>
    <t>Serviço de Apoio a Fiscalização de Obras (BID)</t>
  </si>
  <si>
    <t>1.2.2</t>
  </si>
  <si>
    <t>Serviço de Apoio a Fiscalização de Obras (Contrapartida)</t>
  </si>
  <si>
    <t>08728</t>
  </si>
  <si>
    <t>1.2.1</t>
  </si>
  <si>
    <t>2.2.1.2.7.a</t>
  </si>
  <si>
    <t>Serviços de apoio ao Gerenciamento do Programa de Saneamento Ambiental da Caesb</t>
  </si>
  <si>
    <t>08569</t>
  </si>
  <si>
    <t>7565/2014</t>
  </si>
  <si>
    <t>1.1.1</t>
  </si>
  <si>
    <t>Serviços de engenharia para desenvolvimento de projetos executivos de setorização e adequação de Redes de Distribuição de Água no Distrito Federal-DF.</t>
  </si>
  <si>
    <t>08710</t>
  </si>
  <si>
    <t>0583/2016</t>
  </si>
  <si>
    <t>2.2.1.2.3.a</t>
  </si>
  <si>
    <t>2.2.1.1.1.b</t>
  </si>
  <si>
    <t>Serviços de melhorias em CCM e instlação de inversores de frequencia em diversas elevatórias (a/e)</t>
  </si>
  <si>
    <t>2.2.1.3.1.f</t>
  </si>
  <si>
    <t>SES Pôr do Sol</t>
  </si>
  <si>
    <t>08992</t>
  </si>
  <si>
    <t>3336/2018</t>
  </si>
  <si>
    <t>2.1.2.1.10.c</t>
  </si>
  <si>
    <t>SES Sol Nascente (Bacia D)</t>
  </si>
  <si>
    <t>08879</t>
  </si>
  <si>
    <t>2.1.2.1.7.c</t>
  </si>
  <si>
    <t>SES Sol Nascente (Bacia E)</t>
  </si>
  <si>
    <t>2.1.2.1.7.d</t>
  </si>
  <si>
    <t>Sistema de automação dos poços artesianos</t>
  </si>
  <si>
    <t>3734/2018</t>
  </si>
  <si>
    <t>2.2.1.4.1.g</t>
  </si>
  <si>
    <t>2.2.1.2.8.a</t>
  </si>
  <si>
    <t>Sistema Produtor Lago Norte (Captação e ETA)</t>
  </si>
  <si>
    <t>08744</t>
  </si>
  <si>
    <t>2.1.1.3.7.b</t>
  </si>
  <si>
    <t>Sistemas de purificação de água</t>
  </si>
  <si>
    <t>08847</t>
  </si>
  <si>
    <t>2.2.2.3.4.i</t>
  </si>
  <si>
    <t>Subadutora de Água Tratada do Grande Colorado/Sobradinho</t>
  </si>
  <si>
    <t>3568/2018</t>
  </si>
  <si>
    <t>2.1.1.1.9.k</t>
  </si>
  <si>
    <t>Substituição de medidores eletromagnéticos e modernização da área de macromedição - Aquisição de Medidores</t>
  </si>
  <si>
    <t>2.2.1.1.3.a</t>
  </si>
  <si>
    <t>Substituição de redes de abastecimento de água SCLRN/SHCG 703 a 712</t>
  </si>
  <si>
    <t>08997</t>
  </si>
  <si>
    <t>3565/2018</t>
  </si>
  <si>
    <t>2.2.1.2.4.b</t>
  </si>
  <si>
    <t>08970</t>
  </si>
  <si>
    <t>3566/2018</t>
  </si>
  <si>
    <t>2.1.2.2.6.j</t>
  </si>
  <si>
    <t>Substituição do interceptor do Zoológico</t>
  </si>
  <si>
    <t>08971</t>
  </si>
  <si>
    <t>3567/2018</t>
  </si>
  <si>
    <t>2.1.2.2.6.k</t>
  </si>
  <si>
    <t>Substituição do Interceptor TR 06 e TR 08 - SIA</t>
  </si>
  <si>
    <t>2.1.2.2.6.l</t>
  </si>
  <si>
    <t>Talha e Réguas de Precisão</t>
  </si>
  <si>
    <t>2.2.1.1.3.g</t>
  </si>
  <si>
    <t>Torino - Servidor Departamental - aquisição</t>
  </si>
  <si>
    <t>NE 739/2014</t>
  </si>
  <si>
    <t>2.2.2.1.1.k</t>
  </si>
  <si>
    <t>Torno multifucional</t>
  </si>
  <si>
    <t>08949; 08950</t>
  </si>
  <si>
    <t>3220/2018</t>
  </si>
  <si>
    <t>2.2.1.6.1.p</t>
  </si>
  <si>
    <t>Transmissor de nível ultrassônico – Duas sondas remotas (incorporado no item 2.2.1.1.3.z)</t>
  </si>
  <si>
    <t>2.2.1.1.3.af</t>
  </si>
  <si>
    <t>Transmissor de nível ultrassônico – Uma sonda remota (incorporado no item 2.2.1.1.3.z)</t>
  </si>
  <si>
    <t>2.2.1.1.3.ae</t>
  </si>
  <si>
    <t>Transmissor digital de pressão manométrica (incorporado no item 2.2.1.1.3.t)</t>
  </si>
  <si>
    <t>2.2.1.1.3.ag</t>
  </si>
  <si>
    <t>Transmissores de Nível, Pressão e Vazão para Unidades de Esgoto - item 2 e item 1</t>
  </si>
  <si>
    <t>08975; 08976</t>
  </si>
  <si>
    <t>3736/2018</t>
  </si>
  <si>
    <t>2.2.1.4.1.z</t>
  </si>
  <si>
    <t>Travessia subaquática com dois tubos PEAD PN-010/PE-0100, assentados sobre o leito do Lago Paranoá</t>
  </si>
  <si>
    <t>08777</t>
  </si>
  <si>
    <t>2.1.1.3.7.a</t>
  </si>
  <si>
    <t>Tubo transparente (incorporado no item 2.2.1.1.3.r)</t>
  </si>
  <si>
    <t>2.2.1.1.3.ab</t>
  </si>
  <si>
    <t>Unidade Pré-tratamento resíduo fossa</t>
  </si>
  <si>
    <t>2.1.2.2.1.o</t>
  </si>
  <si>
    <t>Válvula de Fluxo Anular na Entrada do RP.CRZ.001 e RAP.PPL.002</t>
  </si>
  <si>
    <t>2.1.1.2.7.e</t>
  </si>
  <si>
    <t>Válvulas para ETE Riacho Fundo &amp; Melchior</t>
  </si>
  <si>
    <t>8874</t>
  </si>
  <si>
    <t>5158/2017</t>
  </si>
  <si>
    <t>2.1.2.2.5.r</t>
  </si>
  <si>
    <t>Verificador Sistrans FM MacgFlo Siemens (incorporado no item 2.2.1.1.3.z)</t>
  </si>
  <si>
    <t>2.2.1.1.3.ac</t>
  </si>
  <si>
    <t>Total Geral</t>
  </si>
  <si>
    <t>1.20</t>
  </si>
  <si>
    <t>3.07</t>
  </si>
  <si>
    <t>1.75</t>
  </si>
  <si>
    <t>1.97</t>
  </si>
  <si>
    <t>1.90</t>
  </si>
  <si>
    <t>1.74</t>
  </si>
  <si>
    <t>1.79</t>
  </si>
  <si>
    <t>1.33</t>
  </si>
  <si>
    <t>1.64</t>
  </si>
  <si>
    <t>1.15</t>
  </si>
  <si>
    <t>1.55</t>
  </si>
  <si>
    <t>2.30</t>
  </si>
  <si>
    <t>2.03</t>
  </si>
  <si>
    <t>1.78</t>
  </si>
  <si>
    <t>2.01</t>
  </si>
  <si>
    <t>2.22</t>
  </si>
  <si>
    <t>2.07</t>
  </si>
  <si>
    <t>2.06</t>
  </si>
  <si>
    <t>2.02</t>
  </si>
  <si>
    <t>2.95</t>
  </si>
  <si>
    <t>2.60</t>
  </si>
  <si>
    <t>2.126</t>
  </si>
  <si>
    <t>2.33</t>
  </si>
  <si>
    <t>2.114</t>
  </si>
  <si>
    <t>2.05</t>
  </si>
  <si>
    <t>2.25</t>
  </si>
  <si>
    <t>2.59</t>
  </si>
  <si>
    <t>2.81</t>
  </si>
  <si>
    <t>2.97</t>
  </si>
  <si>
    <t>2.04</t>
  </si>
  <si>
    <t>2.67</t>
  </si>
  <si>
    <t>2.94</t>
  </si>
  <si>
    <t>2.27</t>
  </si>
  <si>
    <t>2.101</t>
  </si>
  <si>
    <t>2.74</t>
  </si>
  <si>
    <t>2.96</t>
  </si>
  <si>
    <t>2.102</t>
  </si>
  <si>
    <t>2.42</t>
  </si>
  <si>
    <t>2.44</t>
  </si>
  <si>
    <t>2.37</t>
  </si>
  <si>
    <t>2.23</t>
  </si>
  <si>
    <t>2.47</t>
  </si>
  <si>
    <t>2.120</t>
  </si>
  <si>
    <t>2.103</t>
  </si>
  <si>
    <t>2.77</t>
  </si>
  <si>
    <t>2.124</t>
  </si>
  <si>
    <t>2.125</t>
  </si>
  <si>
    <t>2.28</t>
  </si>
  <si>
    <t>2.52</t>
  </si>
  <si>
    <t>2.128</t>
  </si>
  <si>
    <t>2.21</t>
  </si>
  <si>
    <t>2.105</t>
  </si>
  <si>
    <t>2.83</t>
  </si>
  <si>
    <t>2.75</t>
  </si>
  <si>
    <t>2.08</t>
  </si>
  <si>
    <t>2.113</t>
  </si>
  <si>
    <t>2.41</t>
  </si>
  <si>
    <t>2.118</t>
  </si>
  <si>
    <t>2.116</t>
  </si>
  <si>
    <t>2.117</t>
  </si>
  <si>
    <t>2.111</t>
  </si>
  <si>
    <t>2.109</t>
  </si>
  <si>
    <t>2.104</t>
  </si>
  <si>
    <t>2.108</t>
  </si>
  <si>
    <t>2.90</t>
  </si>
  <si>
    <t>2.45</t>
  </si>
  <si>
    <t>2.62</t>
  </si>
  <si>
    <t>2.93</t>
  </si>
  <si>
    <t>2.69</t>
  </si>
  <si>
    <t>2.17</t>
  </si>
  <si>
    <t>2.31</t>
  </si>
  <si>
    <t>2.51</t>
  </si>
  <si>
    <t>2.55</t>
  </si>
  <si>
    <t>2.61</t>
  </si>
  <si>
    <t>2.16</t>
  </si>
  <si>
    <t>2.119</t>
  </si>
  <si>
    <t>2.72</t>
  </si>
  <si>
    <t>2.78</t>
  </si>
  <si>
    <t>2.70</t>
  </si>
  <si>
    <t>2.112</t>
  </si>
  <si>
    <t>2.99</t>
  </si>
  <si>
    <t>2.121</t>
  </si>
  <si>
    <t>2.122</t>
  </si>
  <si>
    <t>2.107</t>
  </si>
  <si>
    <t>2.106</t>
  </si>
  <si>
    <t>2.123</t>
  </si>
  <si>
    <t>2.36</t>
  </si>
  <si>
    <t>2.40</t>
  </si>
  <si>
    <t>2.35</t>
  </si>
  <si>
    <t>2.80</t>
  </si>
  <si>
    <t>2.18</t>
  </si>
  <si>
    <t>3.12</t>
  </si>
  <si>
    <t>2.85</t>
  </si>
  <si>
    <t>2.32</t>
  </si>
  <si>
    <t>3.18</t>
  </si>
  <si>
    <t>2.82</t>
  </si>
  <si>
    <t>5.01</t>
  </si>
  <si>
    <t>5.04</t>
  </si>
  <si>
    <t>2.129</t>
  </si>
  <si>
    <t>2.73</t>
  </si>
  <si>
    <t>2.63</t>
  </si>
  <si>
    <t>1.28</t>
  </si>
  <si>
    <t>1.95</t>
  </si>
  <si>
    <t>1.36</t>
  </si>
  <si>
    <t>2.68</t>
  </si>
  <si>
    <t>1.102</t>
  </si>
  <si>
    <t>1.72</t>
  </si>
  <si>
    <t>1.21</t>
  </si>
  <si>
    <t>4.16</t>
  </si>
  <si>
    <t>5.03</t>
  </si>
  <si>
    <t>4.10</t>
  </si>
  <si>
    <t>4.13</t>
  </si>
  <si>
    <t>1.76</t>
  </si>
  <si>
    <t>6.02</t>
  </si>
  <si>
    <t>4.18</t>
  </si>
  <si>
    <t>3.03</t>
  </si>
  <si>
    <t>1.19</t>
  </si>
  <si>
    <t>2.100</t>
  </si>
  <si>
    <t>1.03</t>
  </si>
  <si>
    <t>4.14</t>
  </si>
  <si>
    <t>3.04</t>
  </si>
  <si>
    <t>2.57</t>
  </si>
  <si>
    <t>6.01</t>
  </si>
  <si>
    <t>2.24</t>
  </si>
  <si>
    <t>3.14</t>
  </si>
  <si>
    <t>1.99</t>
  </si>
  <si>
    <t>4.05</t>
  </si>
  <si>
    <t>4.04</t>
  </si>
  <si>
    <t>5.02</t>
  </si>
  <si>
    <t>4.06</t>
  </si>
  <si>
    <t>4.03</t>
  </si>
  <si>
    <t>4.12</t>
  </si>
  <si>
    <t>2.86</t>
  </si>
  <si>
    <t>2.88</t>
  </si>
  <si>
    <t>2.20</t>
  </si>
  <si>
    <t>2.58</t>
  </si>
  <si>
    <t>2.50</t>
  </si>
  <si>
    <t>1.47</t>
  </si>
  <si>
    <t>1.49</t>
  </si>
  <si>
    <t>4.15</t>
  </si>
  <si>
    <t>4.11</t>
  </si>
  <si>
    <t>1.27</t>
  </si>
  <si>
    <t>1.02</t>
  </si>
  <si>
    <t>1.12</t>
  </si>
  <si>
    <t>1.24</t>
  </si>
  <si>
    <t>1.42</t>
  </si>
  <si>
    <t>1.09</t>
  </si>
  <si>
    <t>1.13</t>
  </si>
  <si>
    <t>1.05</t>
  </si>
  <si>
    <t>1.04</t>
  </si>
  <si>
    <t>1.01</t>
  </si>
  <si>
    <t>1.06</t>
  </si>
  <si>
    <t>1.39</t>
  </si>
  <si>
    <t>1.70</t>
  </si>
  <si>
    <t>1.53</t>
  </si>
  <si>
    <t>2.98</t>
  </si>
  <si>
    <t>2.76</t>
  </si>
  <si>
    <t>2.110</t>
  </si>
  <si>
    <t>2.38</t>
  </si>
  <si>
    <t>2.79</t>
  </si>
  <si>
    <t>2.115</t>
  </si>
  <si>
    <t>3.06</t>
  </si>
  <si>
    <t>1.73</t>
  </si>
  <si>
    <t>2.29</t>
  </si>
  <si>
    <t>1.43</t>
  </si>
  <si>
    <t>1.89</t>
  </si>
  <si>
    <t>1.88</t>
  </si>
  <si>
    <t>1.54</t>
  </si>
  <si>
    <t>1.77</t>
  </si>
  <si>
    <t>1.96</t>
  </si>
  <si>
    <t>1.85</t>
  </si>
  <si>
    <t>1.86</t>
  </si>
  <si>
    <t>1.83</t>
  </si>
  <si>
    <t>1.84</t>
  </si>
  <si>
    <t>1.63</t>
  </si>
  <si>
    <t>1.62</t>
  </si>
  <si>
    <t>1.61</t>
  </si>
  <si>
    <t>1.60</t>
  </si>
  <si>
    <t>1.51</t>
  </si>
  <si>
    <t>2.91</t>
  </si>
  <si>
    <t>4.09</t>
  </si>
  <si>
    <t>3.16</t>
  </si>
  <si>
    <t>3.19</t>
  </si>
  <si>
    <t>2.49</t>
  </si>
  <si>
    <t>1.32</t>
  </si>
  <si>
    <t>1.58</t>
  </si>
  <si>
    <t>1.100</t>
  </si>
  <si>
    <t>1.23</t>
  </si>
  <si>
    <t>1.94</t>
  </si>
  <si>
    <t>1.16</t>
  </si>
  <si>
    <t>1.25</t>
  </si>
  <si>
    <t>1.41</t>
  </si>
  <si>
    <t>1.10</t>
  </si>
  <si>
    <t>1.11</t>
  </si>
  <si>
    <t>1.17</t>
  </si>
  <si>
    <t>1.37</t>
  </si>
  <si>
    <t>1.52</t>
  </si>
  <si>
    <t>1.56</t>
  </si>
  <si>
    <t>1.14</t>
  </si>
  <si>
    <t>3.10</t>
  </si>
  <si>
    <t>2.64</t>
  </si>
  <si>
    <t>2.89</t>
  </si>
  <si>
    <t>2.56</t>
  </si>
  <si>
    <t>1.07</t>
  </si>
  <si>
    <t>2.43</t>
  </si>
  <si>
    <t>2.19</t>
  </si>
  <si>
    <t>3.08</t>
  </si>
  <si>
    <t>2.92</t>
  </si>
  <si>
    <t>2.39</t>
  </si>
  <si>
    <t>3.01</t>
  </si>
  <si>
    <t>1.45</t>
  </si>
  <si>
    <t>1.71</t>
  </si>
  <si>
    <t>1.38</t>
  </si>
  <si>
    <t>1.65</t>
  </si>
  <si>
    <t>2.65</t>
  </si>
  <si>
    <t>2.54</t>
  </si>
  <si>
    <t>2.26</t>
  </si>
  <si>
    <t>2.34</t>
  </si>
  <si>
    <t>1.57</t>
  </si>
  <si>
    <t>3.02</t>
  </si>
  <si>
    <t>3.09</t>
  </si>
  <si>
    <t>4.07</t>
  </si>
  <si>
    <t>1.50</t>
  </si>
  <si>
    <t>1.34</t>
  </si>
  <si>
    <t>1.48</t>
  </si>
  <si>
    <t>1.40</t>
  </si>
  <si>
    <t>1.81</t>
  </si>
  <si>
    <t>1.46</t>
  </si>
  <si>
    <t>1.44</t>
  </si>
  <si>
    <t>1.22</t>
  </si>
  <si>
    <t>1.30</t>
  </si>
  <si>
    <t>1.101</t>
  </si>
  <si>
    <t>1.66</t>
  </si>
  <si>
    <t>1.87</t>
  </si>
  <si>
    <t>1.29</t>
  </si>
  <si>
    <t>1.18</t>
  </si>
  <si>
    <t>1.26</t>
  </si>
  <si>
    <t>1.59</t>
  </si>
  <si>
    <t>1.08</t>
  </si>
  <si>
    <t>1.31</t>
  </si>
  <si>
    <t>3.17</t>
  </si>
  <si>
    <t>1.93</t>
  </si>
  <si>
    <t>2.48</t>
  </si>
  <si>
    <t>2.71</t>
  </si>
  <si>
    <t>4.02</t>
  </si>
  <si>
    <t>4.17</t>
  </si>
  <si>
    <t>3.15</t>
  </si>
  <si>
    <t>4.01</t>
  </si>
  <si>
    <t>4.08</t>
  </si>
  <si>
    <t>2.11</t>
  </si>
  <si>
    <t>3.05</t>
  </si>
  <si>
    <t>1.82</t>
  </si>
  <si>
    <t>1.98</t>
  </si>
  <si>
    <t>1.80</t>
  </si>
  <si>
    <t>3.20</t>
  </si>
  <si>
    <t>3.11</t>
  </si>
  <si>
    <t>1.92</t>
  </si>
  <si>
    <t>1.103</t>
  </si>
  <si>
    <t>2.127</t>
  </si>
  <si>
    <t>1.35</t>
  </si>
  <si>
    <t>1.67</t>
  </si>
  <si>
    <t>1.68</t>
  </si>
  <si>
    <t>1.69</t>
  </si>
  <si>
    <t>2.66</t>
  </si>
  <si>
    <t>2.84</t>
  </si>
  <si>
    <t>1.91</t>
  </si>
  <si>
    <t>2.53</t>
  </si>
  <si>
    <t>2.87</t>
  </si>
  <si>
    <t>2.46</t>
  </si>
  <si>
    <t>Item</t>
  </si>
  <si>
    <t>Unidade Executora</t>
  </si>
  <si>
    <t>Descrição Adicional</t>
  </si>
  <si>
    <t>Método de Licitação</t>
  </si>
  <si>
    <t>Processo</t>
  </si>
  <si>
    <t>Contrato</t>
  </si>
  <si>
    <t>Método de Revisão</t>
  </si>
  <si>
    <t>Data Est Anuncio/Convite</t>
  </si>
  <si>
    <t>Data Ass Contrato</t>
  </si>
  <si>
    <t>Comentário - SN - Método de Seleção</t>
  </si>
  <si>
    <t>Status</t>
  </si>
  <si>
    <t>Objeto</t>
  </si>
  <si>
    <t>Implantação do subsistema de produção de água do Bananal</t>
  </si>
  <si>
    <t>Reforço no Sist. de Abastec. SPMW- Setores I e II, Vargem Bonita e Aeroporto</t>
  </si>
  <si>
    <t>Implantação do Reservatório RAP RF2 001 e 2ª câmara REQ-GAM</t>
  </si>
  <si>
    <t>Implantação de redes de esgotos na região do Grande Colorado (4 etapas) Realizados 3 CT (etapas 1, 2, e 3)</t>
  </si>
  <si>
    <t>Implantação de redes de esgotos na 5ª etapa do Lago Sul</t>
  </si>
  <si>
    <t>Implantação de redes de esgotos no INCRA 8.</t>
  </si>
  <si>
    <t>Implantação de redes de esgotos no Jardim Botânico e São Bartolomeu - 1ª Etapa</t>
  </si>
  <si>
    <t>Implantação de redes de esgotos em Nova Colina e Setor de Mansões de Sobradinho</t>
  </si>
  <si>
    <t>Execução de obras/serviços para instalação de 14 geradores de emergência para  estações elevatórias de esgotos, com fornecimento dos equipamentos</t>
  </si>
  <si>
    <t>Gestão da Macromedição - construção do laboratório de macromedição</t>
  </si>
  <si>
    <t xml:space="preserve">Implantação do Parque Bernardo Sayão  </t>
  </si>
  <si>
    <t>Execução da EEE, LR, sifão invertido e complementação das redes públicas e ramais condominiais do SES no INCRA 8</t>
  </si>
  <si>
    <t xml:space="preserve">Implantação do SES do Setor Habitacional Sol Nascente </t>
  </si>
  <si>
    <t>Implantação da EEB no Setor Ribeirão, em Santa Maria</t>
  </si>
  <si>
    <t>Melhorias na ETE Recanto das EMAS</t>
  </si>
  <si>
    <t>Remanejamento de interceptores em Taguatinga</t>
  </si>
  <si>
    <t xml:space="preserve">Construção do Galpão de Hidrologia </t>
  </si>
  <si>
    <t>Ampliação e revitalização do sub sistema produtor Taquara/Catetinho</t>
  </si>
  <si>
    <t>Ampliação e revitalização do sub sistema produtor Gama - 1ª Etapa</t>
  </si>
  <si>
    <t xml:space="preserve">Execução de obras de troca de redes de água Asa Norte </t>
  </si>
  <si>
    <t>Complemento da Adutora de água Tratada do Sistema Corumbá - trecho Santa Maria/REQ Gama</t>
  </si>
  <si>
    <t>Execução das obras para implantação do SAA do Setor Hbitacional Sol Nascente, Bacia F</t>
  </si>
  <si>
    <t>Recuperação do Reservatório de Sobradinho: RAP SO5</t>
  </si>
  <si>
    <t>Recuperação dos Reservatórios Apoiado e Elevado de Ceilândia (RAP CEI e REL CE1)</t>
  </si>
  <si>
    <t>Implantação do SES dos Condomínios La Font, Mansões entre Lagos e Novo Horizonte</t>
  </si>
  <si>
    <t>Implantação do SES do Setor de Mansões Dom Bosco</t>
  </si>
  <si>
    <t>Implantação Adutora Paranoazinho (AAB. PRZ. 010)</t>
  </si>
  <si>
    <t>Recuperação e revitalização do reservatório de Equalização do GAMA 01 (REQ GAMA 001) 5.10</t>
  </si>
  <si>
    <t>Melhorias na Estação Elavatória de Esgotos de Planaltina Sul (EEB. PLT. 002) 5.14</t>
  </si>
  <si>
    <t>Recuperação e revitalização do reservatório apoiado de Brasília 02 (RAP PPL 002)</t>
  </si>
  <si>
    <t>Substituição do Interceptor STRC Q. 142 a 146 - Planaltina</t>
  </si>
  <si>
    <t>Bacia G - Esgoto Sol Nascente</t>
  </si>
  <si>
    <t>Ampliação e revitalização do sub sistema produtor Gama - Recuperação de Adutoras, Elevatórias e Interceptor.</t>
  </si>
  <si>
    <t>Implantação da ETA Piloto</t>
  </si>
  <si>
    <t>Execução das obras/serviços para Implantação do Sistema de Abastecimento de Água do Setor Habitacional Sol Nascente, Região G</t>
  </si>
  <si>
    <t>Execução de Obras com fornecimento equipamentos da ETA Valparaíso - Sistema Corumbá 2ª fase</t>
  </si>
  <si>
    <t xml:space="preserve">Implantação da LDAT 2x138 kV (Pacaembu – Marajoara) / Estrela d’Alva – Caesb </t>
  </si>
  <si>
    <t>Implantação de rede de esgoto no Setor de Mansões Sobradinho 2ª Etapa</t>
  </si>
  <si>
    <t>Implantação de redes Públicas e Ramais Condominiais do SES - Setor de Mansões Park Way.</t>
  </si>
  <si>
    <t>Obras de revitalização da EEB Lago Norte AE IV EE4 e Melhorias Operacionais na Linha de recalque LRE.LTN. 003</t>
  </si>
  <si>
    <t xml:space="preserve">Implantação de DMCs (inclusive serviços de adequação e substituição de redes e ramais) - Ceilândia </t>
  </si>
  <si>
    <t>Implantação de DMCs (inclusive serviços de adequação e substituição de redes e ramais) - Sobradinho 1 e 2 , Itapoã e Paranoá.</t>
  </si>
  <si>
    <t>Obras de alteamento da barragem do Descoberto</t>
  </si>
  <si>
    <t xml:space="preserve">Melhorias Operacionais na Adutora do Jardim Botânico (AAT.JBT.030) </t>
  </si>
  <si>
    <t>Reforma do Posto de Serviço da QI 10 (PAS) GPLAN 6060</t>
  </si>
  <si>
    <t xml:space="preserve">Substituição do interceptor do Zoológico </t>
  </si>
  <si>
    <t>Substituição do Interceptor TR 06 e TR 08 - SAI</t>
  </si>
  <si>
    <t>Troca de sopradores ETEs Sul, Norte, Melchior e Gama</t>
  </si>
  <si>
    <t>Implantação das EEB -1 e 2 e Complemento de redes no Setor Sucupira</t>
  </si>
  <si>
    <t>Aproveitamento hidro-energético de descarga de efluentes das ETEs de Samambaia e Melchior</t>
  </si>
  <si>
    <t>Recuperação e Revitalização de Reservatórios</t>
  </si>
  <si>
    <t xml:space="preserve">Melhorias na EAB do Rio Descoberto  (EAB RDE 001). </t>
  </si>
  <si>
    <t>Equipamentos de medição e controle de processos e laboratoriais para as ETE’s da CAESB.</t>
  </si>
  <si>
    <t xml:space="preserve"> Amostradores Automáticos </t>
  </si>
  <si>
    <t xml:space="preserve">Sistema móvel para remoção de areia em ETEs e Elevatórias de esgotos </t>
  </si>
  <si>
    <t xml:space="preserve">Aquisição de disjuntores a vácuo </t>
  </si>
  <si>
    <t>Aquisição de dois geradores sobre rodas de 500 Kva para EEB.</t>
  </si>
  <si>
    <t>Aquisição de Hidrômetros BID (Normal)</t>
  </si>
  <si>
    <t>Aquisição de Bombas Dosadoras</t>
  </si>
  <si>
    <t>Serviços de Instalação de Hidrômetros BID</t>
  </si>
  <si>
    <t xml:space="preserve">Gestão da Macromedição: 
Equipamentos para adequação do laboratório de hidráulica aplicada e melhoria das atividades de macromedição e pitometria </t>
  </si>
  <si>
    <t>Aquisição de Motores Elétricos - 1ª etapa</t>
  </si>
  <si>
    <t xml:space="preserve">Aquisição de maquinário para manutenção de redes  </t>
  </si>
  <si>
    <t xml:space="preserve">Aquisição de equipamentos de processamento, armazenamento e comunicação (Centro de Dados Manejáveis - tipo Container Data Center), incluídos os serviços de instalação. </t>
  </si>
  <si>
    <t xml:space="preserve">Aquisição de Centro de Dados Manejáveis </t>
  </si>
  <si>
    <t xml:space="preserve">Aquisição de Centrífugas Decanter para ETAs e ETEs </t>
  </si>
  <si>
    <t xml:space="preserve">Aquisição de 45 transformadores de corrente para a EAB RD </t>
  </si>
  <si>
    <t>Melhorias Operacionais e de Segurança do Sistema Esgotamento Sanitário de diversas unidades.</t>
  </si>
  <si>
    <t>Aquisição de Equipamentos para Reestruturação da Manutenção Industrial.</t>
  </si>
  <si>
    <t>Aquisição de Equipamentos para a Modernização do Laboratório de Manutenção de Automação.</t>
  </si>
  <si>
    <t xml:space="preserve">Implementação de melhorias no Sistema de Gestão Ambiental </t>
  </si>
  <si>
    <t xml:space="preserve">Equipamentos para adequações do laboratório central
</t>
  </si>
  <si>
    <t xml:space="preserve">Aquisição de Equipamentos de Hidrojateamento Combinado de Grande e Médio Portes </t>
  </si>
  <si>
    <t>Modernização de UTSs</t>
  </si>
  <si>
    <t>Aquisição de tubulação e materiais para a obra de "Remanejamento das Adutoras SAT.TAG.011, AAT.GUA.010 e rede de abastecimento de água do Complexo da Policia Civil (paralelas à EPIG) e Remanejamento do Interceptor INT.CRZ.002 (paralelo à EPIG)".</t>
  </si>
  <si>
    <t>Aquisição de equipamentos de modernização do sistema de bombeamento da elevatória de Santa Maria.</t>
  </si>
  <si>
    <t>Aquisição de tubulação para as obras de remanejamento de interceptores em diversas localidades do DF, 1ª Etapa.</t>
  </si>
  <si>
    <t>Aquisição de tubulação para as obras de remanejamento de interceptores em diversas localidades do DF, 2ª Etapa.</t>
  </si>
  <si>
    <t>Aquisição de Máquinas Especiais</t>
  </si>
  <si>
    <t>Equipamentos da ETA Corumbá para reforço no Sistema Descoberto em 1,4 m3/s</t>
  </si>
  <si>
    <t>Aquisição de Bombas Submersíveis</t>
  </si>
  <si>
    <t>Aquisição de Misturadores tipo "Mixers"</t>
  </si>
  <si>
    <t xml:space="preserve">Aquisição de Válvulas Borboletas para SAA e SES
</t>
  </si>
  <si>
    <t>Aquisição de Compressores</t>
  </si>
  <si>
    <t>Geração de Energia Fotovoltáica - Ed. Sede</t>
  </si>
  <si>
    <t>Ampliação e revitalização do sub sistema produtor Gama</t>
  </si>
  <si>
    <t xml:space="preserve">Aquisição de Draga </t>
  </si>
  <si>
    <t>Aquisição de Mini Carregadeira</t>
  </si>
  <si>
    <t>Automação de sistemas operacionais. Equipamentos de Infraestrutura de Comunicação:</t>
  </si>
  <si>
    <t>Equipamentos de Instrumentação para ETA e ETE</t>
  </si>
  <si>
    <t>Automação de sistemas operacionais.</t>
  </si>
  <si>
    <t>Equipamentos para adequação de metodologia aos requisitos da Norma  ISO 17025/2005</t>
  </si>
  <si>
    <t>Aquisição de disjuntores a vácuo de 2.300 Volts e execução de serviços decorrentes de retrofit</t>
  </si>
  <si>
    <t>Aquisição de 02 caminhões hidrabasket para serviços em instalações elétricas</t>
  </si>
  <si>
    <t>Aquisição de Rotoválvulas para descargas das bombas da EAB. RDE.001</t>
  </si>
  <si>
    <t>Aquisição de Motoredutor de engrenagem helicoidais</t>
  </si>
  <si>
    <t>Centro de Usinagem Vertical de Alta Velocidade</t>
  </si>
  <si>
    <t>Impressora Industrial p/ confecção de modelos em PLA, ABS, ASA e QSR</t>
  </si>
  <si>
    <t>Aquisição de Torno multifuncional</t>
  </si>
  <si>
    <t>Aquisição de Equipamentos para Reestruturação da Manutenção Industrial - 2ª Etapa</t>
  </si>
  <si>
    <t>Conjunto Motobomba - Draga, para ETA RD</t>
  </si>
  <si>
    <t>Aquisição de Maquinários para Manutenção de Redes 2ª Fase</t>
  </si>
  <si>
    <t>Automação de sistemas operacionais. Equipamentos de Infraestrutura de Comunicação </t>
  </si>
  <si>
    <t xml:space="preserve">Aquisição de Subestação Elétrica Móvel de 1,5 MVA - 13.800 V/ 380 V </t>
  </si>
  <si>
    <t>Aquisição Bombas para EEB</t>
  </si>
  <si>
    <t>Aquisição de bombas dosadoras para o sistema de água e esgoto 2ª Etapa</t>
  </si>
  <si>
    <t>Aquisição de Estrutura tipo drive-in</t>
  </si>
  <si>
    <t xml:space="preserve">Fornecimento de materias para o Complemento da Adutora de Água Tratada do Sistema Corumbá - trecho Santa Maria/REQ Gama </t>
  </si>
  <si>
    <t xml:space="preserve">Aquisição de Contêiner para UTS NR Capão Seco, Catingueiro e Taquara </t>
  </si>
  <si>
    <t>Equipamentos para o tratamento preliminar de diversas unidades operacionais do sistema de esgotamento sanitário.</t>
  </si>
  <si>
    <t>Aquisição de Bombas Dosadoras (Lotes Remanescentes)</t>
  </si>
  <si>
    <t>Transmissores de Nível, Pressão e Vazão para Unidades de Esgoto</t>
  </si>
  <si>
    <t>Aquisição de inversores de frequência de diversas potencias para elevatórias (A/E)</t>
  </si>
  <si>
    <t>Aquisição de Forno Elétrico com Capacidade de 500kg/h</t>
  </si>
  <si>
    <t>Aquisição de tubos de ferro fundido para as obras de setorização</t>
  </si>
  <si>
    <t>Automação dos sistemas de dosagem das ETAs Paranoá, Vale do Amanhecer, Lago Sul e Planaltina</t>
  </si>
  <si>
    <t>Telemetria do Lago Norte</t>
  </si>
  <si>
    <t>Implantação e Operação do Sistema de Telemetria Rural em Poços Artesianos</t>
  </si>
  <si>
    <t>Execução das obras de remanejamento dos Interceptores Ceilândia 01 (INT.CEI.001) e Ceilândia 03 (INT.CEI.003), em Ceilândia/DF.</t>
  </si>
  <si>
    <t>Gestão da Macromedição: 
Equipamentos para adequação do laboratório de hidráulica aplicada e melhoria das atividades de macromedição e pitometria - Aquisição Complementar</t>
  </si>
  <si>
    <t>2.09</t>
  </si>
  <si>
    <t>Aquisição de Hidrômetros BID (Reembolso)</t>
  </si>
  <si>
    <t>2.10</t>
  </si>
  <si>
    <t>Aquisição de Hidrômetros (Contrapartida)</t>
  </si>
  <si>
    <t>2.12</t>
  </si>
  <si>
    <t>Serviços de Instalação de Hidrômetros (Contrapartida)</t>
  </si>
  <si>
    <t>2.13</t>
  </si>
  <si>
    <t xml:space="preserve">Serviços de Instalação de Hidrômetros </t>
  </si>
  <si>
    <t>2.14</t>
  </si>
  <si>
    <t>Aquisição de Hidrômetros incluidos serviços de instalação</t>
  </si>
  <si>
    <t>2.15</t>
  </si>
  <si>
    <t>US$ CAESB</t>
  </si>
  <si>
    <t>US$ BID</t>
  </si>
  <si>
    <t>Usos e Fontes</t>
  </si>
  <si>
    <t>Montante Estimado % BID</t>
  </si>
  <si>
    <t>Montante Estimado % Contrapartida</t>
  </si>
  <si>
    <t>Montante Estimado Total em USD</t>
  </si>
  <si>
    <t>0%</t>
  </si>
  <si>
    <t>100%</t>
  </si>
  <si>
    <t>-</t>
  </si>
  <si>
    <t>4854/2013</t>
  </si>
  <si>
    <t>Aquisição e instalação de Unidade Elevatória de Água Tratada Tipo Booster EBO.TAQ.003 completa incluindo 4 bombas centrífugas (3 + 1R), subestação, infraestrutura civil, elétrica e de automação, barriletes de sucção e recalque</t>
  </si>
  <si>
    <t>Recuperação de interceptores em diversas localidades do DF - 1ª etapa</t>
  </si>
  <si>
    <t>Nova Licitação</t>
  </si>
  <si>
    <t>08994; 08995; 08996</t>
  </si>
  <si>
    <t>Aquisição de Materiais e Equip. para Sistema Produtor do Bananal - Agregado aos itens 2.1.1.1.1.b e 2.1.1.1.1.d</t>
  </si>
  <si>
    <t>PROGRAMA DE SANEAMENTO AMBIENTAL DA CAESB - PLANO DE AQUISIÇÕES</t>
  </si>
  <si>
    <t>Contrato de Empréstimo: 3168/OC-BR</t>
  </si>
  <si>
    <t xml:space="preserve">PLANO DE AQUISIÇÕES (PA) - 12 MESES </t>
  </si>
  <si>
    <t>3.13</t>
  </si>
  <si>
    <t>BRASIL</t>
  </si>
  <si>
    <t>PROGRAMA DE SANEAMENTO AMBIENTAL DA CAESB</t>
  </si>
  <si>
    <t>FOLHA DE COMENTÁRIOS</t>
  </si>
  <si>
    <t>Observaçõe Gerais:
Este documento constitui uma atualização do PA versão 7.c, consoante as adequações realizadas na Planilha de Usos e Fontes (versão 33).
Na presente versão, foram incluídas todas as licitações previstas até o final do Programa, bem como atualizadas as datas previstas para publicação dos anúncios/convite e de asinatura do contrato. Ainda, foi atualizado o status de todos os empreendimentos e inseridas as atividades  de contrapartida.
O valor das atividades canceladas foi remanjeado para os novos empreendimentos incluídos.</t>
  </si>
  <si>
    <t>ATIVIDADE</t>
  </si>
  <si>
    <t xml:space="preserve">COMENTÁRIOS </t>
  </si>
  <si>
    <t>1. Obras</t>
  </si>
  <si>
    <t>COMENTÁRIO</t>
  </si>
  <si>
    <t>2. Bens</t>
  </si>
  <si>
    <t>3. Serviços que Não São de Consultoria</t>
  </si>
  <si>
    <t>4. Consultorias Firmas</t>
  </si>
  <si>
    <t>5. Consultorias Individuais</t>
  </si>
  <si>
    <t>6. Capacitação</t>
  </si>
  <si>
    <t>7. Subprojetos</t>
  </si>
  <si>
    <t>6000/2018</t>
  </si>
  <si>
    <t>Implantação de DMCs (Setorização) - Asa Norte, Asa Sul, Cruzeiro, Jardim Botânico (Incluindo Booster)</t>
  </si>
  <si>
    <t>Construção do Bloco D, Reforma dos Blocos B e C do Laboratório Central da PGOQ e Construção do Galpão de Hidrologia</t>
  </si>
  <si>
    <t>Aquisição de rádios (7006) - Lote Não Licitado</t>
  </si>
  <si>
    <t>Aquisição, instalação e comissionamento de Unidade Elevatória de Água Bruta tipo Booster (EAB.ALG.001) completa, incluindo 3 bombas centrífugas (2+1R), subestação, isolamento acústico, infraestrutura civil, elétrica e de automação</t>
  </si>
  <si>
    <t>Aquisição, instalação e comissionamento de Unidade Elevatória de Água Bruta (EAB.ODG.001) completa, incluindo 2 bombas centrífugas (1+1R), subestação, isolamento acústico, infraestrutura civil, elétrica e de automação</t>
  </si>
  <si>
    <t>8551/2017</t>
  </si>
  <si>
    <t>8549/2017</t>
  </si>
  <si>
    <t>2.1.1.1.9.l</t>
  </si>
  <si>
    <t>2.1.1.1.9.m</t>
  </si>
  <si>
    <t>5049/2018</t>
  </si>
  <si>
    <t>1.104</t>
  </si>
  <si>
    <t>1.105</t>
  </si>
  <si>
    <t>5732/2017</t>
  </si>
  <si>
    <t>3426/2017</t>
  </si>
  <si>
    <t>3735/2017</t>
  </si>
  <si>
    <t>4321/2017</t>
  </si>
  <si>
    <t>3627/2017</t>
  </si>
  <si>
    <t>5939/2018</t>
  </si>
  <si>
    <t>6322/2018</t>
  </si>
  <si>
    <t>6793/2016</t>
  </si>
  <si>
    <t>5795/2017</t>
  </si>
  <si>
    <t>6553/2016</t>
  </si>
  <si>
    <t>7287/2017</t>
  </si>
  <si>
    <t>2676/2016</t>
  </si>
  <si>
    <t>2078/2016</t>
  </si>
  <si>
    <t>7760/2016</t>
  </si>
  <si>
    <t>3360/2016</t>
  </si>
  <si>
    <t>7013/2016</t>
  </si>
  <si>
    <t>3002/2017</t>
  </si>
  <si>
    <t>1416/2017</t>
  </si>
  <si>
    <t>4248/2017</t>
  </si>
  <si>
    <t>3172/2017</t>
  </si>
  <si>
    <t>3451/2018</t>
  </si>
  <si>
    <t>5974/2017</t>
  </si>
  <si>
    <t>7522/2017</t>
  </si>
  <si>
    <t/>
  </si>
  <si>
    <t>Fornecimento e instalação de equipamentos para o sistema de aeração da ETE Melchior, Gama, Sul e Norte</t>
  </si>
  <si>
    <t>9044 ; 9045</t>
  </si>
  <si>
    <t>9087; 9088; 9089</t>
  </si>
  <si>
    <t>9024; 9025; 9026; 9027; 9028</t>
  </si>
  <si>
    <t>9029; 9030</t>
  </si>
  <si>
    <t>9072; 9085; 9086; 9095; 9096; 9097; 9098; 9106; 9107; 9123</t>
  </si>
  <si>
    <t>9053; 9054; 9083</t>
  </si>
  <si>
    <t>9050;9051</t>
  </si>
  <si>
    <t>9031;9032</t>
  </si>
  <si>
    <t>9078; 9079; 9080</t>
  </si>
  <si>
    <t>0832/2019</t>
  </si>
  <si>
    <t>6751/2018</t>
  </si>
  <si>
    <t>9091; 9092; 9112</t>
  </si>
  <si>
    <t>9081;9102</t>
  </si>
  <si>
    <t>9039;9040</t>
  </si>
  <si>
    <t>9048;9049</t>
  </si>
  <si>
    <t>9114; 9115</t>
  </si>
  <si>
    <t>9075;9076</t>
  </si>
  <si>
    <t>08831; 9130</t>
  </si>
  <si>
    <t>7804/2016; 1250/2019</t>
  </si>
  <si>
    <t>2.1.2.2.5.l; 2.1.2.2.5.y</t>
  </si>
  <si>
    <t>Atualização No : 8</t>
  </si>
  <si>
    <t>Atualizado por : RPEC/CAESB</t>
  </si>
  <si>
    <t>Fornecimento de equipamentos para o tratamento preliminar da ETE Gama.</t>
  </si>
  <si>
    <t>Fornecimento de equipamentos com instalação completa da malha de aeração com manifolds, ramais, grades, suportes em aço inoxidável, difusores tipo tubulares dos Reatores A e B da ETE Gama, incluindo o serviço de montagem hidráulica e mecânica para o reator A.</t>
  </si>
  <si>
    <t>2.2.1.3.5.b</t>
  </si>
  <si>
    <t>As datas e status das atividades foram atualizadas conforme situação atual.</t>
  </si>
  <si>
    <t>Observações adicionais</t>
  </si>
  <si>
    <t>Aquisição complementar para Automação de Sistemas Operacionais</t>
  </si>
  <si>
    <t>2.2.1.4.1.ac</t>
  </si>
  <si>
    <t>Aquisição Complementar dos Equipamentos para adequação de metodologia aos requisitos da Norma  ISO 17025/2005</t>
  </si>
  <si>
    <t>5964/2018</t>
  </si>
  <si>
    <t>2.2.2.3.4.m</t>
  </si>
  <si>
    <t>Aquisição de RHO e Válvula de Retenção</t>
  </si>
  <si>
    <t>Aquisição de Tubos PVC Ocre 300mm</t>
  </si>
  <si>
    <t>Aquisição de Conjuntos moto-bomba</t>
  </si>
  <si>
    <t>2.1.2.2.5.z</t>
  </si>
  <si>
    <t>2.1.2.2.5.ab</t>
  </si>
  <si>
    <t>2.1.2.2.5.aa</t>
  </si>
  <si>
    <t>Atualizado em: 12/06/2020</t>
  </si>
  <si>
    <t>Atualização No: 9</t>
  </si>
  <si>
    <t>Serviços de apoio ao Gerenciamento do Programa de Saneamento Ambiental da Caesb (Contratação Complementar)</t>
  </si>
  <si>
    <t>4.19</t>
  </si>
  <si>
    <t>3813/2020</t>
  </si>
  <si>
    <t>1.1.2</t>
  </si>
  <si>
    <t>4.19 - Serviços de apoio ao Gerenciamento do Programa de Saneamento Ambiental da Caesb (Contratação Complementar)</t>
  </si>
  <si>
    <t xml:space="preserve">Será realizada uma nova licitação para contratação complementar do apoio ao gerenciamento tendo em vista o vencimento do contrato atual. </t>
  </si>
  <si>
    <t>9131;9138</t>
  </si>
  <si>
    <t>9072;9085;9086; 9095; 9096; 9097; 9098; 9106; 9107; 9123; 9208; 9193; 9194; 9195; 9196; 9197; 9198; 9199; 9200</t>
  </si>
  <si>
    <t>Período: 12/06/2020 a 23/07/2021</t>
  </si>
  <si>
    <t>Atualizado em 12/06/2020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</si>
</sst>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409]* #,##0.00_ ;_-[$$-409]* \-#,##0.00\ ;_-[$$-409]* &quot;-&quot;??_ ;_-@_ "/>
    <numFmt numFmtId="165" formatCode="[$-416]m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 style="thin">
        <color theme="4" tint="0.39997558519241921"/>
      </top>
      <bottom style="thin">
        <color theme="0" tint="-4.9989318521683403E-2"/>
      </bottom>
      <diagonal/>
    </border>
    <border>
      <left/>
      <right/>
      <top style="thin">
        <color theme="4" tint="0.39997558519241921"/>
      </top>
      <bottom style="thin">
        <color theme="0" tint="-4.9989318521683403E-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0" tint="-4.9989318521683403E-2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0" tint="-4.9989318521683403E-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0" tint="-4.9989318521683403E-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7558519241921"/>
      </right>
      <top/>
      <bottom/>
      <diagonal/>
    </border>
    <border>
      <left style="thin">
        <color theme="4" tint="0.39994506668294322"/>
      </left>
      <right style="thin">
        <color theme="4" tint="0.39997558519241921"/>
      </right>
      <top/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3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1" fontId="3" fillId="3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4" borderId="14" xfId="0" applyNumberFormat="1" applyFont="1" applyFill="1" applyBorder="1" applyAlignment="1">
      <alignment horizontal="left" vertical="center" wrapText="1"/>
    </xf>
    <xf numFmtId="164" fontId="0" fillId="4" borderId="14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165" fontId="0" fillId="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164" fontId="4" fillId="4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9" fontId="2" fillId="2" borderId="4" xfId="2" applyFont="1" applyFill="1" applyBorder="1" applyAlignment="1">
      <alignment horizontal="center" vertical="center" wrapText="1"/>
    </xf>
    <xf numFmtId="9" fontId="3" fillId="3" borderId="2" xfId="2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/>
    </xf>
    <xf numFmtId="9" fontId="4" fillId="4" borderId="14" xfId="2" applyFont="1" applyFill="1" applyBorder="1" applyAlignment="1">
      <alignment horizontal="center" vertical="center"/>
    </xf>
    <xf numFmtId="9" fontId="0" fillId="0" borderId="16" xfId="2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 wrapText="1"/>
    </xf>
    <xf numFmtId="9" fontId="4" fillId="0" borderId="14" xfId="2" applyFont="1" applyBorder="1" applyAlignment="1">
      <alignment horizontal="center" vertical="center" wrapText="1"/>
    </xf>
    <xf numFmtId="9" fontId="4" fillId="4" borderId="14" xfId="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4" borderId="14" xfId="0" applyNumberFormat="1" applyFont="1" applyFill="1" applyBorder="1" applyAlignment="1">
      <alignment wrapText="1"/>
    </xf>
    <xf numFmtId="1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vertical="center" wrapText="1"/>
    </xf>
    <xf numFmtId="49" fontId="0" fillId="4" borderId="16" xfId="0" applyNumberFormat="1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/>
    </xf>
    <xf numFmtId="9" fontId="0" fillId="4" borderId="16" xfId="2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4" borderId="14" xfId="2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justify" vertical="center"/>
    </xf>
    <xf numFmtId="0" fontId="12" fillId="0" borderId="27" xfId="0" applyFont="1" applyBorder="1" applyAlignment="1">
      <alignment horizontal="left"/>
    </xf>
    <xf numFmtId="0" fontId="5" fillId="0" borderId="27" xfId="0" applyFont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6" fillId="7" borderId="28" xfId="3" applyFont="1" applyFill="1" applyBorder="1" applyAlignment="1">
      <alignment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49" fontId="10" fillId="6" borderId="9" xfId="0" applyNumberFormat="1" applyFont="1" applyFill="1" applyBorder="1" applyAlignment="1">
      <alignment horizontal="center" vertical="center" wrapText="1"/>
    </xf>
    <xf numFmtId="164" fontId="10" fillId="6" borderId="9" xfId="0" applyNumberFormat="1" applyFont="1" applyFill="1" applyBorder="1" applyAlignment="1">
      <alignment horizontal="center" vertical="center" wrapText="1"/>
    </xf>
    <xf numFmtId="9" fontId="10" fillId="6" borderId="9" xfId="2" applyFont="1" applyFill="1" applyBorder="1" applyAlignment="1">
      <alignment horizontal="center" vertical="center" wrapText="1"/>
    </xf>
    <xf numFmtId="165" fontId="10" fillId="6" borderId="9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164" fontId="0" fillId="0" borderId="33" xfId="0" applyNumberFormat="1" applyBorder="1" applyAlignment="1">
      <alignment horizontal="center" vertical="center"/>
    </xf>
    <xf numFmtId="9" fontId="0" fillId="0" borderId="33" xfId="2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2" fillId="2" borderId="21" xfId="1" applyNumberFormat="1" applyFont="1" applyFill="1" applyBorder="1" applyAlignment="1">
      <alignment vertical="center"/>
    </xf>
    <xf numFmtId="1" fontId="2" fillId="2" borderId="22" xfId="1" applyNumberFormat="1" applyFont="1" applyFill="1" applyBorder="1" applyAlignment="1">
      <alignment vertical="center"/>
    </xf>
    <xf numFmtId="1" fontId="2" fillId="2" borderId="23" xfId="1" applyNumberFormat="1" applyFont="1" applyFill="1" applyBorder="1" applyAlignment="1">
      <alignment vertical="center"/>
    </xf>
    <xf numFmtId="1" fontId="2" fillId="2" borderId="24" xfId="1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" fontId="6" fillId="0" borderId="35" xfId="1" applyNumberFormat="1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6" fillId="0" borderId="28" xfId="0" applyFont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quotePrefix="1"/>
    <xf numFmtId="0" fontId="16" fillId="0" borderId="27" xfId="0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10" fillId="6" borderId="31" xfId="0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4" borderId="15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9" fontId="0" fillId="4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49" fontId="0" fillId="7" borderId="14" xfId="0" applyNumberFormat="1" applyFont="1" applyFill="1" applyBorder="1" applyAlignment="1">
      <alignment vertical="center" wrapText="1"/>
    </xf>
    <xf numFmtId="49" fontId="0" fillId="7" borderId="14" xfId="0" applyNumberFormat="1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 wrapText="1"/>
    </xf>
    <xf numFmtId="164" fontId="0" fillId="7" borderId="14" xfId="0" applyNumberFormat="1" applyFont="1" applyFill="1" applyBorder="1" applyAlignment="1">
      <alignment horizontal="center" vertical="center"/>
    </xf>
    <xf numFmtId="9" fontId="0" fillId="7" borderId="14" xfId="2" applyFont="1" applyFill="1" applyBorder="1" applyAlignment="1">
      <alignment horizontal="center" vertical="center"/>
    </xf>
    <xf numFmtId="165" fontId="0" fillId="7" borderId="14" xfId="0" applyNumberFormat="1" applyFont="1" applyFill="1" applyBorder="1" applyAlignment="1">
      <alignment horizontal="center" vertical="center"/>
    </xf>
    <xf numFmtId="0" fontId="0" fillId="7" borderId="14" xfId="0" applyNumberFormat="1" applyFont="1" applyFill="1" applyBorder="1" applyAlignment="1">
      <alignment horizontal="center" vertical="center" wrapText="1"/>
    </xf>
    <xf numFmtId="0" fontId="6" fillId="7" borderId="27" xfId="3" applyFont="1" applyFill="1" applyBorder="1" applyAlignment="1">
      <alignment vertical="center"/>
    </xf>
    <xf numFmtId="1" fontId="6" fillId="7" borderId="27" xfId="3" applyNumberFormat="1" applyFont="1" applyFill="1" applyBorder="1" applyAlignment="1">
      <alignment vertical="center"/>
    </xf>
    <xf numFmtId="0" fontId="8" fillId="0" borderId="27" xfId="0" applyFont="1" applyBorder="1" applyAlignment="1"/>
    <xf numFmtId="0" fontId="12" fillId="8" borderId="27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justify" vertical="center"/>
    </xf>
    <xf numFmtId="0" fontId="8" fillId="0" borderId="0" xfId="0" applyFont="1" applyBorder="1" applyAlignment="1"/>
    <xf numFmtId="0" fontId="8" fillId="0" borderId="0" xfId="0" applyFont="1" applyAlignment="1"/>
    <xf numFmtId="0" fontId="12" fillId="0" borderId="0" xfId="0" applyFont="1" applyBorder="1" applyAlignment="1"/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9" fontId="0" fillId="0" borderId="14" xfId="2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 wrapText="1"/>
    </xf>
    <xf numFmtId="3" fontId="0" fillId="4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49" fontId="0" fillId="9" borderId="0" xfId="0" applyNumberFormat="1" applyFont="1" applyFill="1" applyBorder="1" applyAlignment="1">
      <alignment vertical="center" wrapText="1"/>
    </xf>
    <xf numFmtId="49" fontId="0" fillId="9" borderId="0" xfId="0" applyNumberFormat="1" applyFont="1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9" fontId="0" fillId="9" borderId="0" xfId="2" applyFont="1" applyFill="1" applyBorder="1" applyAlignment="1">
      <alignment horizontal="center" vertic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9" borderId="0" xfId="0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vertical="center"/>
    </xf>
    <xf numFmtId="1" fontId="3" fillId="3" borderId="2" xfId="1" applyNumberFormat="1" applyFont="1" applyFill="1" applyBorder="1" applyAlignment="1">
      <alignment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vertical="center" wrapText="1"/>
    </xf>
    <xf numFmtId="49" fontId="0" fillId="4" borderId="19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49" fontId="0" fillId="4" borderId="7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49" fontId="0" fillId="5" borderId="12" xfId="0" applyNumberFormat="1" applyFont="1" applyFill="1" applyBorder="1" applyAlignment="1">
      <alignment vertical="center" wrapText="1"/>
    </xf>
    <xf numFmtId="49" fontId="0" fillId="5" borderId="19" xfId="0" applyNumberFormat="1" applyFont="1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49" fontId="0" fillId="5" borderId="7" xfId="0" applyNumberFormat="1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19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7" borderId="27" xfId="3" applyFont="1" applyFill="1" applyBorder="1" applyAlignment="1">
      <alignment horizontal="left" vertical="center" wrapText="1"/>
    </xf>
    <xf numFmtId="0" fontId="5" fillId="7" borderId="28" xfId="3" applyFont="1" applyFill="1" applyBorder="1" applyAlignment="1">
      <alignment horizontal="left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7" fillId="7" borderId="29" xfId="3" applyFont="1" applyFill="1" applyBorder="1" applyAlignment="1">
      <alignment horizontal="left" vertical="top" wrapText="1"/>
    </xf>
    <xf numFmtId="0" fontId="7" fillId="7" borderId="30" xfId="3" applyFont="1" applyFill="1" applyBorder="1" applyAlignment="1">
      <alignment horizontal="left" vertical="top"/>
    </xf>
  </cellXfs>
  <cellStyles count="4">
    <cellStyle name="Normal" xfId="0" builtinId="0"/>
    <cellStyle name="Normal 2 2" xfId="3" xr:uid="{00000000-0005-0000-0000-000001000000}"/>
    <cellStyle name="Porcentagem" xfId="2" builtinId="5"/>
    <cellStyle name="Vírgula" xfId="1" builtinId="3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748626</xdr:colOff>
      <xdr:row>1</xdr:row>
      <xdr:rowOff>52644</xdr:rowOff>
    </xdr:from>
    <xdr:to>
      <xdr:col>15</xdr:col>
      <xdr:colOff>723814</xdr:colOff>
      <xdr:row>4</xdr:row>
      <xdr:rowOff>124515</xdr:rowOff>
    </xdr:to>
    <xdr:pic>
      <xdr:nvPicPr>
        <xdr:cNvPr id="2" name="Imagem 1" descr="http://parceirosvoluntarios.org.br/wp-content/uploads/2015/10/BID-logo-fondo-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6507" y="327093"/>
          <a:ext cx="1828085" cy="895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1826385</xdr:colOff>
      <xdr:row>1</xdr:row>
      <xdr:rowOff>132248</xdr:rowOff>
    </xdr:from>
    <xdr:to>
      <xdr:col>18</xdr:col>
      <xdr:colOff>55947</xdr:colOff>
      <xdr:row>4</xdr:row>
      <xdr:rowOff>133957</xdr:rowOff>
    </xdr:to>
    <xdr:pic>
      <xdr:nvPicPr>
        <xdr:cNvPr id="3" name="Imagem 2" descr="http://www.artecompasso.com.br/caes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1809" y="406697"/>
          <a:ext cx="2467650" cy="825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8"/>
  <sheetViews>
    <sheetView tabSelected="1" zoomScale="70" zoomScaleNormal="70" workbookViewId="0">
      <pane ySplit="7" topLeftCell="A8" activePane="bottomLeft" state="frozen"/>
      <selection pane="bottomLeft" activeCell="C5" sqref="C5"/>
    </sheetView>
  </sheetViews>
  <sheetFormatPr defaultColWidth="9.140625" defaultRowHeight="15" x14ac:dyDescent="0.25"/>
  <cols>
    <col min="1" max="1" width="12.7109375" style="3" customWidth="1"/>
    <col min="2" max="2" width="14.7109375" style="3" customWidth="1"/>
    <col min="3" max="3" width="77.28515625" style="6" customWidth="1"/>
    <col min="4" max="4" width="76.140625" style="11" customWidth="1"/>
    <col min="5" max="5" width="16.42578125" style="3" customWidth="1"/>
    <col min="6" max="6" width="15" style="3" customWidth="1"/>
    <col min="7" max="7" width="17.140625" style="2" customWidth="1"/>
    <col min="8" max="8" width="25.42578125" style="4" customWidth="1"/>
    <col min="9" max="10" width="23" style="4" customWidth="1"/>
    <col min="11" max="12" width="23" style="44" customWidth="1"/>
    <col min="13" max="13" width="14.85546875" style="3" customWidth="1"/>
    <col min="14" max="14" width="16" style="2" customWidth="1"/>
    <col min="15" max="15" width="24.42578125" style="5" customWidth="1"/>
    <col min="16" max="16" width="23.85546875" style="5" customWidth="1"/>
    <col min="17" max="17" width="19.140625" style="2" customWidth="1"/>
    <col min="18" max="18" width="16.85546875" style="176" customWidth="1"/>
    <col min="19" max="19" width="9.42578125" style="1" customWidth="1"/>
    <col min="20" max="16384" width="9.140625" style="1"/>
  </cols>
  <sheetData>
    <row r="1" spans="1:18" ht="21" customHeight="1" x14ac:dyDescent="0.25">
      <c r="A1" s="131" t="s">
        <v>1508</v>
      </c>
      <c r="B1" s="106"/>
      <c r="C1" s="106"/>
      <c r="D1" s="106"/>
      <c r="E1" s="106"/>
      <c r="F1" s="106"/>
      <c r="G1" s="106"/>
      <c r="H1" s="106"/>
      <c r="I1" s="107"/>
      <c r="J1" s="108"/>
      <c r="K1" s="109"/>
      <c r="L1" s="109"/>
      <c r="M1" s="110"/>
      <c r="N1" s="111"/>
      <c r="O1" s="112"/>
      <c r="P1" s="112"/>
      <c r="Q1" s="111"/>
      <c r="R1" s="159"/>
    </row>
    <row r="2" spans="1:18" ht="21" customHeight="1" x14ac:dyDescent="0.25">
      <c r="A2" s="132" t="s">
        <v>1509</v>
      </c>
      <c r="B2" s="78"/>
      <c r="C2" s="78"/>
      <c r="D2" s="78"/>
      <c r="E2" s="78"/>
      <c r="F2" s="78"/>
      <c r="G2" s="78"/>
      <c r="H2" s="78"/>
      <c r="I2" s="79"/>
      <c r="J2" s="113"/>
      <c r="K2" s="114"/>
      <c r="L2" s="114"/>
      <c r="M2" s="115"/>
      <c r="N2" s="116"/>
      <c r="O2" s="117"/>
      <c r="P2" s="117"/>
      <c r="Q2" s="116"/>
      <c r="R2" s="160"/>
    </row>
    <row r="3" spans="1:18" ht="21" customHeight="1" x14ac:dyDescent="0.25">
      <c r="A3" s="132" t="s">
        <v>1510</v>
      </c>
      <c r="B3" s="133"/>
      <c r="C3" s="133"/>
      <c r="D3" s="137" t="s">
        <v>1612</v>
      </c>
      <c r="E3" s="80"/>
      <c r="F3" s="80"/>
      <c r="G3" s="80"/>
      <c r="H3" s="81"/>
      <c r="I3" s="82"/>
      <c r="J3" s="113"/>
      <c r="K3" s="114"/>
      <c r="L3" s="114"/>
      <c r="M3" s="115"/>
      <c r="N3" s="116"/>
      <c r="O3" s="117"/>
      <c r="P3" s="117"/>
      <c r="Q3" s="116"/>
      <c r="R3" s="160"/>
    </row>
    <row r="4" spans="1:18" ht="21" customHeight="1" x14ac:dyDescent="0.25">
      <c r="A4" s="134" t="s">
        <v>1602</v>
      </c>
      <c r="B4" s="135"/>
      <c r="C4" s="135"/>
      <c r="D4" s="83"/>
      <c r="E4" s="80"/>
      <c r="F4" s="84"/>
      <c r="G4" s="85"/>
      <c r="H4" s="86"/>
      <c r="I4" s="87"/>
      <c r="J4" s="113"/>
      <c r="K4" s="114"/>
      <c r="L4" s="114"/>
      <c r="M4" s="115"/>
      <c r="N4" s="116"/>
      <c r="O4" s="117"/>
      <c r="P4" s="117"/>
      <c r="Q4" s="116"/>
      <c r="R4" s="160"/>
    </row>
    <row r="5" spans="1:18" ht="21" customHeight="1" x14ac:dyDescent="0.25">
      <c r="A5" s="134" t="s">
        <v>1603</v>
      </c>
      <c r="B5" s="135"/>
      <c r="C5" s="135"/>
      <c r="D5" s="83"/>
      <c r="E5" s="80"/>
      <c r="F5" s="84"/>
      <c r="G5" s="80"/>
      <c r="H5" s="88"/>
      <c r="I5" s="82"/>
      <c r="J5" s="113"/>
      <c r="K5" s="114"/>
      <c r="L5" s="114"/>
      <c r="M5" s="115"/>
      <c r="N5" s="116"/>
      <c r="O5" s="117"/>
      <c r="P5" s="117"/>
      <c r="Q5" s="116"/>
      <c r="R5" s="160"/>
    </row>
    <row r="6" spans="1:18" ht="21" customHeight="1" thickBot="1" x14ac:dyDescent="0.3">
      <c r="A6" s="136" t="s">
        <v>1585</v>
      </c>
      <c r="B6" s="118"/>
      <c r="C6" s="118"/>
      <c r="D6" s="118"/>
      <c r="E6" s="118"/>
      <c r="F6" s="118"/>
      <c r="G6" s="118"/>
      <c r="H6" s="119"/>
      <c r="I6" s="120"/>
      <c r="J6" s="121"/>
      <c r="K6" s="122"/>
      <c r="L6" s="122"/>
      <c r="M6" s="123"/>
      <c r="N6" s="124"/>
      <c r="O6" s="125"/>
      <c r="P6" s="125"/>
      <c r="Q6" s="124"/>
      <c r="R6" s="161"/>
    </row>
    <row r="7" spans="1:18" s="89" customFormat="1" ht="53.25" customHeight="1" x14ac:dyDescent="0.25">
      <c r="A7" s="100" t="s">
        <v>1350</v>
      </c>
      <c r="B7" s="101" t="s">
        <v>1351</v>
      </c>
      <c r="C7" s="102" t="s">
        <v>1361</v>
      </c>
      <c r="D7" s="102" t="s">
        <v>1352</v>
      </c>
      <c r="E7" s="101" t="s">
        <v>1353</v>
      </c>
      <c r="F7" s="101" t="s">
        <v>1354</v>
      </c>
      <c r="G7" s="101" t="s">
        <v>1355</v>
      </c>
      <c r="H7" s="103" t="s">
        <v>1493</v>
      </c>
      <c r="I7" s="103" t="s">
        <v>1494</v>
      </c>
      <c r="J7" s="103" t="s">
        <v>1498</v>
      </c>
      <c r="K7" s="104" t="s">
        <v>1496</v>
      </c>
      <c r="L7" s="104" t="s">
        <v>1497</v>
      </c>
      <c r="M7" s="101" t="s">
        <v>1495</v>
      </c>
      <c r="N7" s="101" t="s">
        <v>1356</v>
      </c>
      <c r="O7" s="105" t="s">
        <v>1357</v>
      </c>
      <c r="P7" s="105" t="s">
        <v>1358</v>
      </c>
      <c r="Q7" s="101" t="s">
        <v>1359</v>
      </c>
      <c r="R7" s="162" t="s">
        <v>1360</v>
      </c>
    </row>
    <row r="8" spans="1:18" ht="44.25" customHeight="1" x14ac:dyDescent="0.25">
      <c r="A8" s="127" t="s">
        <v>11</v>
      </c>
      <c r="B8" s="128"/>
      <c r="C8" s="128"/>
      <c r="D8" s="128"/>
      <c r="E8" s="12"/>
      <c r="F8" s="12"/>
      <c r="G8" s="12"/>
      <c r="H8" s="13">
        <f>SUM(H9:H120)</f>
        <v>103041313.78999996</v>
      </c>
      <c r="I8" s="13">
        <f>SUM(I9:I120)</f>
        <v>86272065.384054035</v>
      </c>
      <c r="J8" s="13">
        <f>SUM(J9:J120)</f>
        <v>189313379.17405409</v>
      </c>
      <c r="K8" s="42"/>
      <c r="L8" s="42"/>
      <c r="M8" s="12"/>
      <c r="N8" s="12"/>
      <c r="O8" s="14"/>
      <c r="P8" s="14"/>
      <c r="Q8" s="12"/>
      <c r="R8" s="163"/>
    </row>
    <row r="9" spans="1:18" ht="63.75" customHeight="1" x14ac:dyDescent="0.25">
      <c r="A9" s="27" t="s">
        <v>1231</v>
      </c>
      <c r="B9" s="21" t="s">
        <v>26</v>
      </c>
      <c r="C9" s="22" t="s">
        <v>1362</v>
      </c>
      <c r="D9" s="23" t="s">
        <v>669</v>
      </c>
      <c r="E9" s="21" t="s">
        <v>47</v>
      </c>
      <c r="F9" s="21" t="s">
        <v>671</v>
      </c>
      <c r="G9" s="25" t="s">
        <v>670</v>
      </c>
      <c r="H9" s="24">
        <v>2855576.69</v>
      </c>
      <c r="I9" s="24">
        <v>0</v>
      </c>
      <c r="J9" s="24">
        <v>2855576.69</v>
      </c>
      <c r="K9" s="45" t="s">
        <v>1499</v>
      </c>
      <c r="L9" s="45" t="s">
        <v>1500</v>
      </c>
      <c r="M9" s="21" t="s">
        <v>672</v>
      </c>
      <c r="N9" s="25" t="s">
        <v>51</v>
      </c>
      <c r="O9" s="26">
        <v>42461.375</v>
      </c>
      <c r="P9" s="26">
        <v>42644.375</v>
      </c>
      <c r="Q9" s="25" t="s">
        <v>504</v>
      </c>
      <c r="R9" s="164" t="s">
        <v>58</v>
      </c>
    </row>
    <row r="10" spans="1:18" ht="33.75" customHeight="1" x14ac:dyDescent="0.25">
      <c r="A10" s="28" t="s">
        <v>1223</v>
      </c>
      <c r="B10" s="15" t="s">
        <v>26</v>
      </c>
      <c r="C10" s="16" t="s">
        <v>1363</v>
      </c>
      <c r="D10" s="17" t="s">
        <v>632</v>
      </c>
      <c r="E10" s="15" t="s">
        <v>47</v>
      </c>
      <c r="F10" s="15" t="s">
        <v>634</v>
      </c>
      <c r="G10" s="19" t="s">
        <v>633</v>
      </c>
      <c r="H10" s="18">
        <v>3288911.03</v>
      </c>
      <c r="I10" s="18">
        <v>0</v>
      </c>
      <c r="J10" s="18">
        <v>3288911.03</v>
      </c>
      <c r="K10" s="46" t="s">
        <v>1499</v>
      </c>
      <c r="L10" s="46" t="s">
        <v>1500</v>
      </c>
      <c r="M10" s="15" t="s">
        <v>635</v>
      </c>
      <c r="N10" s="19" t="s">
        <v>51</v>
      </c>
      <c r="O10" s="20">
        <v>41640.375</v>
      </c>
      <c r="P10" s="20">
        <v>41699.375</v>
      </c>
      <c r="Q10" s="19" t="s">
        <v>504</v>
      </c>
      <c r="R10" s="158" t="s">
        <v>30</v>
      </c>
    </row>
    <row r="11" spans="1:18" ht="65.25" customHeight="1" x14ac:dyDescent="0.25">
      <c r="A11" s="49" t="s">
        <v>1199</v>
      </c>
      <c r="B11" s="50" t="s">
        <v>26</v>
      </c>
      <c r="C11" s="51" t="s">
        <v>543</v>
      </c>
      <c r="D11" s="51" t="s">
        <v>543</v>
      </c>
      <c r="E11" s="50" t="s">
        <v>1501</v>
      </c>
      <c r="F11" s="50" t="s">
        <v>1501</v>
      </c>
      <c r="G11" s="55" t="s">
        <v>1501</v>
      </c>
      <c r="H11" s="53">
        <v>0</v>
      </c>
      <c r="I11" s="53">
        <v>0</v>
      </c>
      <c r="J11" s="53">
        <v>0</v>
      </c>
      <c r="K11" s="54" t="s">
        <v>1499</v>
      </c>
      <c r="L11" s="54" t="s">
        <v>1499</v>
      </c>
      <c r="M11" s="54" t="s">
        <v>544</v>
      </c>
      <c r="N11" s="59" t="s">
        <v>0</v>
      </c>
      <c r="O11" s="56" t="s">
        <v>1501</v>
      </c>
      <c r="P11" s="56" t="s">
        <v>1501</v>
      </c>
      <c r="Q11" s="55" t="s">
        <v>1501</v>
      </c>
      <c r="R11" s="165" t="s">
        <v>1</v>
      </c>
    </row>
    <row r="12" spans="1:18" ht="75" customHeight="1" x14ac:dyDescent="0.25">
      <c r="A12" s="28" t="s">
        <v>1230</v>
      </c>
      <c r="B12" s="15" t="s">
        <v>26</v>
      </c>
      <c r="C12" s="16" t="s">
        <v>1364</v>
      </c>
      <c r="D12" s="17" t="s">
        <v>665</v>
      </c>
      <c r="E12" s="15" t="s">
        <v>47</v>
      </c>
      <c r="F12" s="15" t="s">
        <v>667</v>
      </c>
      <c r="G12" s="19" t="s">
        <v>666</v>
      </c>
      <c r="H12" s="18">
        <v>5554223.4100000001</v>
      </c>
      <c r="I12" s="18">
        <v>0</v>
      </c>
      <c r="J12" s="18">
        <v>5554223.4100000001</v>
      </c>
      <c r="K12" s="46" t="s">
        <v>1499</v>
      </c>
      <c r="L12" s="46" t="s">
        <v>1500</v>
      </c>
      <c r="M12" s="15" t="s">
        <v>668</v>
      </c>
      <c r="N12" s="19" t="s">
        <v>51</v>
      </c>
      <c r="O12" s="20">
        <v>42248.375</v>
      </c>
      <c r="P12" s="20">
        <v>42430.375</v>
      </c>
      <c r="Q12" s="19" t="s">
        <v>504</v>
      </c>
      <c r="R12" s="158" t="s">
        <v>30</v>
      </c>
    </row>
    <row r="13" spans="1:18" ht="65.25" customHeight="1" x14ac:dyDescent="0.25">
      <c r="A13" s="49" t="s">
        <v>1229</v>
      </c>
      <c r="B13" s="50" t="s">
        <v>26</v>
      </c>
      <c r="C13" s="51" t="s">
        <v>19</v>
      </c>
      <c r="D13" s="51" t="s">
        <v>663</v>
      </c>
      <c r="E13" s="50" t="s">
        <v>1501</v>
      </c>
      <c r="F13" s="50" t="s">
        <v>1501</v>
      </c>
      <c r="G13" s="55" t="s">
        <v>1501</v>
      </c>
      <c r="H13" s="53">
        <v>0</v>
      </c>
      <c r="I13" s="53">
        <v>0</v>
      </c>
      <c r="J13" s="53">
        <v>0</v>
      </c>
      <c r="K13" s="54" t="s">
        <v>1499</v>
      </c>
      <c r="L13" s="54" t="s">
        <v>1499</v>
      </c>
      <c r="M13" s="54" t="s">
        <v>664</v>
      </c>
      <c r="N13" s="59" t="s">
        <v>0</v>
      </c>
      <c r="O13" s="56">
        <v>42856.375</v>
      </c>
      <c r="P13" s="56">
        <v>42979.375</v>
      </c>
      <c r="Q13" s="55" t="s">
        <v>1501</v>
      </c>
      <c r="R13" s="165" t="s">
        <v>1</v>
      </c>
    </row>
    <row r="14" spans="1:18" ht="39" customHeight="1" x14ac:dyDescent="0.25">
      <c r="A14" s="35" t="s">
        <v>1232</v>
      </c>
      <c r="B14" s="36" t="s">
        <v>26</v>
      </c>
      <c r="C14" s="37" t="s">
        <v>13</v>
      </c>
      <c r="D14" s="37" t="s">
        <v>673</v>
      </c>
      <c r="E14" s="36" t="s">
        <v>1501</v>
      </c>
      <c r="F14" s="36" t="s">
        <v>1501</v>
      </c>
      <c r="G14" s="40" t="s">
        <v>1501</v>
      </c>
      <c r="H14" s="39">
        <v>0</v>
      </c>
      <c r="I14" s="39">
        <v>0</v>
      </c>
      <c r="J14" s="39">
        <v>0</v>
      </c>
      <c r="K14" s="47" t="s">
        <v>1499</v>
      </c>
      <c r="L14" s="47" t="s">
        <v>1499</v>
      </c>
      <c r="M14" s="47" t="s">
        <v>674</v>
      </c>
      <c r="N14" s="60" t="s">
        <v>0</v>
      </c>
      <c r="O14" s="41" t="s">
        <v>1501</v>
      </c>
      <c r="P14" s="41" t="s">
        <v>1501</v>
      </c>
      <c r="Q14" s="40" t="s">
        <v>1501</v>
      </c>
      <c r="R14" s="166" t="s">
        <v>1</v>
      </c>
    </row>
    <row r="15" spans="1:18" ht="65.25" customHeight="1" x14ac:dyDescent="0.25">
      <c r="A15" s="49" t="s">
        <v>1284</v>
      </c>
      <c r="B15" s="50" t="s">
        <v>26</v>
      </c>
      <c r="C15" s="51" t="s">
        <v>12</v>
      </c>
      <c r="D15" s="51" t="s">
        <v>12</v>
      </c>
      <c r="E15" s="50" t="s">
        <v>1501</v>
      </c>
      <c r="F15" s="50" t="s">
        <v>1501</v>
      </c>
      <c r="G15" s="55" t="s">
        <v>1501</v>
      </c>
      <c r="H15" s="53">
        <v>0</v>
      </c>
      <c r="I15" s="53">
        <v>0</v>
      </c>
      <c r="J15" s="53">
        <v>0</v>
      </c>
      <c r="K15" s="54" t="s">
        <v>1499</v>
      </c>
      <c r="L15" s="54" t="s">
        <v>1499</v>
      </c>
      <c r="M15" s="54" t="s">
        <v>830</v>
      </c>
      <c r="N15" s="59" t="s">
        <v>0</v>
      </c>
      <c r="O15" s="56">
        <v>42705.375</v>
      </c>
      <c r="P15" s="56">
        <v>42826.375</v>
      </c>
      <c r="Q15" s="55" t="s">
        <v>1501</v>
      </c>
      <c r="R15" s="165" t="s">
        <v>1</v>
      </c>
    </row>
    <row r="16" spans="1:18" ht="71.25" customHeight="1" x14ac:dyDescent="0.25">
      <c r="A16" s="289" t="s">
        <v>1319</v>
      </c>
      <c r="B16" s="290" t="s">
        <v>26</v>
      </c>
      <c r="C16" s="291" t="s">
        <v>975</v>
      </c>
      <c r="D16" s="17" t="s">
        <v>967</v>
      </c>
      <c r="E16" s="15" t="s">
        <v>34</v>
      </c>
      <c r="F16" s="15" t="s">
        <v>969</v>
      </c>
      <c r="G16" s="19" t="s">
        <v>968</v>
      </c>
      <c r="H16" s="18">
        <v>0</v>
      </c>
      <c r="I16" s="18">
        <v>688186.77</v>
      </c>
      <c r="J16" s="18">
        <v>688186.77</v>
      </c>
      <c r="K16" s="46" t="s">
        <v>1500</v>
      </c>
      <c r="L16" s="46" t="s">
        <v>1499</v>
      </c>
      <c r="M16" s="15" t="s">
        <v>970</v>
      </c>
      <c r="N16" s="19" t="s">
        <v>424</v>
      </c>
      <c r="O16" s="20">
        <v>42583.375</v>
      </c>
      <c r="P16" s="20">
        <v>42614.375</v>
      </c>
      <c r="Q16" s="19" t="s">
        <v>1501</v>
      </c>
      <c r="R16" s="158" t="s">
        <v>58</v>
      </c>
    </row>
    <row r="17" spans="1:18" ht="71.25" customHeight="1" x14ac:dyDescent="0.25">
      <c r="A17" s="289"/>
      <c r="B17" s="290"/>
      <c r="C17" s="291"/>
      <c r="D17" s="23" t="s">
        <v>975</v>
      </c>
      <c r="E17" s="21" t="s">
        <v>34</v>
      </c>
      <c r="F17" s="21" t="s">
        <v>976</v>
      </c>
      <c r="G17" s="25" t="s">
        <v>968</v>
      </c>
      <c r="H17" s="24">
        <v>0</v>
      </c>
      <c r="I17" s="24">
        <v>420457.63</v>
      </c>
      <c r="J17" s="24">
        <v>420457.63</v>
      </c>
      <c r="K17" s="45" t="s">
        <v>1500</v>
      </c>
      <c r="L17" s="45" t="s">
        <v>1499</v>
      </c>
      <c r="M17" s="21" t="s">
        <v>977</v>
      </c>
      <c r="N17" s="25" t="s">
        <v>424</v>
      </c>
      <c r="O17" s="26">
        <v>42583.375</v>
      </c>
      <c r="P17" s="26">
        <v>42614.375</v>
      </c>
      <c r="Q17" s="25" t="s">
        <v>1501</v>
      </c>
      <c r="R17" s="164" t="s">
        <v>58</v>
      </c>
    </row>
    <row r="18" spans="1:18" ht="78" customHeight="1" x14ac:dyDescent="0.25">
      <c r="A18" s="283" t="s">
        <v>1227</v>
      </c>
      <c r="B18" s="284" t="s">
        <v>26</v>
      </c>
      <c r="C18" s="285" t="s">
        <v>1365</v>
      </c>
      <c r="D18" s="17" t="s">
        <v>647</v>
      </c>
      <c r="E18" s="15" t="s">
        <v>47</v>
      </c>
      <c r="F18" s="15" t="s">
        <v>649</v>
      </c>
      <c r="G18" s="19" t="s">
        <v>648</v>
      </c>
      <c r="H18" s="18">
        <v>3704249.18</v>
      </c>
      <c r="I18" s="18">
        <v>0</v>
      </c>
      <c r="J18" s="18">
        <v>3704249.18</v>
      </c>
      <c r="K18" s="46" t="s">
        <v>1499</v>
      </c>
      <c r="L18" s="46" t="s">
        <v>1500</v>
      </c>
      <c r="M18" s="15" t="s">
        <v>650</v>
      </c>
      <c r="N18" s="19" t="s">
        <v>51</v>
      </c>
      <c r="O18" s="20">
        <v>41091.375</v>
      </c>
      <c r="P18" s="20">
        <v>41311.375</v>
      </c>
      <c r="Q18" s="19" t="s">
        <v>504</v>
      </c>
      <c r="R18" s="158" t="s">
        <v>58</v>
      </c>
    </row>
    <row r="19" spans="1:18" ht="78" customHeight="1" x14ac:dyDescent="0.25">
      <c r="A19" s="283"/>
      <c r="B19" s="284"/>
      <c r="C19" s="285"/>
      <c r="D19" s="23" t="s">
        <v>651</v>
      </c>
      <c r="E19" s="21" t="s">
        <v>47</v>
      </c>
      <c r="F19" s="21" t="s">
        <v>653</v>
      </c>
      <c r="G19" s="25" t="s">
        <v>652</v>
      </c>
      <c r="H19" s="24">
        <v>72719.179999999993</v>
      </c>
      <c r="I19" s="24">
        <v>0</v>
      </c>
      <c r="J19" s="24">
        <v>72719.179999999993</v>
      </c>
      <c r="K19" s="45" t="s">
        <v>1499</v>
      </c>
      <c r="L19" s="45" t="s">
        <v>1500</v>
      </c>
      <c r="M19" s="21" t="s">
        <v>654</v>
      </c>
      <c r="N19" s="25" t="s">
        <v>51</v>
      </c>
      <c r="O19" s="26">
        <v>41091.375</v>
      </c>
      <c r="P19" s="26">
        <v>41579.375</v>
      </c>
      <c r="Q19" s="25" t="s">
        <v>504</v>
      </c>
      <c r="R19" s="164" t="s">
        <v>30</v>
      </c>
    </row>
    <row r="20" spans="1:18" ht="78" customHeight="1" x14ac:dyDescent="0.25">
      <c r="A20" s="283"/>
      <c r="B20" s="284"/>
      <c r="C20" s="285"/>
      <c r="D20" s="17" t="s">
        <v>655</v>
      </c>
      <c r="E20" s="15" t="s">
        <v>47</v>
      </c>
      <c r="F20" s="15" t="s">
        <v>657</v>
      </c>
      <c r="G20" s="19" t="s">
        <v>656</v>
      </c>
      <c r="H20" s="18">
        <v>2316149.88</v>
      </c>
      <c r="I20" s="18">
        <v>0</v>
      </c>
      <c r="J20" s="18">
        <v>2316149.88</v>
      </c>
      <c r="K20" s="46" t="s">
        <v>1499</v>
      </c>
      <c r="L20" s="46" t="s">
        <v>1500</v>
      </c>
      <c r="M20" s="15" t="s">
        <v>658</v>
      </c>
      <c r="N20" s="19" t="s">
        <v>51</v>
      </c>
      <c r="O20" s="20">
        <v>41091.375</v>
      </c>
      <c r="P20" s="20">
        <v>41299.375</v>
      </c>
      <c r="Q20" s="19" t="s">
        <v>504</v>
      </c>
      <c r="R20" s="158" t="s">
        <v>58</v>
      </c>
    </row>
    <row r="21" spans="1:18" ht="30" customHeight="1" x14ac:dyDescent="0.25">
      <c r="A21" s="28" t="s">
        <v>1273</v>
      </c>
      <c r="B21" s="15" t="s">
        <v>26</v>
      </c>
      <c r="C21" s="16" t="s">
        <v>1366</v>
      </c>
      <c r="D21" s="17" t="s">
        <v>793</v>
      </c>
      <c r="E21" s="15" t="s">
        <v>47</v>
      </c>
      <c r="F21" s="15" t="s">
        <v>795</v>
      </c>
      <c r="G21" s="19" t="s">
        <v>794</v>
      </c>
      <c r="H21" s="18">
        <v>699256.35</v>
      </c>
      <c r="I21" s="18">
        <v>0</v>
      </c>
      <c r="J21" s="18">
        <v>699256.35</v>
      </c>
      <c r="K21" s="46" t="s">
        <v>1499</v>
      </c>
      <c r="L21" s="46" t="s">
        <v>1500</v>
      </c>
      <c r="M21" s="15" t="s">
        <v>796</v>
      </c>
      <c r="N21" s="19" t="s">
        <v>51</v>
      </c>
      <c r="O21" s="20">
        <v>40756.375</v>
      </c>
      <c r="P21" s="20">
        <v>40878.375</v>
      </c>
      <c r="Q21" s="19" t="s">
        <v>504</v>
      </c>
      <c r="R21" s="158" t="s">
        <v>58</v>
      </c>
    </row>
    <row r="22" spans="1:18" ht="30" customHeight="1" x14ac:dyDescent="0.25">
      <c r="A22" s="27" t="s">
        <v>1274</v>
      </c>
      <c r="B22" s="21" t="s">
        <v>26</v>
      </c>
      <c r="C22" s="22" t="s">
        <v>1366</v>
      </c>
      <c r="D22" s="23" t="s">
        <v>797</v>
      </c>
      <c r="E22" s="21" t="s">
        <v>47</v>
      </c>
      <c r="F22" s="21" t="s">
        <v>799</v>
      </c>
      <c r="G22" s="25" t="s">
        <v>798</v>
      </c>
      <c r="H22" s="24">
        <v>2739562.93</v>
      </c>
      <c r="I22" s="24">
        <v>0</v>
      </c>
      <c r="J22" s="24">
        <v>2739562.93</v>
      </c>
      <c r="K22" s="45" t="s">
        <v>1499</v>
      </c>
      <c r="L22" s="45" t="s">
        <v>1500</v>
      </c>
      <c r="M22" s="21" t="s">
        <v>800</v>
      </c>
      <c r="N22" s="25" t="s">
        <v>51</v>
      </c>
      <c r="O22" s="26">
        <v>42248.375</v>
      </c>
      <c r="P22" s="26">
        <v>42430.375</v>
      </c>
      <c r="Q22" s="25" t="s">
        <v>504</v>
      </c>
      <c r="R22" s="164" t="s">
        <v>58</v>
      </c>
    </row>
    <row r="23" spans="1:18" ht="52.5" customHeight="1" x14ac:dyDescent="0.25">
      <c r="A23" s="35" t="s">
        <v>1224</v>
      </c>
      <c r="B23" s="36" t="s">
        <v>26</v>
      </c>
      <c r="C23" s="37" t="s">
        <v>1367</v>
      </c>
      <c r="D23" s="37" t="s">
        <v>636</v>
      </c>
      <c r="E23" s="36" t="s">
        <v>47</v>
      </c>
      <c r="F23" s="36" t="s">
        <v>637</v>
      </c>
      <c r="G23" s="40" t="s">
        <v>1501</v>
      </c>
      <c r="H23" s="39">
        <v>0</v>
      </c>
      <c r="I23" s="39">
        <v>0</v>
      </c>
      <c r="J23" s="39">
        <v>0</v>
      </c>
      <c r="K23" s="47" t="s">
        <v>1499</v>
      </c>
      <c r="L23" s="47" t="s">
        <v>1499</v>
      </c>
      <c r="M23" s="47" t="s">
        <v>638</v>
      </c>
      <c r="N23" s="60" t="s">
        <v>51</v>
      </c>
      <c r="O23" s="41">
        <v>41456.375</v>
      </c>
      <c r="P23" s="41">
        <v>41548.375</v>
      </c>
      <c r="Q23" s="40" t="s">
        <v>1501</v>
      </c>
      <c r="R23" s="166" t="s">
        <v>1</v>
      </c>
    </row>
    <row r="24" spans="1:18" ht="69.75" customHeight="1" x14ac:dyDescent="0.25">
      <c r="A24" s="27" t="s">
        <v>1228</v>
      </c>
      <c r="B24" s="21" t="s">
        <v>26</v>
      </c>
      <c r="C24" s="22" t="s">
        <v>1368</v>
      </c>
      <c r="D24" s="23" t="s">
        <v>659</v>
      </c>
      <c r="E24" s="21" t="s">
        <v>47</v>
      </c>
      <c r="F24" s="21" t="s">
        <v>661</v>
      </c>
      <c r="G24" s="25" t="s">
        <v>660</v>
      </c>
      <c r="H24" s="24">
        <v>253562.21</v>
      </c>
      <c r="I24" s="24">
        <v>0</v>
      </c>
      <c r="J24" s="24">
        <v>253562.21</v>
      </c>
      <c r="K24" s="45" t="s">
        <v>1499</v>
      </c>
      <c r="L24" s="45" t="s">
        <v>1500</v>
      </c>
      <c r="M24" s="21" t="s">
        <v>662</v>
      </c>
      <c r="N24" s="25" t="s">
        <v>51</v>
      </c>
      <c r="O24" s="26">
        <v>41183.375</v>
      </c>
      <c r="P24" s="26">
        <v>41548.375</v>
      </c>
      <c r="Q24" s="25" t="s">
        <v>504</v>
      </c>
      <c r="R24" s="164" t="s">
        <v>58</v>
      </c>
    </row>
    <row r="25" spans="1:18" ht="46.5" customHeight="1" x14ac:dyDescent="0.25">
      <c r="A25" s="28" t="s">
        <v>1279</v>
      </c>
      <c r="B25" s="15" t="s">
        <v>26</v>
      </c>
      <c r="C25" s="16" t="s">
        <v>1369</v>
      </c>
      <c r="D25" s="17" t="s">
        <v>814</v>
      </c>
      <c r="E25" s="15" t="s">
        <v>47</v>
      </c>
      <c r="F25" s="15" t="s">
        <v>816</v>
      </c>
      <c r="G25" s="19" t="s">
        <v>815</v>
      </c>
      <c r="H25" s="18">
        <v>1965878.64</v>
      </c>
      <c r="I25" s="18">
        <v>0</v>
      </c>
      <c r="J25" s="18">
        <v>1965878.64</v>
      </c>
      <c r="K25" s="46" t="s">
        <v>1499</v>
      </c>
      <c r="L25" s="46" t="s">
        <v>1500</v>
      </c>
      <c r="M25" s="15" t="s">
        <v>817</v>
      </c>
      <c r="N25" s="19" t="s">
        <v>51</v>
      </c>
      <c r="O25" s="20">
        <v>41153.375</v>
      </c>
      <c r="P25" s="20">
        <v>41548.375</v>
      </c>
      <c r="Q25" s="19" t="s">
        <v>504</v>
      </c>
      <c r="R25" s="158" t="s">
        <v>30</v>
      </c>
    </row>
    <row r="26" spans="1:18" ht="39.75" customHeight="1" x14ac:dyDescent="0.25">
      <c r="A26" s="27" t="s">
        <v>1090</v>
      </c>
      <c r="B26" s="21" t="s">
        <v>26</v>
      </c>
      <c r="C26" s="22" t="s">
        <v>2</v>
      </c>
      <c r="D26" s="23" t="s">
        <v>46</v>
      </c>
      <c r="E26" s="21" t="s">
        <v>47</v>
      </c>
      <c r="F26" s="21" t="s">
        <v>49</v>
      </c>
      <c r="G26" s="25" t="s">
        <v>48</v>
      </c>
      <c r="H26" s="24">
        <v>2966786.6</v>
      </c>
      <c r="I26" s="24">
        <v>0</v>
      </c>
      <c r="J26" s="24">
        <v>2966786.6</v>
      </c>
      <c r="K26" s="45" t="s">
        <v>1499</v>
      </c>
      <c r="L26" s="45" t="s">
        <v>1500</v>
      </c>
      <c r="M26" s="21" t="s">
        <v>50</v>
      </c>
      <c r="N26" s="25" t="s">
        <v>51</v>
      </c>
      <c r="O26" s="26">
        <v>41365.375</v>
      </c>
      <c r="P26" s="26">
        <v>41487.375</v>
      </c>
      <c r="Q26" s="25" t="s">
        <v>504</v>
      </c>
      <c r="R26" s="164" t="s">
        <v>58</v>
      </c>
    </row>
    <row r="27" spans="1:18" ht="42.75" customHeight="1" x14ac:dyDescent="0.25">
      <c r="A27" s="28" t="s">
        <v>1270</v>
      </c>
      <c r="B27" s="15" t="s">
        <v>26</v>
      </c>
      <c r="C27" s="16" t="s">
        <v>781</v>
      </c>
      <c r="D27" s="17" t="s">
        <v>781</v>
      </c>
      <c r="E27" s="15" t="s">
        <v>47</v>
      </c>
      <c r="F27" s="15" t="s">
        <v>783</v>
      </c>
      <c r="G27" s="19" t="s">
        <v>782</v>
      </c>
      <c r="H27" s="18">
        <v>685811.96</v>
      </c>
      <c r="I27" s="18">
        <v>0</v>
      </c>
      <c r="J27" s="18">
        <v>685811.96</v>
      </c>
      <c r="K27" s="46" t="s">
        <v>1499</v>
      </c>
      <c r="L27" s="46" t="s">
        <v>1500</v>
      </c>
      <c r="M27" s="15" t="s">
        <v>784</v>
      </c>
      <c r="N27" s="19" t="s">
        <v>51</v>
      </c>
      <c r="O27" s="20">
        <v>40664.375</v>
      </c>
      <c r="P27" s="20">
        <v>40878.375</v>
      </c>
      <c r="Q27" s="19" t="s">
        <v>504</v>
      </c>
      <c r="R27" s="158" t="s">
        <v>30</v>
      </c>
    </row>
    <row r="28" spans="1:18" ht="30" customHeight="1" x14ac:dyDescent="0.25">
      <c r="A28" s="27" t="s">
        <v>1275</v>
      </c>
      <c r="B28" s="21" t="s">
        <v>26</v>
      </c>
      <c r="C28" s="22" t="s">
        <v>8</v>
      </c>
      <c r="D28" s="23" t="s">
        <v>801</v>
      </c>
      <c r="E28" s="21" t="s">
        <v>47</v>
      </c>
      <c r="F28" s="21" t="s">
        <v>803</v>
      </c>
      <c r="G28" s="25" t="s">
        <v>802</v>
      </c>
      <c r="H28" s="24">
        <v>2436349.9700000002</v>
      </c>
      <c r="I28" s="24">
        <v>0</v>
      </c>
      <c r="J28" s="24">
        <v>2436349.9700000002</v>
      </c>
      <c r="K28" s="45" t="s">
        <v>1499</v>
      </c>
      <c r="L28" s="45" t="s">
        <v>1500</v>
      </c>
      <c r="M28" s="21" t="s">
        <v>804</v>
      </c>
      <c r="N28" s="25" t="s">
        <v>51</v>
      </c>
      <c r="O28" s="26">
        <v>40878.375</v>
      </c>
      <c r="P28" s="26">
        <v>41000.375</v>
      </c>
      <c r="Q28" s="25" t="s">
        <v>504</v>
      </c>
      <c r="R28" s="164" t="s">
        <v>58</v>
      </c>
    </row>
    <row r="29" spans="1:18" ht="30" customHeight="1" x14ac:dyDescent="0.25">
      <c r="A29" s="28" t="s">
        <v>1316</v>
      </c>
      <c r="B29" s="15" t="s">
        <v>26</v>
      </c>
      <c r="C29" s="16" t="s">
        <v>954</v>
      </c>
      <c r="D29" s="17" t="s">
        <v>954</v>
      </c>
      <c r="E29" s="15" t="s">
        <v>47</v>
      </c>
      <c r="F29" s="15" t="s">
        <v>956</v>
      </c>
      <c r="G29" s="19" t="s">
        <v>955</v>
      </c>
      <c r="H29" s="18">
        <v>1549913.18</v>
      </c>
      <c r="I29" s="18">
        <v>0</v>
      </c>
      <c r="J29" s="18">
        <v>1549913.18</v>
      </c>
      <c r="K29" s="46" t="s">
        <v>1499</v>
      </c>
      <c r="L29" s="46" t="s">
        <v>1500</v>
      </c>
      <c r="M29" s="15" t="s">
        <v>957</v>
      </c>
      <c r="N29" s="19" t="s">
        <v>51</v>
      </c>
      <c r="O29" s="20">
        <v>39630.375</v>
      </c>
      <c r="P29" s="20">
        <v>39904.375</v>
      </c>
      <c r="Q29" s="19" t="s">
        <v>504</v>
      </c>
      <c r="R29" s="158" t="s">
        <v>58</v>
      </c>
    </row>
    <row r="30" spans="1:18" ht="73.5" customHeight="1" x14ac:dyDescent="0.25">
      <c r="A30" s="27" t="s">
        <v>1197</v>
      </c>
      <c r="B30" s="21" t="s">
        <v>26</v>
      </c>
      <c r="C30" s="22" t="s">
        <v>1504</v>
      </c>
      <c r="D30" s="23" t="s">
        <v>536</v>
      </c>
      <c r="E30" s="21" t="s">
        <v>34</v>
      </c>
      <c r="F30" s="21" t="s">
        <v>538</v>
      </c>
      <c r="G30" s="25" t="s">
        <v>537</v>
      </c>
      <c r="H30" s="24">
        <v>0</v>
      </c>
      <c r="I30" s="24">
        <v>1154811.3799999999</v>
      </c>
      <c r="J30" s="24">
        <v>1154811.3799999999</v>
      </c>
      <c r="K30" s="45" t="s">
        <v>1500</v>
      </c>
      <c r="L30" s="45" t="s">
        <v>1499</v>
      </c>
      <c r="M30" s="21" t="s">
        <v>539</v>
      </c>
      <c r="N30" s="25" t="s">
        <v>424</v>
      </c>
      <c r="O30" s="26">
        <v>42644.375</v>
      </c>
      <c r="P30" s="26">
        <v>42767.375</v>
      </c>
      <c r="Q30" s="25" t="s">
        <v>1501</v>
      </c>
      <c r="R30" s="164" t="s">
        <v>58</v>
      </c>
    </row>
    <row r="31" spans="1:18" ht="51.75" customHeight="1" x14ac:dyDescent="0.25">
      <c r="A31" s="35" t="s">
        <v>1081</v>
      </c>
      <c r="B31" s="36" t="s">
        <v>26</v>
      </c>
      <c r="C31" s="37" t="s">
        <v>1370</v>
      </c>
      <c r="D31" s="37" t="s">
        <v>9</v>
      </c>
      <c r="E31" s="36" t="s">
        <v>1501</v>
      </c>
      <c r="F31" s="36" t="s">
        <v>1501</v>
      </c>
      <c r="G31" s="40" t="s">
        <v>1501</v>
      </c>
      <c r="H31" s="39">
        <v>0</v>
      </c>
      <c r="I31" s="39">
        <v>0</v>
      </c>
      <c r="J31" s="39">
        <v>0</v>
      </c>
      <c r="K31" s="47" t="s">
        <v>1499</v>
      </c>
      <c r="L31" s="47" t="s">
        <v>1499</v>
      </c>
      <c r="M31" s="47" t="s">
        <v>10</v>
      </c>
      <c r="N31" s="60" t="s">
        <v>0</v>
      </c>
      <c r="O31" s="41" t="s">
        <v>1501</v>
      </c>
      <c r="P31" s="41" t="s">
        <v>1501</v>
      </c>
      <c r="Q31" s="40" t="s">
        <v>1501</v>
      </c>
      <c r="R31" s="166" t="s">
        <v>1</v>
      </c>
    </row>
    <row r="32" spans="1:18" ht="41.25" customHeight="1" x14ac:dyDescent="0.25">
      <c r="A32" s="27" t="s">
        <v>1188</v>
      </c>
      <c r="B32" s="21" t="s">
        <v>26</v>
      </c>
      <c r="C32" s="22" t="s">
        <v>1371</v>
      </c>
      <c r="D32" s="23" t="s">
        <v>500</v>
      </c>
      <c r="E32" s="21" t="s">
        <v>47</v>
      </c>
      <c r="F32" s="21" t="s">
        <v>502</v>
      </c>
      <c r="G32" s="25" t="s">
        <v>501</v>
      </c>
      <c r="H32" s="24">
        <v>750691.96</v>
      </c>
      <c r="I32" s="24">
        <v>0</v>
      </c>
      <c r="J32" s="24">
        <v>750691.96</v>
      </c>
      <c r="K32" s="45" t="s">
        <v>1499</v>
      </c>
      <c r="L32" s="45" t="s">
        <v>1500</v>
      </c>
      <c r="M32" s="21" t="s">
        <v>503</v>
      </c>
      <c r="N32" s="25" t="s">
        <v>51</v>
      </c>
      <c r="O32" s="26">
        <v>41183.375</v>
      </c>
      <c r="P32" s="26">
        <v>41365.375</v>
      </c>
      <c r="Q32" s="25" t="s">
        <v>504</v>
      </c>
      <c r="R32" s="164" t="s">
        <v>58</v>
      </c>
    </row>
    <row r="33" spans="1:18" ht="45" customHeight="1" x14ac:dyDescent="0.25">
      <c r="A33" s="28" t="s">
        <v>1310</v>
      </c>
      <c r="B33" s="15" t="s">
        <v>26</v>
      </c>
      <c r="C33" s="16" t="s">
        <v>936</v>
      </c>
      <c r="D33" s="17" t="s">
        <v>936</v>
      </c>
      <c r="E33" s="15" t="s">
        <v>47</v>
      </c>
      <c r="F33" s="15" t="s">
        <v>938</v>
      </c>
      <c r="G33" s="19" t="s">
        <v>937</v>
      </c>
      <c r="H33" s="18">
        <v>2884845.43</v>
      </c>
      <c r="I33" s="18">
        <v>0</v>
      </c>
      <c r="J33" s="18">
        <v>2884845.43</v>
      </c>
      <c r="K33" s="46" t="s">
        <v>1499</v>
      </c>
      <c r="L33" s="46" t="s">
        <v>1500</v>
      </c>
      <c r="M33" s="15" t="s">
        <v>939</v>
      </c>
      <c r="N33" s="19" t="s">
        <v>51</v>
      </c>
      <c r="O33" s="20" t="s">
        <v>1501</v>
      </c>
      <c r="P33" s="20" t="s">
        <v>1501</v>
      </c>
      <c r="Q33" s="19" t="s">
        <v>504</v>
      </c>
      <c r="R33" s="158" t="s">
        <v>58</v>
      </c>
    </row>
    <row r="34" spans="1:18" ht="65.25" customHeight="1" x14ac:dyDescent="0.25">
      <c r="A34" s="49" t="s">
        <v>1268</v>
      </c>
      <c r="B34" s="50" t="s">
        <v>26</v>
      </c>
      <c r="C34" s="51" t="s">
        <v>1372</v>
      </c>
      <c r="D34" s="51" t="s">
        <v>776</v>
      </c>
      <c r="E34" s="50" t="s">
        <v>1501</v>
      </c>
      <c r="F34" s="50" t="s">
        <v>1501</v>
      </c>
      <c r="G34" s="55" t="s">
        <v>1501</v>
      </c>
      <c r="H34" s="53">
        <v>0</v>
      </c>
      <c r="I34" s="53">
        <v>0</v>
      </c>
      <c r="J34" s="53">
        <v>0</v>
      </c>
      <c r="K34" s="54" t="s">
        <v>1499</v>
      </c>
      <c r="L34" s="54" t="s">
        <v>1499</v>
      </c>
      <c r="M34" s="54" t="s">
        <v>777</v>
      </c>
      <c r="N34" s="59" t="s">
        <v>0</v>
      </c>
      <c r="O34" s="56">
        <v>43132.375</v>
      </c>
      <c r="P34" s="56">
        <v>43282.375</v>
      </c>
      <c r="Q34" s="55" t="s">
        <v>1501</v>
      </c>
      <c r="R34" s="165" t="s">
        <v>1</v>
      </c>
    </row>
    <row r="35" spans="1:18" ht="50.25" customHeight="1" x14ac:dyDescent="0.25">
      <c r="A35" s="28" t="s">
        <v>1225</v>
      </c>
      <c r="B35" s="15" t="s">
        <v>26</v>
      </c>
      <c r="C35" s="16" t="s">
        <v>1373</v>
      </c>
      <c r="D35" s="17" t="s">
        <v>639</v>
      </c>
      <c r="E35" s="15" t="s">
        <v>47</v>
      </c>
      <c r="F35" s="15" t="s">
        <v>641</v>
      </c>
      <c r="G35" s="19" t="s">
        <v>640</v>
      </c>
      <c r="H35" s="18">
        <v>1415140.81</v>
      </c>
      <c r="I35" s="18">
        <v>0</v>
      </c>
      <c r="J35" s="18">
        <v>1415140.81</v>
      </c>
      <c r="K35" s="46" t="s">
        <v>1499</v>
      </c>
      <c r="L35" s="46" t="s">
        <v>1500</v>
      </c>
      <c r="M35" s="15" t="s">
        <v>642</v>
      </c>
      <c r="N35" s="19" t="s">
        <v>51</v>
      </c>
      <c r="O35" s="20">
        <v>42370.375</v>
      </c>
      <c r="P35" s="20">
        <v>42522.375</v>
      </c>
      <c r="Q35" s="19" t="s">
        <v>504</v>
      </c>
      <c r="R35" s="158" t="s">
        <v>58</v>
      </c>
    </row>
    <row r="36" spans="1:18" ht="39.75" customHeight="1" x14ac:dyDescent="0.25">
      <c r="A36" s="27" t="s">
        <v>1271</v>
      </c>
      <c r="B36" s="21" t="s">
        <v>26</v>
      </c>
      <c r="C36" s="22" t="s">
        <v>1374</v>
      </c>
      <c r="D36" s="23" t="s">
        <v>785</v>
      </c>
      <c r="E36" s="21" t="s">
        <v>47</v>
      </c>
      <c r="F36" s="21" t="s">
        <v>787</v>
      </c>
      <c r="G36" s="25" t="s">
        <v>786</v>
      </c>
      <c r="H36" s="24">
        <v>2888117.37</v>
      </c>
      <c r="I36" s="24">
        <v>0</v>
      </c>
      <c r="J36" s="24">
        <v>2888117.37</v>
      </c>
      <c r="K36" s="45" t="s">
        <v>1499</v>
      </c>
      <c r="L36" s="45" t="s">
        <v>1500</v>
      </c>
      <c r="M36" s="21" t="s">
        <v>788</v>
      </c>
      <c r="N36" s="25" t="s">
        <v>51</v>
      </c>
      <c r="O36" s="26">
        <v>42278.375</v>
      </c>
      <c r="P36" s="26">
        <v>42430.375</v>
      </c>
      <c r="Q36" s="25" t="s">
        <v>504</v>
      </c>
      <c r="R36" s="164" t="s">
        <v>58</v>
      </c>
    </row>
    <row r="37" spans="1:18" ht="51.75" customHeight="1" x14ac:dyDescent="0.25">
      <c r="A37" s="35" t="s">
        <v>1317</v>
      </c>
      <c r="B37" s="36" t="s">
        <v>26</v>
      </c>
      <c r="C37" s="37" t="s">
        <v>958</v>
      </c>
      <c r="D37" s="37" t="s">
        <v>958</v>
      </c>
      <c r="E37" s="36" t="s">
        <v>1501</v>
      </c>
      <c r="F37" s="36" t="s">
        <v>1501</v>
      </c>
      <c r="G37" s="40" t="s">
        <v>1501</v>
      </c>
      <c r="H37" s="39">
        <v>0</v>
      </c>
      <c r="I37" s="39">
        <v>0</v>
      </c>
      <c r="J37" s="39">
        <v>0</v>
      </c>
      <c r="K37" s="47" t="s">
        <v>1499</v>
      </c>
      <c r="L37" s="47" t="s">
        <v>1499</v>
      </c>
      <c r="M37" s="47" t="s">
        <v>959</v>
      </c>
      <c r="N37" s="60" t="s">
        <v>0</v>
      </c>
      <c r="O37" s="41">
        <v>42644.375</v>
      </c>
      <c r="P37" s="41">
        <v>42767.375</v>
      </c>
      <c r="Q37" s="40" t="s">
        <v>1501</v>
      </c>
      <c r="R37" s="166" t="s">
        <v>1</v>
      </c>
    </row>
    <row r="38" spans="1:18" ht="30" customHeight="1" x14ac:dyDescent="0.25">
      <c r="A38" s="27" t="s">
        <v>1222</v>
      </c>
      <c r="B38" s="21" t="s">
        <v>26</v>
      </c>
      <c r="C38" s="22" t="s">
        <v>1375</v>
      </c>
      <c r="D38" s="23" t="s">
        <v>628</v>
      </c>
      <c r="E38" s="21" t="s">
        <v>47</v>
      </c>
      <c r="F38" s="21" t="s">
        <v>630</v>
      </c>
      <c r="G38" s="25" t="s">
        <v>629</v>
      </c>
      <c r="H38" s="24">
        <v>901037.82</v>
      </c>
      <c r="I38" s="24">
        <v>0</v>
      </c>
      <c r="J38" s="24">
        <v>901037.82</v>
      </c>
      <c r="K38" s="45" t="s">
        <v>1499</v>
      </c>
      <c r="L38" s="45" t="s">
        <v>1500</v>
      </c>
      <c r="M38" s="21" t="s">
        <v>631</v>
      </c>
      <c r="N38" s="25" t="s">
        <v>51</v>
      </c>
      <c r="O38" s="26">
        <v>42278.375</v>
      </c>
      <c r="P38" s="26">
        <v>42430.375</v>
      </c>
      <c r="Q38" s="25" t="s">
        <v>504</v>
      </c>
      <c r="R38" s="164" t="s">
        <v>58</v>
      </c>
    </row>
    <row r="39" spans="1:18" ht="30" x14ac:dyDescent="0.25">
      <c r="A39" s="28" t="s">
        <v>1182</v>
      </c>
      <c r="B39" s="15" t="s">
        <v>26</v>
      </c>
      <c r="C39" s="16" t="s">
        <v>483</v>
      </c>
      <c r="D39" s="17" t="s">
        <v>483</v>
      </c>
      <c r="E39" s="15" t="s">
        <v>34</v>
      </c>
      <c r="F39" s="15" t="s">
        <v>485</v>
      </c>
      <c r="G39" s="19" t="s">
        <v>484</v>
      </c>
      <c r="H39" s="18">
        <v>0</v>
      </c>
      <c r="I39" s="18">
        <v>2392344.37</v>
      </c>
      <c r="J39" s="18">
        <v>2392344.37</v>
      </c>
      <c r="K39" s="46" t="s">
        <v>1500</v>
      </c>
      <c r="L39" s="46" t="s">
        <v>1499</v>
      </c>
      <c r="M39" s="15" t="s">
        <v>486</v>
      </c>
      <c r="N39" s="19" t="s">
        <v>424</v>
      </c>
      <c r="O39" s="20">
        <v>42644.375</v>
      </c>
      <c r="P39" s="20">
        <v>42705.375</v>
      </c>
      <c r="Q39" s="19" t="s">
        <v>1501</v>
      </c>
      <c r="R39" s="158" t="s">
        <v>58</v>
      </c>
    </row>
    <row r="40" spans="1:18" ht="65.25" customHeight="1" x14ac:dyDescent="0.25">
      <c r="A40" s="49" t="s">
        <v>1315</v>
      </c>
      <c r="B40" s="50" t="s">
        <v>26</v>
      </c>
      <c r="C40" s="51" t="s">
        <v>1376</v>
      </c>
      <c r="D40" s="51" t="s">
        <v>952</v>
      </c>
      <c r="E40" s="50" t="s">
        <v>34</v>
      </c>
      <c r="F40" s="50" t="s">
        <v>1501</v>
      </c>
      <c r="G40" s="55" t="s">
        <v>1501</v>
      </c>
      <c r="H40" s="53">
        <v>0</v>
      </c>
      <c r="I40" s="53">
        <v>0</v>
      </c>
      <c r="J40" s="53">
        <v>0</v>
      </c>
      <c r="K40" s="54" t="s">
        <v>1499</v>
      </c>
      <c r="L40" s="54" t="s">
        <v>1499</v>
      </c>
      <c r="M40" s="54" t="s">
        <v>953</v>
      </c>
      <c r="N40" s="59" t="s">
        <v>36</v>
      </c>
      <c r="O40" s="56" t="s">
        <v>1501</v>
      </c>
      <c r="P40" s="56" t="s">
        <v>1501</v>
      </c>
      <c r="Q40" s="55" t="s">
        <v>1501</v>
      </c>
      <c r="R40" s="165" t="s">
        <v>1</v>
      </c>
    </row>
    <row r="41" spans="1:18" ht="50.25" customHeight="1" x14ac:dyDescent="0.25">
      <c r="A41" s="28" t="s">
        <v>1311</v>
      </c>
      <c r="B41" s="15" t="s">
        <v>26</v>
      </c>
      <c r="C41" s="16" t="s">
        <v>940</v>
      </c>
      <c r="D41" s="17" t="s">
        <v>940</v>
      </c>
      <c r="E41" s="15" t="s">
        <v>34</v>
      </c>
      <c r="F41" s="15" t="s">
        <v>942</v>
      </c>
      <c r="G41" s="19" t="s">
        <v>941</v>
      </c>
      <c r="H41" s="18">
        <v>0</v>
      </c>
      <c r="I41" s="18">
        <v>2107034</v>
      </c>
      <c r="J41" s="18">
        <v>2107034</v>
      </c>
      <c r="K41" s="46" t="s">
        <v>1500</v>
      </c>
      <c r="L41" s="46" t="s">
        <v>1499</v>
      </c>
      <c r="M41" s="15" t="s">
        <v>943</v>
      </c>
      <c r="N41" s="19" t="s">
        <v>36</v>
      </c>
      <c r="O41" s="20">
        <v>42979</v>
      </c>
      <c r="P41" s="20">
        <v>43070</v>
      </c>
      <c r="Q41" s="19" t="s">
        <v>1501</v>
      </c>
      <c r="R41" s="158" t="s">
        <v>58</v>
      </c>
    </row>
    <row r="42" spans="1:18" ht="39.75" customHeight="1" x14ac:dyDescent="0.25">
      <c r="A42" s="27" t="s">
        <v>1320</v>
      </c>
      <c r="B42" s="21" t="s">
        <v>26</v>
      </c>
      <c r="C42" s="22" t="s">
        <v>1377</v>
      </c>
      <c r="D42" s="23" t="s">
        <v>971</v>
      </c>
      <c r="E42" s="21" t="s">
        <v>34</v>
      </c>
      <c r="F42" s="21" t="s">
        <v>973</v>
      </c>
      <c r="G42" s="25" t="s">
        <v>972</v>
      </c>
      <c r="H42" s="24">
        <v>0</v>
      </c>
      <c r="I42" s="24">
        <v>1404753.95</v>
      </c>
      <c r="J42" s="24">
        <v>1404753.95</v>
      </c>
      <c r="K42" s="45" t="s">
        <v>1500</v>
      </c>
      <c r="L42" s="45" t="s">
        <v>1499</v>
      </c>
      <c r="M42" s="21" t="s">
        <v>974</v>
      </c>
      <c r="N42" s="25" t="s">
        <v>36</v>
      </c>
      <c r="O42" s="26">
        <v>43252.375</v>
      </c>
      <c r="P42" s="26">
        <v>43374.375</v>
      </c>
      <c r="Q42" s="25" t="s">
        <v>1501</v>
      </c>
      <c r="R42" s="164" t="s">
        <v>30</v>
      </c>
    </row>
    <row r="43" spans="1:18" ht="51.75" customHeight="1" x14ac:dyDescent="0.25">
      <c r="A43" s="35" t="s">
        <v>1265</v>
      </c>
      <c r="B43" s="36" t="s">
        <v>26</v>
      </c>
      <c r="C43" s="37" t="s">
        <v>1378</v>
      </c>
      <c r="D43" s="37" t="s">
        <v>767</v>
      </c>
      <c r="E43" s="36" t="s">
        <v>520</v>
      </c>
      <c r="F43" s="36" t="s">
        <v>768</v>
      </c>
      <c r="G43" s="40" t="s">
        <v>1501</v>
      </c>
      <c r="H43" s="39">
        <v>0</v>
      </c>
      <c r="I43" s="39">
        <v>0</v>
      </c>
      <c r="J43" s="39">
        <v>0</v>
      </c>
      <c r="K43" s="47" t="s">
        <v>1499</v>
      </c>
      <c r="L43" s="47" t="s">
        <v>1499</v>
      </c>
      <c r="M43" s="47" t="s">
        <v>769</v>
      </c>
      <c r="N43" s="60" t="s">
        <v>36</v>
      </c>
      <c r="O43" s="41">
        <v>43252.375</v>
      </c>
      <c r="P43" s="41">
        <v>43344.375</v>
      </c>
      <c r="Q43" s="40" t="s">
        <v>1501</v>
      </c>
      <c r="R43" s="166" t="s">
        <v>1</v>
      </c>
    </row>
    <row r="44" spans="1:18" ht="30" customHeight="1" x14ac:dyDescent="0.25">
      <c r="A44" s="295" t="s">
        <v>1088</v>
      </c>
      <c r="B44" s="296" t="s">
        <v>26</v>
      </c>
      <c r="C44" s="297" t="s">
        <v>1379</v>
      </c>
      <c r="D44" s="38" t="s">
        <v>42</v>
      </c>
      <c r="E44" s="36" t="s">
        <v>34</v>
      </c>
      <c r="F44" s="36" t="s">
        <v>1501</v>
      </c>
      <c r="G44" s="40" t="s">
        <v>1501</v>
      </c>
      <c r="H44" s="39">
        <v>0</v>
      </c>
      <c r="I44" s="39">
        <v>0</v>
      </c>
      <c r="J44" s="39">
        <v>0</v>
      </c>
      <c r="K44" s="47" t="s">
        <v>1499</v>
      </c>
      <c r="L44" s="47" t="s">
        <v>1499</v>
      </c>
      <c r="M44" s="36" t="s">
        <v>43</v>
      </c>
      <c r="N44" s="40" t="s">
        <v>36</v>
      </c>
      <c r="O44" s="41">
        <v>42979.375</v>
      </c>
      <c r="P44" s="41">
        <v>43101.375</v>
      </c>
      <c r="Q44" s="40" t="s">
        <v>1501</v>
      </c>
      <c r="R44" s="166" t="s">
        <v>1</v>
      </c>
    </row>
    <row r="45" spans="1:18" ht="30" customHeight="1" x14ac:dyDescent="0.25">
      <c r="A45" s="295"/>
      <c r="B45" s="296"/>
      <c r="C45" s="297"/>
      <c r="D45" s="52" t="s">
        <v>478</v>
      </c>
      <c r="E45" s="50" t="s">
        <v>34</v>
      </c>
      <c r="F45" s="50" t="s">
        <v>1501</v>
      </c>
      <c r="G45" s="55" t="s">
        <v>1501</v>
      </c>
      <c r="H45" s="53">
        <v>0</v>
      </c>
      <c r="I45" s="53">
        <v>0</v>
      </c>
      <c r="J45" s="53">
        <v>0</v>
      </c>
      <c r="K45" s="54" t="s">
        <v>1499</v>
      </c>
      <c r="L45" s="54" t="s">
        <v>1499</v>
      </c>
      <c r="M45" s="50" t="s">
        <v>479</v>
      </c>
      <c r="N45" s="55" t="s">
        <v>36</v>
      </c>
      <c r="O45" s="56">
        <v>42979.375</v>
      </c>
      <c r="P45" s="56">
        <v>43101.375</v>
      </c>
      <c r="Q45" s="55" t="s">
        <v>1501</v>
      </c>
      <c r="R45" s="165" t="s">
        <v>1</v>
      </c>
    </row>
    <row r="46" spans="1:18" ht="30" customHeight="1" x14ac:dyDescent="0.25">
      <c r="A46" s="295"/>
      <c r="B46" s="296"/>
      <c r="C46" s="297"/>
      <c r="D46" s="38" t="s">
        <v>617</v>
      </c>
      <c r="E46" s="36" t="s">
        <v>34</v>
      </c>
      <c r="F46" s="36" t="s">
        <v>1501</v>
      </c>
      <c r="G46" s="40" t="s">
        <v>1501</v>
      </c>
      <c r="H46" s="39">
        <v>0</v>
      </c>
      <c r="I46" s="39">
        <v>0</v>
      </c>
      <c r="J46" s="39">
        <v>0</v>
      </c>
      <c r="K46" s="47" t="s">
        <v>1499</v>
      </c>
      <c r="L46" s="47" t="s">
        <v>1499</v>
      </c>
      <c r="M46" s="36" t="s">
        <v>618</v>
      </c>
      <c r="N46" s="40" t="s">
        <v>36</v>
      </c>
      <c r="O46" s="41">
        <v>42979.375</v>
      </c>
      <c r="P46" s="41">
        <v>43101.375</v>
      </c>
      <c r="Q46" s="40" t="s">
        <v>1501</v>
      </c>
      <c r="R46" s="166" t="s">
        <v>1</v>
      </c>
    </row>
    <row r="47" spans="1:18" ht="30" customHeight="1" x14ac:dyDescent="0.25">
      <c r="A47" s="295"/>
      <c r="B47" s="296"/>
      <c r="C47" s="297"/>
      <c r="D47" s="52" t="s">
        <v>923</v>
      </c>
      <c r="E47" s="50" t="s">
        <v>34</v>
      </c>
      <c r="F47" s="50" t="s">
        <v>1501</v>
      </c>
      <c r="G47" s="55" t="s">
        <v>1501</v>
      </c>
      <c r="H47" s="53">
        <v>0</v>
      </c>
      <c r="I47" s="53">
        <v>0</v>
      </c>
      <c r="J47" s="53">
        <v>0</v>
      </c>
      <c r="K47" s="54" t="s">
        <v>1499</v>
      </c>
      <c r="L47" s="54" t="s">
        <v>1499</v>
      </c>
      <c r="M47" s="50" t="s">
        <v>924</v>
      </c>
      <c r="N47" s="55" t="s">
        <v>36</v>
      </c>
      <c r="O47" s="56">
        <v>42979.375</v>
      </c>
      <c r="P47" s="56">
        <v>43101.375</v>
      </c>
      <c r="Q47" s="55" t="s">
        <v>1501</v>
      </c>
      <c r="R47" s="165" t="s">
        <v>1</v>
      </c>
    </row>
    <row r="48" spans="1:18" ht="30" customHeight="1" x14ac:dyDescent="0.25">
      <c r="A48" s="295"/>
      <c r="B48" s="296"/>
      <c r="C48" s="297"/>
      <c r="D48" s="38" t="s">
        <v>983</v>
      </c>
      <c r="E48" s="36" t="s">
        <v>34</v>
      </c>
      <c r="F48" s="36" t="s">
        <v>1501</v>
      </c>
      <c r="G48" s="40" t="s">
        <v>1501</v>
      </c>
      <c r="H48" s="39">
        <v>0</v>
      </c>
      <c r="I48" s="39">
        <v>0</v>
      </c>
      <c r="J48" s="39">
        <v>0</v>
      </c>
      <c r="K48" s="47" t="s">
        <v>1499</v>
      </c>
      <c r="L48" s="47" t="s">
        <v>1499</v>
      </c>
      <c r="M48" s="36" t="s">
        <v>984</v>
      </c>
      <c r="N48" s="40" t="s">
        <v>36</v>
      </c>
      <c r="O48" s="41">
        <v>42979.375</v>
      </c>
      <c r="P48" s="41">
        <v>43101.375</v>
      </c>
      <c r="Q48" s="40" t="s">
        <v>1501</v>
      </c>
      <c r="R48" s="166" t="s">
        <v>1</v>
      </c>
    </row>
    <row r="49" spans="1:18" ht="51.75" customHeight="1" x14ac:dyDescent="0.25">
      <c r="A49" s="35" t="s">
        <v>1304</v>
      </c>
      <c r="B49" s="36" t="s">
        <v>26</v>
      </c>
      <c r="C49" s="37" t="s">
        <v>1380</v>
      </c>
      <c r="D49" s="37" t="s">
        <v>920</v>
      </c>
      <c r="E49" s="36" t="s">
        <v>34</v>
      </c>
      <c r="F49" s="36" t="s">
        <v>921</v>
      </c>
      <c r="G49" s="40" t="s">
        <v>1501</v>
      </c>
      <c r="H49" s="39">
        <v>0</v>
      </c>
      <c r="I49" s="39">
        <v>0</v>
      </c>
      <c r="J49" s="39">
        <v>0</v>
      </c>
      <c r="K49" s="47" t="s">
        <v>1499</v>
      </c>
      <c r="L49" s="47" t="s">
        <v>1499</v>
      </c>
      <c r="M49" s="47" t="s">
        <v>922</v>
      </c>
      <c r="N49" s="60" t="s">
        <v>36</v>
      </c>
      <c r="O49" s="41">
        <v>43252.375</v>
      </c>
      <c r="P49" s="41">
        <v>43344.375</v>
      </c>
      <c r="Q49" s="40" t="s">
        <v>1501</v>
      </c>
      <c r="R49" s="166" t="s">
        <v>1</v>
      </c>
    </row>
    <row r="50" spans="1:18" ht="50.25" customHeight="1" x14ac:dyDescent="0.25">
      <c r="A50" s="27" t="s">
        <v>1340</v>
      </c>
      <c r="B50" s="21" t="s">
        <v>26</v>
      </c>
      <c r="C50" s="22" t="s">
        <v>1381</v>
      </c>
      <c r="D50" s="23" t="s">
        <v>1033</v>
      </c>
      <c r="E50" s="21" t="s">
        <v>34</v>
      </c>
      <c r="F50" s="21" t="s">
        <v>1035</v>
      </c>
      <c r="G50" s="25" t="s">
        <v>1034</v>
      </c>
      <c r="H50" s="24">
        <v>0</v>
      </c>
      <c r="I50" s="24">
        <v>803061</v>
      </c>
      <c r="J50" s="24">
        <v>803061</v>
      </c>
      <c r="K50" s="45" t="s">
        <v>1500</v>
      </c>
      <c r="L50" s="45" t="s">
        <v>1499</v>
      </c>
      <c r="M50" s="21" t="s">
        <v>1036</v>
      </c>
      <c r="N50" s="25" t="s">
        <v>36</v>
      </c>
      <c r="O50" s="26">
        <v>43313.375</v>
      </c>
      <c r="P50" s="74">
        <v>43374</v>
      </c>
      <c r="Q50" s="25" t="s">
        <v>1501</v>
      </c>
      <c r="R50" s="164" t="s">
        <v>30</v>
      </c>
    </row>
    <row r="51" spans="1:18" ht="43.5" customHeight="1" x14ac:dyDescent="0.25">
      <c r="A51" s="28" t="s">
        <v>1184</v>
      </c>
      <c r="B51" s="15" t="s">
        <v>26</v>
      </c>
      <c r="C51" s="16" t="s">
        <v>1382</v>
      </c>
      <c r="D51" s="17" t="s">
        <v>490</v>
      </c>
      <c r="E51" s="15" t="s">
        <v>34</v>
      </c>
      <c r="F51" s="15" t="s">
        <v>1539</v>
      </c>
      <c r="G51" s="19" t="s">
        <v>491</v>
      </c>
      <c r="H51" s="18">
        <v>0</v>
      </c>
      <c r="I51" s="18">
        <v>2925962.57</v>
      </c>
      <c r="J51" s="18">
        <v>2925962.57</v>
      </c>
      <c r="K51" s="46" t="s">
        <v>1500</v>
      </c>
      <c r="L51" s="46" t="s">
        <v>1499</v>
      </c>
      <c r="M51" s="15" t="s">
        <v>492</v>
      </c>
      <c r="N51" s="19" t="s">
        <v>36</v>
      </c>
      <c r="O51" s="20">
        <v>43040.375</v>
      </c>
      <c r="P51" s="20">
        <v>43132.375</v>
      </c>
      <c r="Q51" s="19" t="s">
        <v>1501</v>
      </c>
      <c r="R51" s="158" t="s">
        <v>58</v>
      </c>
    </row>
    <row r="52" spans="1:18" ht="47.25" customHeight="1" x14ac:dyDescent="0.25">
      <c r="A52" s="27" t="s">
        <v>1276</v>
      </c>
      <c r="B52" s="21" t="s">
        <v>26</v>
      </c>
      <c r="C52" s="22" t="s">
        <v>1383</v>
      </c>
      <c r="D52" s="23" t="s">
        <v>805</v>
      </c>
      <c r="E52" s="21" t="s">
        <v>34</v>
      </c>
      <c r="F52" s="21" t="s">
        <v>807</v>
      </c>
      <c r="G52" s="25" t="s">
        <v>806</v>
      </c>
      <c r="H52" s="24">
        <v>0</v>
      </c>
      <c r="I52" s="24">
        <v>891216.27</v>
      </c>
      <c r="J52" s="24">
        <v>891216.27</v>
      </c>
      <c r="K52" s="45" t="s">
        <v>1500</v>
      </c>
      <c r="L52" s="45" t="s">
        <v>1499</v>
      </c>
      <c r="M52" s="21" t="s">
        <v>808</v>
      </c>
      <c r="N52" s="25" t="s">
        <v>36</v>
      </c>
      <c r="O52" s="26">
        <v>42795.375</v>
      </c>
      <c r="P52" s="26">
        <v>42917.375</v>
      </c>
      <c r="Q52" s="25" t="s">
        <v>1501</v>
      </c>
      <c r="R52" s="164" t="s">
        <v>58</v>
      </c>
    </row>
    <row r="53" spans="1:18" ht="30" customHeight="1" x14ac:dyDescent="0.25">
      <c r="A53" s="28" t="s">
        <v>1293</v>
      </c>
      <c r="B53" s="15" t="s">
        <v>26</v>
      </c>
      <c r="C53" s="16" t="s">
        <v>866</v>
      </c>
      <c r="D53" s="17" t="s">
        <v>866</v>
      </c>
      <c r="E53" s="15" t="s">
        <v>47</v>
      </c>
      <c r="F53" s="15" t="s">
        <v>868</v>
      </c>
      <c r="G53" s="19" t="s">
        <v>867</v>
      </c>
      <c r="H53" s="18">
        <v>7872716.7999999998</v>
      </c>
      <c r="I53" s="18">
        <v>0</v>
      </c>
      <c r="J53" s="18">
        <v>7872716.7999999998</v>
      </c>
      <c r="K53" s="46" t="s">
        <v>1499</v>
      </c>
      <c r="L53" s="46" t="s">
        <v>1500</v>
      </c>
      <c r="M53" s="15" t="s">
        <v>869</v>
      </c>
      <c r="N53" s="19" t="s">
        <v>51</v>
      </c>
      <c r="O53" s="20" t="s">
        <v>1501</v>
      </c>
      <c r="P53" s="20">
        <v>39814.375</v>
      </c>
      <c r="Q53" s="19" t="s">
        <v>504</v>
      </c>
      <c r="R53" s="158" t="s">
        <v>58</v>
      </c>
    </row>
    <row r="54" spans="1:18" ht="30" customHeight="1" x14ac:dyDescent="0.25">
      <c r="A54" s="27" t="s">
        <v>1233</v>
      </c>
      <c r="B54" s="21" t="s">
        <v>26</v>
      </c>
      <c r="C54" s="22" t="s">
        <v>1384</v>
      </c>
      <c r="D54" s="23" t="s">
        <v>675</v>
      </c>
      <c r="E54" s="21" t="s">
        <v>47</v>
      </c>
      <c r="F54" s="21" t="s">
        <v>677</v>
      </c>
      <c r="G54" s="25" t="s">
        <v>676</v>
      </c>
      <c r="H54" s="24">
        <v>285016.63</v>
      </c>
      <c r="I54" s="24">
        <v>0</v>
      </c>
      <c r="J54" s="24">
        <v>285016.63</v>
      </c>
      <c r="K54" s="45" t="s">
        <v>1499</v>
      </c>
      <c r="L54" s="45" t="s">
        <v>1500</v>
      </c>
      <c r="M54" s="21" t="s">
        <v>678</v>
      </c>
      <c r="N54" s="25" t="s">
        <v>51</v>
      </c>
      <c r="O54" s="26" t="s">
        <v>1501</v>
      </c>
      <c r="P54" s="26">
        <v>40878.375</v>
      </c>
      <c r="Q54" s="25" t="s">
        <v>504</v>
      </c>
      <c r="R54" s="164" t="s">
        <v>58</v>
      </c>
    </row>
    <row r="55" spans="1:18" ht="43.5" customHeight="1" x14ac:dyDescent="0.25">
      <c r="A55" s="28" t="s">
        <v>1306</v>
      </c>
      <c r="B55" s="15" t="s">
        <v>26</v>
      </c>
      <c r="C55" s="16" t="s">
        <v>1385</v>
      </c>
      <c r="D55" s="17" t="s">
        <v>20</v>
      </c>
      <c r="E55" s="15" t="s">
        <v>47</v>
      </c>
      <c r="F55" s="15" t="s">
        <v>803</v>
      </c>
      <c r="G55" s="19" t="s">
        <v>929</v>
      </c>
      <c r="H55" s="18">
        <v>1205753.3600000001</v>
      </c>
      <c r="I55" s="18">
        <v>0</v>
      </c>
      <c r="J55" s="18">
        <v>1205753.3600000001</v>
      </c>
      <c r="K55" s="46" t="s">
        <v>1499</v>
      </c>
      <c r="L55" s="46" t="s">
        <v>1500</v>
      </c>
      <c r="M55" s="15" t="s">
        <v>930</v>
      </c>
      <c r="N55" s="19" t="s">
        <v>51</v>
      </c>
      <c r="O55" s="20" t="s">
        <v>1501</v>
      </c>
      <c r="P55" s="20">
        <v>41091.375</v>
      </c>
      <c r="Q55" s="19" t="s">
        <v>504</v>
      </c>
      <c r="R55" s="158" t="s">
        <v>58</v>
      </c>
    </row>
    <row r="56" spans="1:18" ht="46.5" customHeight="1" x14ac:dyDescent="0.25">
      <c r="A56" s="27" t="s">
        <v>1272</v>
      </c>
      <c r="B56" s="21" t="s">
        <v>26</v>
      </c>
      <c r="C56" s="22" t="s">
        <v>1386</v>
      </c>
      <c r="D56" s="23" t="s">
        <v>789</v>
      </c>
      <c r="E56" s="21" t="s">
        <v>47</v>
      </c>
      <c r="F56" s="21" t="s">
        <v>791</v>
      </c>
      <c r="G56" s="25" t="s">
        <v>790</v>
      </c>
      <c r="H56" s="24">
        <v>4547737.49</v>
      </c>
      <c r="I56" s="24">
        <v>0</v>
      </c>
      <c r="J56" s="24">
        <v>4547737.49</v>
      </c>
      <c r="K56" s="45" t="s">
        <v>1499</v>
      </c>
      <c r="L56" s="45" t="s">
        <v>1500</v>
      </c>
      <c r="M56" s="21" t="s">
        <v>792</v>
      </c>
      <c r="N56" s="25" t="s">
        <v>51</v>
      </c>
      <c r="O56" s="26" t="s">
        <v>1501</v>
      </c>
      <c r="P56" s="26">
        <v>41883.375</v>
      </c>
      <c r="Q56" s="25" t="s">
        <v>504</v>
      </c>
      <c r="R56" s="164" t="s">
        <v>58</v>
      </c>
    </row>
    <row r="57" spans="1:18" ht="63.75" customHeight="1" x14ac:dyDescent="0.25">
      <c r="A57" s="28" t="s">
        <v>1226</v>
      </c>
      <c r="B57" s="15" t="s">
        <v>26</v>
      </c>
      <c r="C57" s="16" t="s">
        <v>1387</v>
      </c>
      <c r="D57" s="17" t="s">
        <v>643</v>
      </c>
      <c r="E57" s="15" t="s">
        <v>47</v>
      </c>
      <c r="F57" s="15" t="s">
        <v>645</v>
      </c>
      <c r="G57" s="19" t="s">
        <v>644</v>
      </c>
      <c r="H57" s="18">
        <v>2396429.0299999998</v>
      </c>
      <c r="I57" s="18">
        <v>0</v>
      </c>
      <c r="J57" s="18">
        <v>2396429.0299999998</v>
      </c>
      <c r="K57" s="46" t="s">
        <v>1499</v>
      </c>
      <c r="L57" s="46" t="s">
        <v>1500</v>
      </c>
      <c r="M57" s="15" t="s">
        <v>646</v>
      </c>
      <c r="N57" s="19" t="s">
        <v>51</v>
      </c>
      <c r="O57" s="20">
        <v>41791.375</v>
      </c>
      <c r="P57" s="20">
        <v>41974.375</v>
      </c>
      <c r="Q57" s="19" t="s">
        <v>504</v>
      </c>
      <c r="R57" s="158" t="s">
        <v>58</v>
      </c>
    </row>
    <row r="58" spans="1:18" ht="65.25" customHeight="1" x14ac:dyDescent="0.25">
      <c r="A58" s="49" t="s">
        <v>1245</v>
      </c>
      <c r="B58" s="50" t="s">
        <v>26</v>
      </c>
      <c r="C58" s="51" t="s">
        <v>1388</v>
      </c>
      <c r="D58" s="51" t="s">
        <v>5</v>
      </c>
      <c r="E58" s="50" t="s">
        <v>1501</v>
      </c>
      <c r="F58" s="50" t="s">
        <v>1501</v>
      </c>
      <c r="G58" s="55" t="s">
        <v>1501</v>
      </c>
      <c r="H58" s="53">
        <v>0</v>
      </c>
      <c r="I58" s="53">
        <v>0</v>
      </c>
      <c r="J58" s="53">
        <v>0</v>
      </c>
      <c r="K58" s="54" t="s">
        <v>1499</v>
      </c>
      <c r="L58" s="54" t="s">
        <v>1499</v>
      </c>
      <c r="M58" s="54" t="s">
        <v>718</v>
      </c>
      <c r="N58" s="59" t="s">
        <v>0</v>
      </c>
      <c r="O58" s="56" t="s">
        <v>1501</v>
      </c>
      <c r="P58" s="56" t="s">
        <v>1501</v>
      </c>
      <c r="Q58" s="55" t="s">
        <v>1501</v>
      </c>
      <c r="R58" s="165" t="s">
        <v>1</v>
      </c>
    </row>
    <row r="59" spans="1:18" ht="39" customHeight="1" x14ac:dyDescent="0.25">
      <c r="A59" s="35" t="s">
        <v>1309</v>
      </c>
      <c r="B59" s="36" t="s">
        <v>26</v>
      </c>
      <c r="C59" s="37" t="s">
        <v>1389</v>
      </c>
      <c r="D59" s="37" t="s">
        <v>21</v>
      </c>
      <c r="E59" s="36" t="s">
        <v>1501</v>
      </c>
      <c r="F59" s="36" t="s">
        <v>1501</v>
      </c>
      <c r="G59" s="40" t="s">
        <v>1501</v>
      </c>
      <c r="H59" s="39">
        <v>0</v>
      </c>
      <c r="I59" s="39">
        <v>0</v>
      </c>
      <c r="J59" s="39">
        <v>0</v>
      </c>
      <c r="K59" s="47" t="s">
        <v>1499</v>
      </c>
      <c r="L59" s="47" t="s">
        <v>1499</v>
      </c>
      <c r="M59" s="47" t="s">
        <v>935</v>
      </c>
      <c r="N59" s="60" t="s">
        <v>0</v>
      </c>
      <c r="O59" s="41">
        <v>43252.375</v>
      </c>
      <c r="P59" s="41">
        <v>43374.375</v>
      </c>
      <c r="Q59" s="40" t="s">
        <v>1501</v>
      </c>
      <c r="R59" s="166" t="s">
        <v>1</v>
      </c>
    </row>
    <row r="60" spans="1:18" ht="65.25" customHeight="1" x14ac:dyDescent="0.25">
      <c r="A60" s="49" t="s">
        <v>1291</v>
      </c>
      <c r="B60" s="50" t="s">
        <v>26</v>
      </c>
      <c r="C60" s="51" t="s">
        <v>1390</v>
      </c>
      <c r="D60" s="51" t="s">
        <v>862</v>
      </c>
      <c r="E60" s="50" t="s">
        <v>1501</v>
      </c>
      <c r="F60" s="50" t="s">
        <v>1501</v>
      </c>
      <c r="G60" s="55" t="s">
        <v>1501</v>
      </c>
      <c r="H60" s="53">
        <v>0</v>
      </c>
      <c r="I60" s="53">
        <v>0</v>
      </c>
      <c r="J60" s="53">
        <v>0</v>
      </c>
      <c r="K60" s="54" t="s">
        <v>1499</v>
      </c>
      <c r="L60" s="54" t="s">
        <v>1499</v>
      </c>
      <c r="M60" s="54" t="s">
        <v>863</v>
      </c>
      <c r="N60" s="59" t="s">
        <v>0</v>
      </c>
      <c r="O60" s="56">
        <v>43313.375</v>
      </c>
      <c r="P60" s="56">
        <v>43405.375</v>
      </c>
      <c r="Q60" s="55" t="s">
        <v>1501</v>
      </c>
      <c r="R60" s="165" t="s">
        <v>1</v>
      </c>
    </row>
    <row r="61" spans="1:18" ht="39" customHeight="1" x14ac:dyDescent="0.25">
      <c r="A61" s="35" t="s">
        <v>1308</v>
      </c>
      <c r="B61" s="36" t="s">
        <v>26</v>
      </c>
      <c r="C61" s="37" t="s">
        <v>1391</v>
      </c>
      <c r="D61" s="37" t="s">
        <v>933</v>
      </c>
      <c r="E61" s="36" t="s">
        <v>1501</v>
      </c>
      <c r="F61" s="36" t="s">
        <v>1501</v>
      </c>
      <c r="G61" s="40" t="s">
        <v>1501</v>
      </c>
      <c r="H61" s="39">
        <v>0</v>
      </c>
      <c r="I61" s="39">
        <v>0</v>
      </c>
      <c r="J61" s="39">
        <v>0</v>
      </c>
      <c r="K61" s="47" t="s">
        <v>1499</v>
      </c>
      <c r="L61" s="47" t="s">
        <v>1499</v>
      </c>
      <c r="M61" s="47" t="s">
        <v>934</v>
      </c>
      <c r="N61" s="60" t="s">
        <v>0</v>
      </c>
      <c r="O61" s="41">
        <v>43252.375</v>
      </c>
      <c r="P61" s="41">
        <v>43344.375</v>
      </c>
      <c r="Q61" s="40" t="s">
        <v>1501</v>
      </c>
      <c r="R61" s="166" t="s">
        <v>1</v>
      </c>
    </row>
    <row r="62" spans="1:18" s="7" customFormat="1" ht="61.5" customHeight="1" x14ac:dyDescent="0.25">
      <c r="A62" s="204" t="s">
        <v>1218</v>
      </c>
      <c r="B62" s="205" t="s">
        <v>26</v>
      </c>
      <c r="C62" s="206" t="s">
        <v>619</v>
      </c>
      <c r="D62" s="197" t="s">
        <v>619</v>
      </c>
      <c r="E62" s="205" t="s">
        <v>34</v>
      </c>
      <c r="F62" s="77" t="s">
        <v>1582</v>
      </c>
      <c r="G62" s="77" t="s">
        <v>1581</v>
      </c>
      <c r="H62" s="126">
        <v>0</v>
      </c>
      <c r="I62" s="126">
        <v>1788416.49</v>
      </c>
      <c r="J62" s="126">
        <v>1788416.49</v>
      </c>
      <c r="K62" s="198" t="s">
        <v>1500</v>
      </c>
      <c r="L62" s="198" t="s">
        <v>1499</v>
      </c>
      <c r="M62" s="77" t="s">
        <v>1583</v>
      </c>
      <c r="N62" s="77" t="s">
        <v>36</v>
      </c>
      <c r="O62" s="74">
        <v>42856.375</v>
      </c>
      <c r="P62" s="74">
        <v>43704</v>
      </c>
      <c r="Q62" s="77" t="s">
        <v>1501</v>
      </c>
      <c r="R62" s="203" t="s">
        <v>58</v>
      </c>
    </row>
    <row r="63" spans="1:18" ht="37.5" customHeight="1" x14ac:dyDescent="0.25">
      <c r="A63" s="28" t="s">
        <v>1305</v>
      </c>
      <c r="B63" s="15" t="s">
        <v>26</v>
      </c>
      <c r="C63" s="16" t="s">
        <v>1392</v>
      </c>
      <c r="D63" s="17" t="s">
        <v>925</v>
      </c>
      <c r="E63" s="15" t="s">
        <v>34</v>
      </c>
      <c r="F63" s="15" t="s">
        <v>927</v>
      </c>
      <c r="G63" s="19" t="s">
        <v>926</v>
      </c>
      <c r="H63" s="18">
        <v>0</v>
      </c>
      <c r="I63" s="18">
        <v>1158615.6499999999</v>
      </c>
      <c r="J63" s="18">
        <v>1158615.6499999999</v>
      </c>
      <c r="K63" s="46" t="s">
        <v>1500</v>
      </c>
      <c r="L63" s="46" t="s">
        <v>1499</v>
      </c>
      <c r="M63" s="15" t="s">
        <v>928</v>
      </c>
      <c r="N63" s="19" t="s">
        <v>36</v>
      </c>
      <c r="O63" s="20">
        <v>43191.375</v>
      </c>
      <c r="P63" s="20">
        <v>43252.375</v>
      </c>
      <c r="Q63" s="19" t="s">
        <v>1501</v>
      </c>
      <c r="R63" s="158" t="s">
        <v>58</v>
      </c>
    </row>
    <row r="64" spans="1:18" ht="37.5" customHeight="1" x14ac:dyDescent="0.25">
      <c r="A64" s="27" t="s">
        <v>1219</v>
      </c>
      <c r="B64" s="21" t="s">
        <v>26</v>
      </c>
      <c r="C64" s="22" t="s">
        <v>1393</v>
      </c>
      <c r="D64" s="23" t="s">
        <v>620</v>
      </c>
      <c r="E64" s="21" t="s">
        <v>34</v>
      </c>
      <c r="F64" s="21" t="s">
        <v>622</v>
      </c>
      <c r="G64" s="25" t="s">
        <v>621</v>
      </c>
      <c r="H64" s="24">
        <v>0</v>
      </c>
      <c r="I64" s="24">
        <v>1837730.65</v>
      </c>
      <c r="J64" s="24">
        <v>1837730.65</v>
      </c>
      <c r="K64" s="45" t="s">
        <v>1500</v>
      </c>
      <c r="L64" s="45" t="s">
        <v>1499</v>
      </c>
      <c r="M64" s="21" t="s">
        <v>623</v>
      </c>
      <c r="N64" s="25" t="s">
        <v>36</v>
      </c>
      <c r="O64" s="26">
        <v>43160.375</v>
      </c>
      <c r="P64" s="26">
        <v>43252.375</v>
      </c>
      <c r="Q64" s="25" t="s">
        <v>1501</v>
      </c>
      <c r="R64" s="164" t="s">
        <v>58</v>
      </c>
    </row>
    <row r="65" spans="1:18" ht="37.5" customHeight="1" x14ac:dyDescent="0.25">
      <c r="A65" s="28" t="s">
        <v>1303</v>
      </c>
      <c r="B65" s="15" t="s">
        <v>26</v>
      </c>
      <c r="C65" s="16" t="s">
        <v>1394</v>
      </c>
      <c r="D65" s="17" t="s">
        <v>916</v>
      </c>
      <c r="E65" s="15" t="s">
        <v>34</v>
      </c>
      <c r="F65" s="15" t="s">
        <v>918</v>
      </c>
      <c r="G65" s="19" t="s">
        <v>917</v>
      </c>
      <c r="H65" s="18">
        <v>0</v>
      </c>
      <c r="I65" s="18">
        <v>843166.43</v>
      </c>
      <c r="J65" s="18">
        <v>843166.43</v>
      </c>
      <c r="K65" s="46" t="s">
        <v>1500</v>
      </c>
      <c r="L65" s="46" t="s">
        <v>1499</v>
      </c>
      <c r="M65" s="15" t="s">
        <v>919</v>
      </c>
      <c r="N65" s="19" t="s">
        <v>36</v>
      </c>
      <c r="O65" s="20">
        <v>43252.375</v>
      </c>
      <c r="P65" s="20">
        <v>43344.375</v>
      </c>
      <c r="Q65" s="19" t="s">
        <v>1501</v>
      </c>
      <c r="R65" s="158" t="s">
        <v>58</v>
      </c>
    </row>
    <row r="66" spans="1:18" ht="65.25" customHeight="1" x14ac:dyDescent="0.25">
      <c r="A66" s="49" t="s">
        <v>1259</v>
      </c>
      <c r="B66" s="50" t="s">
        <v>26</v>
      </c>
      <c r="C66" s="51" t="s">
        <v>1395</v>
      </c>
      <c r="D66" s="51" t="s">
        <v>751</v>
      </c>
      <c r="E66" s="50" t="s">
        <v>1501</v>
      </c>
      <c r="F66" s="50" t="s">
        <v>1501</v>
      </c>
      <c r="G66" s="55" t="s">
        <v>1501</v>
      </c>
      <c r="H66" s="53">
        <v>0</v>
      </c>
      <c r="I66" s="53">
        <v>0</v>
      </c>
      <c r="J66" s="53">
        <v>0</v>
      </c>
      <c r="K66" s="54" t="s">
        <v>1499</v>
      </c>
      <c r="L66" s="54" t="s">
        <v>1499</v>
      </c>
      <c r="M66" s="54" t="s">
        <v>752</v>
      </c>
      <c r="N66" s="59" t="s">
        <v>0</v>
      </c>
      <c r="O66" s="56">
        <v>43040.375</v>
      </c>
      <c r="P66" s="56">
        <v>43191.375</v>
      </c>
      <c r="Q66" s="55" t="s">
        <v>1501</v>
      </c>
      <c r="R66" s="165" t="s">
        <v>1</v>
      </c>
    </row>
    <row r="67" spans="1:18" ht="57.75" customHeight="1" x14ac:dyDescent="0.25">
      <c r="A67" s="35" t="s">
        <v>1277</v>
      </c>
      <c r="B67" s="36" t="s">
        <v>26</v>
      </c>
      <c r="C67" s="37" t="s">
        <v>1396</v>
      </c>
      <c r="D67" s="37" t="s">
        <v>809</v>
      </c>
      <c r="E67" s="36" t="s">
        <v>1501</v>
      </c>
      <c r="F67" s="36" t="s">
        <v>1501</v>
      </c>
      <c r="G67" s="40" t="s">
        <v>1501</v>
      </c>
      <c r="H67" s="39">
        <v>0</v>
      </c>
      <c r="I67" s="39">
        <v>0</v>
      </c>
      <c r="J67" s="39">
        <v>0</v>
      </c>
      <c r="K67" s="47" t="s">
        <v>1499</v>
      </c>
      <c r="L67" s="47" t="s">
        <v>1499</v>
      </c>
      <c r="M67" s="47" t="s">
        <v>810</v>
      </c>
      <c r="N67" s="60" t="s">
        <v>0</v>
      </c>
      <c r="O67" s="41" t="s">
        <v>1501</v>
      </c>
      <c r="P67" s="41" t="s">
        <v>1501</v>
      </c>
      <c r="Q67" s="40" t="s">
        <v>1501</v>
      </c>
      <c r="R67" s="166" t="s">
        <v>1</v>
      </c>
    </row>
    <row r="68" spans="1:18" ht="41.25" customHeight="1" x14ac:dyDescent="0.25">
      <c r="A68" s="27" t="s">
        <v>1235</v>
      </c>
      <c r="B68" s="21" t="s">
        <v>26</v>
      </c>
      <c r="C68" s="22" t="s">
        <v>1397</v>
      </c>
      <c r="D68" s="23" t="s">
        <v>682</v>
      </c>
      <c r="E68" s="21" t="s">
        <v>34</v>
      </c>
      <c r="F68" s="21" t="s">
        <v>1540</v>
      </c>
      <c r="G68" s="25" t="s">
        <v>683</v>
      </c>
      <c r="H68" s="24">
        <v>0</v>
      </c>
      <c r="I68" s="24">
        <v>2982256.76</v>
      </c>
      <c r="J68" s="24">
        <v>2982256.76</v>
      </c>
      <c r="K68" s="45" t="s">
        <v>1500</v>
      </c>
      <c r="L68" s="45" t="s">
        <v>1499</v>
      </c>
      <c r="M68" s="21" t="s">
        <v>684</v>
      </c>
      <c r="N68" s="25" t="s">
        <v>36</v>
      </c>
      <c r="O68" s="26">
        <v>42887.375</v>
      </c>
      <c r="P68" s="26">
        <v>43009.375</v>
      </c>
      <c r="Q68" s="25" t="s">
        <v>1501</v>
      </c>
      <c r="R68" s="164" t="s">
        <v>30</v>
      </c>
    </row>
    <row r="69" spans="1:18" ht="63.75" customHeight="1" x14ac:dyDescent="0.25">
      <c r="A69" s="28" t="s">
        <v>1248</v>
      </c>
      <c r="B69" s="15" t="s">
        <v>26</v>
      </c>
      <c r="C69" s="16" t="s">
        <v>1398</v>
      </c>
      <c r="D69" s="17" t="s">
        <v>725</v>
      </c>
      <c r="E69" s="15" t="s">
        <v>34</v>
      </c>
      <c r="F69" s="15" t="s">
        <v>1541</v>
      </c>
      <c r="G69" s="19" t="s">
        <v>726</v>
      </c>
      <c r="H69" s="18">
        <v>0</v>
      </c>
      <c r="I69" s="18">
        <v>1394738.67</v>
      </c>
      <c r="J69" s="18">
        <v>1394738.67</v>
      </c>
      <c r="K69" s="46" t="s">
        <v>1500</v>
      </c>
      <c r="L69" s="46" t="s">
        <v>1499</v>
      </c>
      <c r="M69" s="15" t="s">
        <v>727</v>
      </c>
      <c r="N69" s="19" t="s">
        <v>36</v>
      </c>
      <c r="O69" s="20">
        <v>42917.375</v>
      </c>
      <c r="P69" s="20">
        <v>43040.375</v>
      </c>
      <c r="Q69" s="19" t="s">
        <v>1501</v>
      </c>
      <c r="R69" s="158" t="s">
        <v>58</v>
      </c>
    </row>
    <row r="70" spans="1:18" ht="41.25" customHeight="1" x14ac:dyDescent="0.25">
      <c r="A70" s="27" t="s">
        <v>1091</v>
      </c>
      <c r="B70" s="21" t="s">
        <v>26</v>
      </c>
      <c r="C70" s="22" t="s">
        <v>3</v>
      </c>
      <c r="D70" s="23" t="s">
        <v>3</v>
      </c>
      <c r="E70" s="21" t="s">
        <v>34</v>
      </c>
      <c r="F70" s="21" t="s">
        <v>1542</v>
      </c>
      <c r="G70" s="25" t="s">
        <v>52</v>
      </c>
      <c r="H70" s="24">
        <v>0</v>
      </c>
      <c r="I70" s="24">
        <v>2047624</v>
      </c>
      <c r="J70" s="24">
        <v>2047624</v>
      </c>
      <c r="K70" s="45" t="s">
        <v>1500</v>
      </c>
      <c r="L70" s="45" t="s">
        <v>1499</v>
      </c>
      <c r="M70" s="21" t="s">
        <v>53</v>
      </c>
      <c r="N70" s="25" t="s">
        <v>36</v>
      </c>
      <c r="O70" s="74">
        <v>42979</v>
      </c>
      <c r="P70" s="26">
        <v>43101.375</v>
      </c>
      <c r="Q70" s="25" t="s">
        <v>1501</v>
      </c>
      <c r="R70" s="164" t="s">
        <v>30</v>
      </c>
    </row>
    <row r="71" spans="1:18" ht="41.25" customHeight="1" x14ac:dyDescent="0.25">
      <c r="A71" s="28" t="s">
        <v>1278</v>
      </c>
      <c r="B71" s="15" t="s">
        <v>26</v>
      </c>
      <c r="C71" s="16" t="s">
        <v>1399</v>
      </c>
      <c r="D71" s="17" t="s">
        <v>811</v>
      </c>
      <c r="E71" s="15" t="s">
        <v>47</v>
      </c>
      <c r="F71" s="15" t="s">
        <v>1501</v>
      </c>
      <c r="G71" s="19" t="s">
        <v>812</v>
      </c>
      <c r="H71" s="18">
        <v>3144477.73</v>
      </c>
      <c r="I71" s="18">
        <v>0</v>
      </c>
      <c r="J71" s="18">
        <v>3144477.73</v>
      </c>
      <c r="K71" s="46" t="s">
        <v>1499</v>
      </c>
      <c r="L71" s="46" t="s">
        <v>1500</v>
      </c>
      <c r="M71" s="15" t="s">
        <v>813</v>
      </c>
      <c r="N71" s="19" t="s">
        <v>51</v>
      </c>
      <c r="O71" s="20" t="s">
        <v>1501</v>
      </c>
      <c r="P71" s="20" t="s">
        <v>1501</v>
      </c>
      <c r="Q71" s="19" t="s">
        <v>504</v>
      </c>
      <c r="R71" s="158" t="s">
        <v>30</v>
      </c>
    </row>
    <row r="72" spans="1:18" ht="41.25" customHeight="1" x14ac:dyDescent="0.25">
      <c r="A72" s="27" t="s">
        <v>1299</v>
      </c>
      <c r="B72" s="21" t="s">
        <v>26</v>
      </c>
      <c r="C72" s="22" t="s">
        <v>1400</v>
      </c>
      <c r="D72" s="23" t="s">
        <v>18</v>
      </c>
      <c r="E72" s="21" t="s">
        <v>47</v>
      </c>
      <c r="F72" s="21" t="s">
        <v>903</v>
      </c>
      <c r="G72" s="25" t="s">
        <v>902</v>
      </c>
      <c r="H72" s="24">
        <v>7862282.75</v>
      </c>
      <c r="I72" s="24">
        <v>0</v>
      </c>
      <c r="J72" s="24">
        <v>7862282.75</v>
      </c>
      <c r="K72" s="45" t="s">
        <v>1499</v>
      </c>
      <c r="L72" s="45" t="s">
        <v>1500</v>
      </c>
      <c r="M72" s="21" t="s">
        <v>904</v>
      </c>
      <c r="N72" s="25" t="s">
        <v>51</v>
      </c>
      <c r="O72" s="26" t="s">
        <v>1501</v>
      </c>
      <c r="P72" s="26" t="s">
        <v>1501</v>
      </c>
      <c r="Q72" s="25" t="s">
        <v>504</v>
      </c>
      <c r="R72" s="164" t="s">
        <v>30</v>
      </c>
    </row>
    <row r="73" spans="1:18" ht="57.75" customHeight="1" x14ac:dyDescent="0.25">
      <c r="A73" s="35" t="s">
        <v>1266</v>
      </c>
      <c r="B73" s="36" t="s">
        <v>26</v>
      </c>
      <c r="C73" s="37" t="s">
        <v>770</v>
      </c>
      <c r="D73" s="37" t="s">
        <v>770</v>
      </c>
      <c r="E73" s="36" t="s">
        <v>1501</v>
      </c>
      <c r="F73" s="36" t="s">
        <v>1501</v>
      </c>
      <c r="G73" s="40" t="s">
        <v>1501</v>
      </c>
      <c r="H73" s="39">
        <v>0</v>
      </c>
      <c r="I73" s="39">
        <v>0</v>
      </c>
      <c r="J73" s="39">
        <v>0</v>
      </c>
      <c r="K73" s="47" t="s">
        <v>1499</v>
      </c>
      <c r="L73" s="47" t="s">
        <v>1499</v>
      </c>
      <c r="M73" s="47" t="s">
        <v>771</v>
      </c>
      <c r="N73" s="60" t="s">
        <v>0</v>
      </c>
      <c r="O73" s="41" t="s">
        <v>1501</v>
      </c>
      <c r="P73" s="41" t="s">
        <v>1501</v>
      </c>
      <c r="Q73" s="40" t="s">
        <v>1501</v>
      </c>
      <c r="R73" s="166" t="s">
        <v>1</v>
      </c>
    </row>
    <row r="74" spans="1:18" ht="51" customHeight="1" x14ac:dyDescent="0.25">
      <c r="A74" s="27" t="s">
        <v>1318</v>
      </c>
      <c r="B74" s="21" t="s">
        <v>26</v>
      </c>
      <c r="C74" s="22" t="s">
        <v>1401</v>
      </c>
      <c r="D74" s="23" t="s">
        <v>964</v>
      </c>
      <c r="E74" s="21" t="s">
        <v>34</v>
      </c>
      <c r="F74" s="21" t="s">
        <v>1543</v>
      </c>
      <c r="G74" s="25" t="s">
        <v>965</v>
      </c>
      <c r="H74" s="24">
        <v>0</v>
      </c>
      <c r="I74" s="24">
        <v>362136.28</v>
      </c>
      <c r="J74" s="24">
        <v>362136.28</v>
      </c>
      <c r="K74" s="45" t="s">
        <v>1500</v>
      </c>
      <c r="L74" s="45" t="s">
        <v>1499</v>
      </c>
      <c r="M74" s="21" t="s">
        <v>966</v>
      </c>
      <c r="N74" s="25" t="s">
        <v>36</v>
      </c>
      <c r="O74" s="26">
        <v>43040.375</v>
      </c>
      <c r="P74" s="26">
        <v>43160.375</v>
      </c>
      <c r="Q74" s="25" t="s">
        <v>1501</v>
      </c>
      <c r="R74" s="164" t="s">
        <v>58</v>
      </c>
    </row>
    <row r="75" spans="1:18" ht="51" customHeight="1" x14ac:dyDescent="0.25">
      <c r="A75" s="28" t="s">
        <v>1258</v>
      </c>
      <c r="B75" s="15" t="s">
        <v>26</v>
      </c>
      <c r="C75" s="17" t="s">
        <v>748</v>
      </c>
      <c r="D75" s="17" t="s">
        <v>748</v>
      </c>
      <c r="E75" s="15" t="s">
        <v>34</v>
      </c>
      <c r="F75" s="15" t="s">
        <v>749</v>
      </c>
      <c r="G75" s="19" t="s">
        <v>1564</v>
      </c>
      <c r="H75" s="18">
        <v>0</v>
      </c>
      <c r="I75" s="18">
        <v>6669543.6100000003</v>
      </c>
      <c r="J75" s="18">
        <v>6669543.6100000003</v>
      </c>
      <c r="K75" s="46" t="s">
        <v>1500</v>
      </c>
      <c r="L75" s="46" t="s">
        <v>1499</v>
      </c>
      <c r="M75" s="15" t="s">
        <v>750</v>
      </c>
      <c r="N75" s="19" t="s">
        <v>36</v>
      </c>
      <c r="O75" s="20">
        <v>43282.375</v>
      </c>
      <c r="P75" s="20">
        <v>43496</v>
      </c>
      <c r="Q75" s="19" t="s">
        <v>1501</v>
      </c>
      <c r="R75" s="158" t="s">
        <v>30</v>
      </c>
    </row>
    <row r="76" spans="1:18" ht="51" customHeight="1" x14ac:dyDescent="0.25">
      <c r="A76" s="27" t="s">
        <v>1257</v>
      </c>
      <c r="B76" s="21" t="s">
        <v>26</v>
      </c>
      <c r="C76" s="22" t="s">
        <v>1402</v>
      </c>
      <c r="D76" s="23" t="s">
        <v>745</v>
      </c>
      <c r="E76" s="21" t="s">
        <v>34</v>
      </c>
      <c r="F76" s="21" t="s">
        <v>746</v>
      </c>
      <c r="G76" s="25">
        <v>9090</v>
      </c>
      <c r="H76" s="24">
        <v>0</v>
      </c>
      <c r="I76" s="24">
        <v>5310832.66</v>
      </c>
      <c r="J76" s="24">
        <v>5310832.66</v>
      </c>
      <c r="K76" s="45" t="s">
        <v>1500</v>
      </c>
      <c r="L76" s="45" t="s">
        <v>1499</v>
      </c>
      <c r="M76" s="21" t="s">
        <v>747</v>
      </c>
      <c r="N76" s="25" t="s">
        <v>36</v>
      </c>
      <c r="O76" s="26">
        <v>43252.375</v>
      </c>
      <c r="P76" s="26">
        <v>43602</v>
      </c>
      <c r="Q76" s="25" t="s">
        <v>1501</v>
      </c>
      <c r="R76" s="164" t="s">
        <v>30</v>
      </c>
    </row>
    <row r="77" spans="1:18" ht="51" customHeight="1" x14ac:dyDescent="0.25">
      <c r="A77" s="207" t="s">
        <v>1256</v>
      </c>
      <c r="B77" s="208" t="s">
        <v>26</v>
      </c>
      <c r="C77" s="17" t="s">
        <v>1527</v>
      </c>
      <c r="D77" s="17" t="s">
        <v>1527</v>
      </c>
      <c r="E77" s="208" t="s">
        <v>34</v>
      </c>
      <c r="F77" s="208" t="s">
        <v>1544</v>
      </c>
      <c r="G77" s="19" t="s">
        <v>1501</v>
      </c>
      <c r="H77" s="18">
        <v>0</v>
      </c>
      <c r="I77" s="18">
        <v>5535057.9000000004</v>
      </c>
      <c r="J77" s="18">
        <v>5535057.9000000004</v>
      </c>
      <c r="K77" s="46" t="s">
        <v>1500</v>
      </c>
      <c r="L77" s="46" t="s">
        <v>1499</v>
      </c>
      <c r="M77" s="208" t="s">
        <v>744</v>
      </c>
      <c r="N77" s="19" t="s">
        <v>36</v>
      </c>
      <c r="O77" s="20">
        <v>43739</v>
      </c>
      <c r="P77" s="20">
        <v>43862</v>
      </c>
      <c r="Q77" s="19" t="s">
        <v>1501</v>
      </c>
      <c r="R77" s="158" t="s">
        <v>1505</v>
      </c>
    </row>
    <row r="78" spans="1:18" ht="51" customHeight="1" x14ac:dyDescent="0.25">
      <c r="A78" s="211" t="s">
        <v>1255</v>
      </c>
      <c r="B78" s="212" t="s">
        <v>26</v>
      </c>
      <c r="C78" s="210" t="s">
        <v>1403</v>
      </c>
      <c r="D78" s="23" t="s">
        <v>742</v>
      </c>
      <c r="E78" s="212" t="s">
        <v>34</v>
      </c>
      <c r="F78" s="212" t="s">
        <v>1545</v>
      </c>
      <c r="G78" s="25" t="s">
        <v>1610</v>
      </c>
      <c r="H78" s="24">
        <v>0</v>
      </c>
      <c r="I78" s="24">
        <v>2459134.83</v>
      </c>
      <c r="J78" s="24">
        <v>2459134.83</v>
      </c>
      <c r="K78" s="45" t="s">
        <v>1500</v>
      </c>
      <c r="L78" s="45" t="s">
        <v>1499</v>
      </c>
      <c r="M78" s="212" t="s">
        <v>743</v>
      </c>
      <c r="N78" s="25" t="s">
        <v>36</v>
      </c>
      <c r="O78" s="26">
        <v>43466</v>
      </c>
      <c r="P78" s="26">
        <v>43739</v>
      </c>
      <c r="Q78" s="25" t="s">
        <v>1501</v>
      </c>
      <c r="R78" s="164" t="s">
        <v>30</v>
      </c>
    </row>
    <row r="79" spans="1:18" ht="51" customHeight="1" x14ac:dyDescent="0.25">
      <c r="A79" s="207" t="s">
        <v>1089</v>
      </c>
      <c r="B79" s="208" t="s">
        <v>26</v>
      </c>
      <c r="C79" s="17" t="s">
        <v>1404</v>
      </c>
      <c r="D79" s="17" t="s">
        <v>44</v>
      </c>
      <c r="E79" s="208" t="s">
        <v>1501</v>
      </c>
      <c r="F79" s="208" t="s">
        <v>1501</v>
      </c>
      <c r="G79" s="19" t="s">
        <v>1501</v>
      </c>
      <c r="H79" s="18">
        <v>0</v>
      </c>
      <c r="I79" s="18">
        <v>0</v>
      </c>
      <c r="J79" s="18">
        <v>0</v>
      </c>
      <c r="K79" s="46" t="s">
        <v>1499</v>
      </c>
      <c r="L79" s="46" t="s">
        <v>1499</v>
      </c>
      <c r="M79" s="208" t="s">
        <v>45</v>
      </c>
      <c r="N79" s="19" t="s">
        <v>0</v>
      </c>
      <c r="O79" s="20">
        <v>43252.375</v>
      </c>
      <c r="P79" s="20">
        <v>43374.375</v>
      </c>
      <c r="Q79" s="19" t="s">
        <v>1501</v>
      </c>
      <c r="R79" s="158" t="s">
        <v>1</v>
      </c>
    </row>
    <row r="80" spans="1:18" ht="51" customHeight="1" x14ac:dyDescent="0.25">
      <c r="A80" s="211" t="s">
        <v>1294</v>
      </c>
      <c r="B80" s="212" t="s">
        <v>26</v>
      </c>
      <c r="C80" s="210" t="s">
        <v>1405</v>
      </c>
      <c r="D80" s="23" t="s">
        <v>870</v>
      </c>
      <c r="E80" s="212" t="s">
        <v>34</v>
      </c>
      <c r="F80" s="212" t="s">
        <v>872</v>
      </c>
      <c r="G80" s="25" t="s">
        <v>871</v>
      </c>
      <c r="H80" s="24">
        <v>0</v>
      </c>
      <c r="I80" s="24">
        <v>330122.64</v>
      </c>
      <c r="J80" s="24">
        <v>330122.64</v>
      </c>
      <c r="K80" s="45" t="s">
        <v>1500</v>
      </c>
      <c r="L80" s="45" t="s">
        <v>1499</v>
      </c>
      <c r="M80" s="212" t="s">
        <v>873</v>
      </c>
      <c r="N80" s="25" t="s">
        <v>36</v>
      </c>
      <c r="O80" s="26">
        <v>43252.375</v>
      </c>
      <c r="P80" s="26">
        <v>43374.375</v>
      </c>
      <c r="Q80" s="25" t="s">
        <v>1501</v>
      </c>
      <c r="R80" s="164" t="s">
        <v>30</v>
      </c>
    </row>
    <row r="81" spans="1:18" ht="51" customHeight="1" x14ac:dyDescent="0.25">
      <c r="A81" s="207" t="s">
        <v>1313</v>
      </c>
      <c r="B81" s="208" t="s">
        <v>26</v>
      </c>
      <c r="C81" s="17" t="s">
        <v>1406</v>
      </c>
      <c r="D81" s="17" t="s">
        <v>946</v>
      </c>
      <c r="E81" s="208" t="s">
        <v>34</v>
      </c>
      <c r="F81" s="208" t="s">
        <v>948</v>
      </c>
      <c r="G81" s="19" t="s">
        <v>947</v>
      </c>
      <c r="H81" s="18">
        <v>0</v>
      </c>
      <c r="I81" s="18">
        <v>299406</v>
      </c>
      <c r="J81" s="18">
        <v>299406</v>
      </c>
      <c r="K81" s="46" t="s">
        <v>1500</v>
      </c>
      <c r="L81" s="46" t="s">
        <v>1499</v>
      </c>
      <c r="M81" s="208" t="s">
        <v>949</v>
      </c>
      <c r="N81" s="19" t="s">
        <v>36</v>
      </c>
      <c r="O81" s="20">
        <v>43070</v>
      </c>
      <c r="P81" s="20">
        <v>43160</v>
      </c>
      <c r="Q81" s="19" t="s">
        <v>1501</v>
      </c>
      <c r="R81" s="158" t="s">
        <v>58</v>
      </c>
    </row>
    <row r="82" spans="1:18" ht="51" customHeight="1" x14ac:dyDescent="0.25">
      <c r="A82" s="211" t="s">
        <v>1341</v>
      </c>
      <c r="B82" s="212" t="s">
        <v>26</v>
      </c>
      <c r="C82" s="210" t="s">
        <v>1480</v>
      </c>
      <c r="D82" s="23" t="s">
        <v>1480</v>
      </c>
      <c r="E82" s="212" t="s">
        <v>34</v>
      </c>
      <c r="F82" s="212" t="s">
        <v>1038</v>
      </c>
      <c r="G82" s="25" t="s">
        <v>1037</v>
      </c>
      <c r="H82" s="24">
        <v>0</v>
      </c>
      <c r="I82" s="24">
        <v>5908846.5</v>
      </c>
      <c r="J82" s="24">
        <v>5908846.5</v>
      </c>
      <c r="K82" s="45" t="s">
        <v>1500</v>
      </c>
      <c r="L82" s="45" t="s">
        <v>1499</v>
      </c>
      <c r="M82" s="212" t="s">
        <v>1039</v>
      </c>
      <c r="N82" s="25" t="s">
        <v>36</v>
      </c>
      <c r="O82" s="26">
        <v>43282.375</v>
      </c>
      <c r="P82" s="26">
        <v>43374.375</v>
      </c>
      <c r="Q82" s="25" t="s">
        <v>1501</v>
      </c>
      <c r="R82" s="164" t="s">
        <v>30</v>
      </c>
    </row>
    <row r="83" spans="1:18" ht="51" customHeight="1" x14ac:dyDescent="0.25">
      <c r="A83" s="207" t="s">
        <v>1342</v>
      </c>
      <c r="B83" s="208" t="s">
        <v>26</v>
      </c>
      <c r="C83" s="17" t="s">
        <v>1407</v>
      </c>
      <c r="D83" s="17" t="s">
        <v>1040</v>
      </c>
      <c r="E83" s="208" t="s">
        <v>34</v>
      </c>
      <c r="F83" s="208" t="s">
        <v>1042</v>
      </c>
      <c r="G83" s="19" t="s">
        <v>1041</v>
      </c>
      <c r="H83" s="18">
        <v>0</v>
      </c>
      <c r="I83" s="18">
        <v>2212481</v>
      </c>
      <c r="J83" s="18">
        <v>2212481</v>
      </c>
      <c r="K83" s="46" t="s">
        <v>1500</v>
      </c>
      <c r="L83" s="46" t="s">
        <v>1499</v>
      </c>
      <c r="M83" s="208" t="s">
        <v>1043</v>
      </c>
      <c r="N83" s="19" t="s">
        <v>36</v>
      </c>
      <c r="O83" s="20">
        <v>43282.375</v>
      </c>
      <c r="P83" s="20">
        <v>43374.375</v>
      </c>
      <c r="Q83" s="19" t="s">
        <v>1501</v>
      </c>
      <c r="R83" s="158" t="s">
        <v>58</v>
      </c>
    </row>
    <row r="84" spans="1:18" ht="51" customHeight="1" x14ac:dyDescent="0.25">
      <c r="A84" s="211" t="s">
        <v>1343</v>
      </c>
      <c r="B84" s="212" t="s">
        <v>26</v>
      </c>
      <c r="C84" s="210" t="s">
        <v>1408</v>
      </c>
      <c r="D84" s="23" t="s">
        <v>1044</v>
      </c>
      <c r="E84" s="212" t="s">
        <v>1501</v>
      </c>
      <c r="F84" s="212" t="s">
        <v>1501</v>
      </c>
      <c r="G84" s="25" t="s">
        <v>1501</v>
      </c>
      <c r="H84" s="24">
        <v>0</v>
      </c>
      <c r="I84" s="24">
        <v>0</v>
      </c>
      <c r="J84" s="24">
        <v>0</v>
      </c>
      <c r="K84" s="45" t="s">
        <v>1499</v>
      </c>
      <c r="L84" s="45" t="s">
        <v>1499</v>
      </c>
      <c r="M84" s="212" t="s">
        <v>1045</v>
      </c>
      <c r="N84" s="25" t="s">
        <v>0</v>
      </c>
      <c r="O84" s="26" t="s">
        <v>1501</v>
      </c>
      <c r="P84" s="26" t="s">
        <v>1501</v>
      </c>
      <c r="Q84" s="25" t="s">
        <v>1501</v>
      </c>
      <c r="R84" s="164" t="s">
        <v>1</v>
      </c>
    </row>
    <row r="85" spans="1:18" ht="51" customHeight="1" x14ac:dyDescent="0.25">
      <c r="A85" s="207" t="s">
        <v>1234</v>
      </c>
      <c r="B85" s="208" t="s">
        <v>26</v>
      </c>
      <c r="C85" s="17" t="s">
        <v>679</v>
      </c>
      <c r="D85" s="17" t="s">
        <v>679</v>
      </c>
      <c r="E85" s="208" t="s">
        <v>34</v>
      </c>
      <c r="F85" s="208" t="s">
        <v>680</v>
      </c>
      <c r="G85" s="19">
        <v>9022</v>
      </c>
      <c r="H85" s="18">
        <v>0</v>
      </c>
      <c r="I85" s="18">
        <v>7581659.9199999999</v>
      </c>
      <c r="J85" s="18">
        <v>7581659.9199999999</v>
      </c>
      <c r="K85" s="46" t="s">
        <v>1500</v>
      </c>
      <c r="L85" s="46" t="s">
        <v>1499</v>
      </c>
      <c r="M85" s="208" t="s">
        <v>681</v>
      </c>
      <c r="N85" s="19" t="s">
        <v>36</v>
      </c>
      <c r="O85" s="20">
        <v>43282.375</v>
      </c>
      <c r="P85" s="20">
        <v>43439</v>
      </c>
      <c r="Q85" s="19" t="s">
        <v>1501</v>
      </c>
      <c r="R85" s="158" t="s">
        <v>30</v>
      </c>
    </row>
    <row r="86" spans="1:18" ht="51" customHeight="1" x14ac:dyDescent="0.25">
      <c r="A86" s="211" t="s">
        <v>1292</v>
      </c>
      <c r="B86" s="212" t="s">
        <v>26</v>
      </c>
      <c r="C86" s="210" t="s">
        <v>864</v>
      </c>
      <c r="D86" s="23" t="s">
        <v>864</v>
      </c>
      <c r="E86" s="212" t="s">
        <v>34</v>
      </c>
      <c r="F86" s="212" t="s">
        <v>1501</v>
      </c>
      <c r="G86" s="25" t="s">
        <v>1501</v>
      </c>
      <c r="H86" s="24">
        <v>0</v>
      </c>
      <c r="I86" s="24">
        <v>0</v>
      </c>
      <c r="J86" s="24">
        <v>0</v>
      </c>
      <c r="K86" s="45" t="s">
        <v>1499</v>
      </c>
      <c r="L86" s="45" t="s">
        <v>1499</v>
      </c>
      <c r="M86" s="212" t="s">
        <v>865</v>
      </c>
      <c r="N86" s="25" t="s">
        <v>36</v>
      </c>
      <c r="O86" s="26">
        <v>43252.375</v>
      </c>
      <c r="P86" s="26">
        <v>43344.375</v>
      </c>
      <c r="Q86" s="25" t="s">
        <v>1501</v>
      </c>
      <c r="R86" s="164" t="s">
        <v>1</v>
      </c>
    </row>
    <row r="87" spans="1:18" ht="51" customHeight="1" x14ac:dyDescent="0.25">
      <c r="A87" s="207" t="s">
        <v>1187</v>
      </c>
      <c r="B87" s="208" t="s">
        <v>26</v>
      </c>
      <c r="C87" s="17" t="s">
        <v>1528</v>
      </c>
      <c r="D87" s="17" t="s">
        <v>1528</v>
      </c>
      <c r="E87" s="208" t="s">
        <v>34</v>
      </c>
      <c r="F87" s="208" t="s">
        <v>498</v>
      </c>
      <c r="G87" s="19" t="s">
        <v>1501</v>
      </c>
      <c r="H87" s="18">
        <v>0</v>
      </c>
      <c r="I87" s="18">
        <v>0</v>
      </c>
      <c r="J87" s="18">
        <v>0</v>
      </c>
      <c r="K87" s="46" t="s">
        <v>1500</v>
      </c>
      <c r="L87" s="46" t="s">
        <v>1499</v>
      </c>
      <c r="M87" s="208" t="s">
        <v>499</v>
      </c>
      <c r="N87" s="19" t="s">
        <v>36</v>
      </c>
      <c r="O87" s="20">
        <v>43405</v>
      </c>
      <c r="P87" s="20">
        <v>43466</v>
      </c>
      <c r="Q87" s="19" t="s">
        <v>1501</v>
      </c>
      <c r="R87" s="158" t="s">
        <v>1</v>
      </c>
    </row>
    <row r="88" spans="1:18" ht="51" customHeight="1" x14ac:dyDescent="0.25">
      <c r="A88" s="211" t="s">
        <v>1243</v>
      </c>
      <c r="B88" s="212" t="s">
        <v>26</v>
      </c>
      <c r="C88" s="210" t="s">
        <v>709</v>
      </c>
      <c r="D88" s="23" t="s">
        <v>709</v>
      </c>
      <c r="E88" s="212" t="s">
        <v>34</v>
      </c>
      <c r="F88" s="212" t="s">
        <v>1501</v>
      </c>
      <c r="G88" s="25" t="s">
        <v>1501</v>
      </c>
      <c r="H88" s="24">
        <v>0</v>
      </c>
      <c r="I88" s="24">
        <v>0</v>
      </c>
      <c r="J88" s="24">
        <v>0</v>
      </c>
      <c r="K88" s="45">
        <v>1</v>
      </c>
      <c r="L88" s="45" t="s">
        <v>1499</v>
      </c>
      <c r="M88" s="212" t="s">
        <v>710</v>
      </c>
      <c r="N88" s="25" t="s">
        <v>36</v>
      </c>
      <c r="O88" s="26">
        <v>43405</v>
      </c>
      <c r="P88" s="26">
        <v>43466</v>
      </c>
      <c r="Q88" s="25" t="s">
        <v>1501</v>
      </c>
      <c r="R88" s="164" t="s">
        <v>1</v>
      </c>
    </row>
    <row r="89" spans="1:18" ht="51" customHeight="1" x14ac:dyDescent="0.25">
      <c r="A89" s="207" t="s">
        <v>1086</v>
      </c>
      <c r="B89" s="208" t="s">
        <v>26</v>
      </c>
      <c r="C89" s="17" t="s">
        <v>33</v>
      </c>
      <c r="D89" s="17" t="s">
        <v>33</v>
      </c>
      <c r="E89" s="208" t="s">
        <v>34</v>
      </c>
      <c r="F89" s="208" t="s">
        <v>1501</v>
      </c>
      <c r="G89" s="19" t="s">
        <v>1501</v>
      </c>
      <c r="H89" s="18">
        <v>0</v>
      </c>
      <c r="I89" s="18">
        <v>0</v>
      </c>
      <c r="J89" s="18">
        <v>0</v>
      </c>
      <c r="K89" s="46" t="s">
        <v>1499</v>
      </c>
      <c r="L89" s="46" t="s">
        <v>1499</v>
      </c>
      <c r="M89" s="208" t="s">
        <v>35</v>
      </c>
      <c r="N89" s="19" t="s">
        <v>36</v>
      </c>
      <c r="O89" s="20">
        <v>43405.375</v>
      </c>
      <c r="P89" s="20">
        <v>43525.375</v>
      </c>
      <c r="Q89" s="19" t="s">
        <v>1501</v>
      </c>
      <c r="R89" s="158" t="s">
        <v>1</v>
      </c>
    </row>
    <row r="90" spans="1:18" ht="51" customHeight="1" x14ac:dyDescent="0.25">
      <c r="A90" s="211" t="s">
        <v>1083</v>
      </c>
      <c r="B90" s="212" t="s">
        <v>0</v>
      </c>
      <c r="C90" s="210" t="s">
        <v>1409</v>
      </c>
      <c r="D90" s="23" t="s">
        <v>24</v>
      </c>
      <c r="E90" s="212" t="s">
        <v>1501</v>
      </c>
      <c r="F90" s="212" t="s">
        <v>1501</v>
      </c>
      <c r="G90" s="25" t="s">
        <v>1501</v>
      </c>
      <c r="H90" s="24">
        <v>0</v>
      </c>
      <c r="I90" s="24">
        <v>0</v>
      </c>
      <c r="J90" s="24">
        <v>0</v>
      </c>
      <c r="K90" s="45" t="s">
        <v>1499</v>
      </c>
      <c r="L90" s="45" t="s">
        <v>1499</v>
      </c>
      <c r="M90" s="212" t="s">
        <v>25</v>
      </c>
      <c r="N90" s="25" t="s">
        <v>0</v>
      </c>
      <c r="O90" s="26" t="s">
        <v>1501</v>
      </c>
      <c r="P90" s="26" t="s">
        <v>1501</v>
      </c>
      <c r="Q90" s="25" t="s">
        <v>1501</v>
      </c>
      <c r="R90" s="164" t="s">
        <v>1</v>
      </c>
    </row>
    <row r="91" spans="1:18" ht="51" customHeight="1" x14ac:dyDescent="0.25">
      <c r="A91" s="207" t="s">
        <v>1193</v>
      </c>
      <c r="B91" s="208" t="s">
        <v>26</v>
      </c>
      <c r="C91" s="17" t="s">
        <v>519</v>
      </c>
      <c r="D91" s="17" t="s">
        <v>519</v>
      </c>
      <c r="E91" s="208" t="s">
        <v>520</v>
      </c>
      <c r="F91" s="208" t="s">
        <v>521</v>
      </c>
      <c r="G91" s="19">
        <v>9127</v>
      </c>
      <c r="H91" s="18">
        <v>0</v>
      </c>
      <c r="I91" s="18">
        <v>100000</v>
      </c>
      <c r="J91" s="18">
        <v>100000</v>
      </c>
      <c r="K91" s="46" t="s">
        <v>1500</v>
      </c>
      <c r="L91" s="46" t="s">
        <v>1499</v>
      </c>
      <c r="M91" s="208" t="s">
        <v>522</v>
      </c>
      <c r="N91" s="19" t="s">
        <v>36</v>
      </c>
      <c r="O91" s="20">
        <v>43435</v>
      </c>
      <c r="P91" s="20">
        <v>43678</v>
      </c>
      <c r="Q91" s="19" t="s">
        <v>1501</v>
      </c>
      <c r="R91" s="158" t="s">
        <v>30</v>
      </c>
    </row>
    <row r="92" spans="1:18" ht="51" customHeight="1" x14ac:dyDescent="0.25">
      <c r="A92" s="211" t="s">
        <v>1249</v>
      </c>
      <c r="B92" s="212" t="s">
        <v>26</v>
      </c>
      <c r="C92" s="210" t="s">
        <v>1410</v>
      </c>
      <c r="D92" s="23" t="s">
        <v>728</v>
      </c>
      <c r="E92" s="212" t="s">
        <v>34</v>
      </c>
      <c r="F92" s="212" t="s">
        <v>1501</v>
      </c>
      <c r="G92" s="25" t="s">
        <v>1501</v>
      </c>
      <c r="H92" s="24">
        <v>0</v>
      </c>
      <c r="I92" s="24">
        <v>847430</v>
      </c>
      <c r="J92" s="24">
        <f>I92</f>
        <v>847430</v>
      </c>
      <c r="K92" s="45" t="s">
        <v>1500</v>
      </c>
      <c r="L92" s="45" t="s">
        <v>1499</v>
      </c>
      <c r="M92" s="212" t="s">
        <v>729</v>
      </c>
      <c r="N92" s="25" t="s">
        <v>36</v>
      </c>
      <c r="O92" s="26">
        <v>43770</v>
      </c>
      <c r="P92" s="26">
        <v>43891</v>
      </c>
      <c r="Q92" s="25" t="s">
        <v>1501</v>
      </c>
      <c r="R92" s="164" t="s">
        <v>1505</v>
      </c>
    </row>
    <row r="93" spans="1:18" ht="51" customHeight="1" x14ac:dyDescent="0.25">
      <c r="A93" s="207" t="s">
        <v>1094</v>
      </c>
      <c r="B93" s="208" t="s">
        <v>26</v>
      </c>
      <c r="C93" s="17" t="s">
        <v>1411</v>
      </c>
      <c r="D93" s="17" t="s">
        <v>64</v>
      </c>
      <c r="E93" s="208" t="s">
        <v>34</v>
      </c>
      <c r="F93" s="208" t="s">
        <v>1526</v>
      </c>
      <c r="G93" s="19" t="s">
        <v>1501</v>
      </c>
      <c r="H93" s="18">
        <v>0</v>
      </c>
      <c r="I93" s="18">
        <v>3072782.87</v>
      </c>
      <c r="J93" s="18">
        <v>3072782.87</v>
      </c>
      <c r="K93" s="46" t="s">
        <v>1500</v>
      </c>
      <c r="L93" s="46" t="s">
        <v>1499</v>
      </c>
      <c r="M93" s="208" t="s">
        <v>65</v>
      </c>
      <c r="N93" s="19" t="s">
        <v>36</v>
      </c>
      <c r="O93" s="20">
        <v>43739</v>
      </c>
      <c r="P93" s="20">
        <v>43862</v>
      </c>
      <c r="Q93" s="19" t="s">
        <v>1501</v>
      </c>
      <c r="R93" s="158" t="s">
        <v>237</v>
      </c>
    </row>
    <row r="94" spans="1:18" ht="51" customHeight="1" x14ac:dyDescent="0.25">
      <c r="A94" s="211" t="s">
        <v>1087</v>
      </c>
      <c r="B94" s="212" t="s">
        <v>26</v>
      </c>
      <c r="C94" s="210" t="s">
        <v>37</v>
      </c>
      <c r="D94" s="23" t="s">
        <v>37</v>
      </c>
      <c r="E94" s="212" t="s">
        <v>34</v>
      </c>
      <c r="F94" s="212" t="s">
        <v>39</v>
      </c>
      <c r="G94" s="25" t="s">
        <v>38</v>
      </c>
      <c r="H94" s="24">
        <v>0</v>
      </c>
      <c r="I94" s="24">
        <v>426502.44</v>
      </c>
      <c r="J94" s="24">
        <v>426502.44</v>
      </c>
      <c r="K94" s="45" t="s">
        <v>1500</v>
      </c>
      <c r="L94" s="45" t="s">
        <v>1499</v>
      </c>
      <c r="M94" s="212" t="s">
        <v>40</v>
      </c>
      <c r="N94" s="25" t="s">
        <v>36</v>
      </c>
      <c r="O94" s="26">
        <v>43282.375</v>
      </c>
      <c r="P94" s="26">
        <v>43374.375</v>
      </c>
      <c r="Q94" s="25" t="s">
        <v>1501</v>
      </c>
      <c r="R94" s="164" t="s">
        <v>58</v>
      </c>
    </row>
    <row r="95" spans="1:18" ht="51" customHeight="1" x14ac:dyDescent="0.25">
      <c r="A95" s="207" t="s">
        <v>1334</v>
      </c>
      <c r="B95" s="208" t="s">
        <v>26</v>
      </c>
      <c r="C95" s="17" t="s">
        <v>1016</v>
      </c>
      <c r="D95" s="17" t="s">
        <v>1016</v>
      </c>
      <c r="E95" s="208" t="s">
        <v>34</v>
      </c>
      <c r="F95" s="208" t="s">
        <v>1501</v>
      </c>
      <c r="G95" s="19">
        <v>9219</v>
      </c>
      <c r="H95" s="18">
        <v>0</v>
      </c>
      <c r="I95" s="18">
        <v>4054054.054054054</v>
      </c>
      <c r="J95" s="18">
        <f>I95</f>
        <v>4054054.054054054</v>
      </c>
      <c r="K95" s="46" t="s">
        <v>1500</v>
      </c>
      <c r="L95" s="46" t="s">
        <v>1499</v>
      </c>
      <c r="M95" s="208" t="s">
        <v>1017</v>
      </c>
      <c r="N95" s="19" t="s">
        <v>36</v>
      </c>
      <c r="O95" s="20">
        <v>43770</v>
      </c>
      <c r="P95" s="20">
        <v>43891</v>
      </c>
      <c r="Q95" s="19" t="s">
        <v>1501</v>
      </c>
      <c r="R95" s="158" t="s">
        <v>30</v>
      </c>
    </row>
    <row r="96" spans="1:18" ht="35.25" customHeight="1" x14ac:dyDescent="0.25">
      <c r="A96" s="200" t="s">
        <v>1307</v>
      </c>
      <c r="B96" s="201" t="s">
        <v>26</v>
      </c>
      <c r="C96" s="202" t="s">
        <v>1412</v>
      </c>
      <c r="D96" s="197" t="s">
        <v>931</v>
      </c>
      <c r="E96" s="201" t="s">
        <v>34</v>
      </c>
      <c r="F96" s="201" t="s">
        <v>1536</v>
      </c>
      <c r="G96" s="77">
        <v>9142</v>
      </c>
      <c r="H96" s="126">
        <v>0</v>
      </c>
      <c r="I96" s="126">
        <v>4484410.8099999996</v>
      </c>
      <c r="J96" s="126">
        <v>4484410.8099999996</v>
      </c>
      <c r="K96" s="198" t="s">
        <v>1500</v>
      </c>
      <c r="L96" s="198" t="s">
        <v>1499</v>
      </c>
      <c r="M96" s="201" t="s">
        <v>932</v>
      </c>
      <c r="N96" s="77" t="s">
        <v>36</v>
      </c>
      <c r="O96" s="74">
        <v>43405</v>
      </c>
      <c r="P96" s="74">
        <v>43770</v>
      </c>
      <c r="Q96" s="77" t="s">
        <v>1501</v>
      </c>
      <c r="R96" s="203" t="s">
        <v>30</v>
      </c>
    </row>
    <row r="97" spans="1:18" ht="36" customHeight="1" x14ac:dyDescent="0.25">
      <c r="A97" s="28" t="s">
        <v>1332</v>
      </c>
      <c r="B97" s="15" t="s">
        <v>26</v>
      </c>
      <c r="C97" s="16" t="s">
        <v>1009</v>
      </c>
      <c r="D97" s="17" t="s">
        <v>1009</v>
      </c>
      <c r="E97" s="15" t="s">
        <v>34</v>
      </c>
      <c r="F97" s="15" t="s">
        <v>1011</v>
      </c>
      <c r="G97" s="19" t="s">
        <v>1010</v>
      </c>
      <c r="H97" s="18">
        <v>0</v>
      </c>
      <c r="I97" s="18">
        <v>3962063</v>
      </c>
      <c r="J97" s="18">
        <v>3962063</v>
      </c>
      <c r="K97" s="46" t="s">
        <v>1500</v>
      </c>
      <c r="L97" s="46" t="s">
        <v>1499</v>
      </c>
      <c r="M97" s="15" t="s">
        <v>1012</v>
      </c>
      <c r="N97" s="19" t="s">
        <v>36</v>
      </c>
      <c r="O97" s="20">
        <v>43282.375</v>
      </c>
      <c r="P97" s="20">
        <v>43374.375</v>
      </c>
      <c r="Q97" s="19" t="s">
        <v>1501</v>
      </c>
      <c r="R97" s="158" t="s">
        <v>30</v>
      </c>
    </row>
    <row r="98" spans="1:18" ht="35.25" customHeight="1" x14ac:dyDescent="0.25">
      <c r="A98" s="204" t="s">
        <v>1253</v>
      </c>
      <c r="B98" s="205" t="s">
        <v>26</v>
      </c>
      <c r="C98" s="206" t="s">
        <v>738</v>
      </c>
      <c r="D98" s="197" t="s">
        <v>738</v>
      </c>
      <c r="E98" s="205" t="s">
        <v>34</v>
      </c>
      <c r="F98" s="205" t="s">
        <v>1501</v>
      </c>
      <c r="G98" s="77" t="s">
        <v>1501</v>
      </c>
      <c r="H98" s="126">
        <v>0</v>
      </c>
      <c r="I98" s="126">
        <v>1206868.99</v>
      </c>
      <c r="J98" s="126">
        <v>1206868.99</v>
      </c>
      <c r="K98" s="198" t="s">
        <v>1500</v>
      </c>
      <c r="L98" s="198" t="s">
        <v>1499</v>
      </c>
      <c r="M98" s="205" t="s">
        <v>739</v>
      </c>
      <c r="N98" s="77" t="s">
        <v>36</v>
      </c>
      <c r="O98" s="74">
        <v>43739</v>
      </c>
      <c r="P98" s="74">
        <v>43862</v>
      </c>
      <c r="Q98" s="77" t="s">
        <v>1501</v>
      </c>
      <c r="R98" s="203" t="s">
        <v>1505</v>
      </c>
    </row>
    <row r="99" spans="1:18" ht="36" customHeight="1" x14ac:dyDescent="0.25">
      <c r="A99" s="207" t="s">
        <v>1254</v>
      </c>
      <c r="B99" s="208" t="s">
        <v>26</v>
      </c>
      <c r="C99" s="209" t="s">
        <v>740</v>
      </c>
      <c r="D99" s="17" t="s">
        <v>740</v>
      </c>
      <c r="E99" s="208" t="s">
        <v>34</v>
      </c>
      <c r="F99" s="208" t="s">
        <v>1501</v>
      </c>
      <c r="G99" s="19" t="s">
        <v>1501</v>
      </c>
      <c r="H99" s="18">
        <v>0</v>
      </c>
      <c r="I99" s="18">
        <v>2262294.5</v>
      </c>
      <c r="J99" s="18">
        <v>2262294.5</v>
      </c>
      <c r="K99" s="46" t="s">
        <v>1500</v>
      </c>
      <c r="L99" s="46" t="s">
        <v>1499</v>
      </c>
      <c r="M99" s="208" t="s">
        <v>741</v>
      </c>
      <c r="N99" s="19" t="s">
        <v>36</v>
      </c>
      <c r="O99" s="20">
        <v>43709</v>
      </c>
      <c r="P99" s="20">
        <v>43831</v>
      </c>
      <c r="Q99" s="19" t="s">
        <v>1501</v>
      </c>
      <c r="R99" s="158" t="s">
        <v>66</v>
      </c>
    </row>
    <row r="100" spans="1:18" ht="35.25" customHeight="1" x14ac:dyDescent="0.25">
      <c r="A100" s="204" t="s">
        <v>1251</v>
      </c>
      <c r="B100" s="205" t="s">
        <v>26</v>
      </c>
      <c r="C100" s="206" t="s">
        <v>734</v>
      </c>
      <c r="D100" s="197" t="s">
        <v>734</v>
      </c>
      <c r="E100" s="205" t="s">
        <v>34</v>
      </c>
      <c r="F100" s="205" t="s">
        <v>1501</v>
      </c>
      <c r="G100" s="77" t="s">
        <v>1501</v>
      </c>
      <c r="H100" s="126">
        <v>0</v>
      </c>
      <c r="I100" s="126">
        <v>722622.94</v>
      </c>
      <c r="J100" s="126">
        <v>722622.94</v>
      </c>
      <c r="K100" s="198" t="s">
        <v>1500</v>
      </c>
      <c r="L100" s="198" t="s">
        <v>1499</v>
      </c>
      <c r="M100" s="205" t="s">
        <v>735</v>
      </c>
      <c r="N100" s="77" t="s">
        <v>36</v>
      </c>
      <c r="O100" s="74">
        <v>43709</v>
      </c>
      <c r="P100" s="74">
        <v>43831</v>
      </c>
      <c r="Q100" s="77" t="s">
        <v>1501</v>
      </c>
      <c r="R100" s="203" t="s">
        <v>66</v>
      </c>
    </row>
    <row r="101" spans="1:18" ht="36" customHeight="1" x14ac:dyDescent="0.25">
      <c r="A101" s="207" t="s">
        <v>1252</v>
      </c>
      <c r="B101" s="208" t="s">
        <v>26</v>
      </c>
      <c r="C101" s="209" t="s">
        <v>736</v>
      </c>
      <c r="D101" s="17" t="s">
        <v>736</v>
      </c>
      <c r="E101" s="208" t="s">
        <v>34</v>
      </c>
      <c r="F101" s="208" t="s">
        <v>1501</v>
      </c>
      <c r="G101" s="19" t="s">
        <v>1501</v>
      </c>
      <c r="H101" s="18">
        <v>0</v>
      </c>
      <c r="I101" s="18">
        <v>3247855.35</v>
      </c>
      <c r="J101" s="18">
        <v>3247855.35</v>
      </c>
      <c r="K101" s="46" t="s">
        <v>1500</v>
      </c>
      <c r="L101" s="46" t="s">
        <v>1499</v>
      </c>
      <c r="M101" s="208" t="s">
        <v>737</v>
      </c>
      <c r="N101" s="19" t="s">
        <v>36</v>
      </c>
      <c r="O101" s="20">
        <v>43739</v>
      </c>
      <c r="P101" s="20">
        <v>43862</v>
      </c>
      <c r="Q101" s="19" t="s">
        <v>1501</v>
      </c>
      <c r="R101" s="158" t="s">
        <v>1505</v>
      </c>
    </row>
    <row r="102" spans="1:18" ht="39" customHeight="1" x14ac:dyDescent="0.25">
      <c r="A102" s="49" t="s">
        <v>1314</v>
      </c>
      <c r="B102" s="50" t="s">
        <v>26</v>
      </c>
      <c r="C102" s="51" t="s">
        <v>950</v>
      </c>
      <c r="D102" s="51" t="s">
        <v>950</v>
      </c>
      <c r="E102" s="50" t="s">
        <v>34</v>
      </c>
      <c r="F102" s="50" t="s">
        <v>1501</v>
      </c>
      <c r="G102" s="55" t="s">
        <v>1501</v>
      </c>
      <c r="H102" s="53">
        <v>0</v>
      </c>
      <c r="I102" s="53">
        <v>0</v>
      </c>
      <c r="J102" s="53">
        <v>0</v>
      </c>
      <c r="K102" s="54" t="s">
        <v>1499</v>
      </c>
      <c r="L102" s="54" t="s">
        <v>1499</v>
      </c>
      <c r="M102" s="54" t="s">
        <v>951</v>
      </c>
      <c r="N102" s="59" t="s">
        <v>36</v>
      </c>
      <c r="O102" s="56">
        <v>43466</v>
      </c>
      <c r="P102" s="56">
        <v>43525</v>
      </c>
      <c r="Q102" s="55" t="s">
        <v>1501</v>
      </c>
      <c r="R102" s="165" t="s">
        <v>1</v>
      </c>
    </row>
    <row r="103" spans="1:18" ht="56.25" customHeight="1" x14ac:dyDescent="0.25">
      <c r="A103" s="28" t="s">
        <v>1247</v>
      </c>
      <c r="B103" s="15" t="s">
        <v>26</v>
      </c>
      <c r="C103" s="16" t="s">
        <v>722</v>
      </c>
      <c r="D103" s="17" t="s">
        <v>722</v>
      </c>
      <c r="E103" s="15" t="s">
        <v>47</v>
      </c>
      <c r="F103" s="15" t="s">
        <v>1501</v>
      </c>
      <c r="G103" s="19" t="s">
        <v>723</v>
      </c>
      <c r="H103" s="18">
        <v>391857.77</v>
      </c>
      <c r="I103" s="18">
        <v>0</v>
      </c>
      <c r="J103" s="18">
        <v>391857.77</v>
      </c>
      <c r="K103" s="46" t="s">
        <v>1499</v>
      </c>
      <c r="L103" s="46" t="s">
        <v>1500</v>
      </c>
      <c r="M103" s="15" t="s">
        <v>724</v>
      </c>
      <c r="N103" s="19" t="s">
        <v>51</v>
      </c>
      <c r="O103" s="20" t="s">
        <v>1501</v>
      </c>
      <c r="P103" s="20" t="s">
        <v>1501</v>
      </c>
      <c r="Q103" s="19" t="s">
        <v>504</v>
      </c>
      <c r="R103" s="158" t="s">
        <v>58</v>
      </c>
    </row>
    <row r="104" spans="1:18" ht="56.25" customHeight="1" x14ac:dyDescent="0.25">
      <c r="A104" s="27" t="s">
        <v>1246</v>
      </c>
      <c r="B104" s="21" t="s">
        <v>26</v>
      </c>
      <c r="C104" s="22" t="s">
        <v>719</v>
      </c>
      <c r="D104" s="23" t="s">
        <v>719</v>
      </c>
      <c r="E104" s="21" t="s">
        <v>47</v>
      </c>
      <c r="F104" s="21" t="s">
        <v>1501</v>
      </c>
      <c r="G104" s="25" t="s">
        <v>720</v>
      </c>
      <c r="H104" s="24">
        <v>254492.57</v>
      </c>
      <c r="I104" s="24">
        <v>0</v>
      </c>
      <c r="J104" s="24">
        <v>254492.57</v>
      </c>
      <c r="K104" s="45" t="s">
        <v>1499</v>
      </c>
      <c r="L104" s="45" t="s">
        <v>1500</v>
      </c>
      <c r="M104" s="21" t="s">
        <v>721</v>
      </c>
      <c r="N104" s="25" t="s">
        <v>51</v>
      </c>
      <c r="O104" s="26" t="s">
        <v>1501</v>
      </c>
      <c r="P104" s="26" t="s">
        <v>1501</v>
      </c>
      <c r="Q104" s="25" t="s">
        <v>504</v>
      </c>
      <c r="R104" s="164" t="s">
        <v>58</v>
      </c>
    </row>
    <row r="105" spans="1:18" ht="56.25" customHeight="1" x14ac:dyDescent="0.25">
      <c r="A105" s="152" t="s">
        <v>1085</v>
      </c>
      <c r="B105" s="15" t="s">
        <v>26</v>
      </c>
      <c r="C105" s="16" t="s">
        <v>31</v>
      </c>
      <c r="D105" s="17" t="s">
        <v>31</v>
      </c>
      <c r="E105" s="15" t="s">
        <v>47</v>
      </c>
      <c r="F105" s="15" t="s">
        <v>1501</v>
      </c>
      <c r="G105" s="19" t="s">
        <v>28</v>
      </c>
      <c r="H105" s="18">
        <v>5348935.21</v>
      </c>
      <c r="I105" s="18">
        <v>0</v>
      </c>
      <c r="J105" s="18">
        <v>5348935.21</v>
      </c>
      <c r="K105" s="46" t="s">
        <v>1499</v>
      </c>
      <c r="L105" s="46" t="s">
        <v>1500</v>
      </c>
      <c r="M105" s="15" t="s">
        <v>32</v>
      </c>
      <c r="N105" s="19" t="s">
        <v>51</v>
      </c>
      <c r="O105" s="20" t="s">
        <v>1501</v>
      </c>
      <c r="P105" s="20" t="s">
        <v>1501</v>
      </c>
      <c r="Q105" s="19" t="s">
        <v>504</v>
      </c>
      <c r="R105" s="158" t="s">
        <v>30</v>
      </c>
    </row>
    <row r="106" spans="1:18" ht="35.25" customHeight="1" x14ac:dyDescent="0.25">
      <c r="A106" s="27" t="s">
        <v>1346</v>
      </c>
      <c r="B106" s="21" t="s">
        <v>26</v>
      </c>
      <c r="C106" s="22" t="s">
        <v>1065</v>
      </c>
      <c r="D106" s="23" t="s">
        <v>1065</v>
      </c>
      <c r="E106" s="21" t="s">
        <v>47</v>
      </c>
      <c r="F106" s="21" t="s">
        <v>1501</v>
      </c>
      <c r="G106" s="25" t="s">
        <v>1066</v>
      </c>
      <c r="H106" s="24">
        <v>355431.73</v>
      </c>
      <c r="I106" s="24">
        <v>0</v>
      </c>
      <c r="J106" s="24">
        <v>355431.73</v>
      </c>
      <c r="K106" s="45" t="s">
        <v>1499</v>
      </c>
      <c r="L106" s="45" t="s">
        <v>1500</v>
      </c>
      <c r="M106" s="21" t="s">
        <v>1067</v>
      </c>
      <c r="N106" s="25" t="s">
        <v>51</v>
      </c>
      <c r="O106" s="26" t="s">
        <v>1501</v>
      </c>
      <c r="P106" s="26" t="s">
        <v>1501</v>
      </c>
      <c r="Q106" s="25" t="s">
        <v>504</v>
      </c>
      <c r="R106" s="164" t="s">
        <v>58</v>
      </c>
    </row>
    <row r="107" spans="1:18" ht="36" customHeight="1" x14ac:dyDescent="0.25">
      <c r="A107" s="152" t="s">
        <v>1337</v>
      </c>
      <c r="B107" s="15" t="s">
        <v>26</v>
      </c>
      <c r="C107" s="16" t="s">
        <v>1022</v>
      </c>
      <c r="D107" s="17" t="s">
        <v>1022</v>
      </c>
      <c r="E107" s="15" t="s">
        <v>47</v>
      </c>
      <c r="F107" s="15" t="s">
        <v>1501</v>
      </c>
      <c r="G107" s="19" t="s">
        <v>1023</v>
      </c>
      <c r="H107" s="18">
        <v>10715451.32</v>
      </c>
      <c r="I107" s="18">
        <v>0</v>
      </c>
      <c r="J107" s="18">
        <v>10715451.32</v>
      </c>
      <c r="K107" s="46" t="s">
        <v>1499</v>
      </c>
      <c r="L107" s="46" t="s">
        <v>1500</v>
      </c>
      <c r="M107" s="15" t="s">
        <v>1024</v>
      </c>
      <c r="N107" s="19" t="s">
        <v>51</v>
      </c>
      <c r="O107" s="20" t="s">
        <v>1501</v>
      </c>
      <c r="P107" s="20" t="s">
        <v>1501</v>
      </c>
      <c r="Q107" s="19" t="s">
        <v>504</v>
      </c>
      <c r="R107" s="158" t="s">
        <v>58</v>
      </c>
    </row>
    <row r="108" spans="1:18" ht="35.25" customHeight="1" x14ac:dyDescent="0.25">
      <c r="A108" s="27" t="s">
        <v>1322</v>
      </c>
      <c r="B108" s="21" t="s">
        <v>26</v>
      </c>
      <c r="C108" s="22" t="s">
        <v>980</v>
      </c>
      <c r="D108" s="23" t="s">
        <v>980</v>
      </c>
      <c r="E108" s="21" t="s">
        <v>47</v>
      </c>
      <c r="F108" s="21" t="s">
        <v>1501</v>
      </c>
      <c r="G108" s="25" t="s">
        <v>981</v>
      </c>
      <c r="H108" s="24">
        <v>3641645.39</v>
      </c>
      <c r="I108" s="24">
        <v>0</v>
      </c>
      <c r="J108" s="24">
        <v>3641645.39</v>
      </c>
      <c r="K108" s="45" t="s">
        <v>1499</v>
      </c>
      <c r="L108" s="45" t="s">
        <v>1500</v>
      </c>
      <c r="M108" s="21" t="s">
        <v>982</v>
      </c>
      <c r="N108" s="25" t="s">
        <v>51</v>
      </c>
      <c r="O108" s="26" t="s">
        <v>1501</v>
      </c>
      <c r="P108" s="26" t="s">
        <v>1501</v>
      </c>
      <c r="Q108" s="25" t="s">
        <v>504</v>
      </c>
      <c r="R108" s="164" t="s">
        <v>30</v>
      </c>
    </row>
    <row r="109" spans="1:18" ht="36" customHeight="1" x14ac:dyDescent="0.25">
      <c r="A109" s="28" t="s">
        <v>1269</v>
      </c>
      <c r="B109" s="15" t="s">
        <v>26</v>
      </c>
      <c r="C109" s="16" t="s">
        <v>778</v>
      </c>
      <c r="D109" s="17" t="s">
        <v>778</v>
      </c>
      <c r="E109" s="15" t="s">
        <v>47</v>
      </c>
      <c r="F109" s="15" t="s">
        <v>1501</v>
      </c>
      <c r="G109" s="19" t="s">
        <v>779</v>
      </c>
      <c r="H109" s="18">
        <v>1744915.13</v>
      </c>
      <c r="I109" s="18">
        <v>0</v>
      </c>
      <c r="J109" s="18">
        <v>1744915.13</v>
      </c>
      <c r="K109" s="46" t="s">
        <v>1499</v>
      </c>
      <c r="L109" s="46" t="s">
        <v>1500</v>
      </c>
      <c r="M109" s="15" t="s">
        <v>780</v>
      </c>
      <c r="N109" s="19" t="s">
        <v>51</v>
      </c>
      <c r="O109" s="20" t="s">
        <v>1501</v>
      </c>
      <c r="P109" s="20" t="s">
        <v>1501</v>
      </c>
      <c r="Q109" s="19" t="s">
        <v>504</v>
      </c>
      <c r="R109" s="158" t="s">
        <v>30</v>
      </c>
    </row>
    <row r="110" spans="1:18" ht="57" customHeight="1" x14ac:dyDescent="0.25">
      <c r="A110" s="27" t="s">
        <v>1183</v>
      </c>
      <c r="B110" s="21" t="s">
        <v>26</v>
      </c>
      <c r="C110" s="22" t="s">
        <v>487</v>
      </c>
      <c r="D110" s="23" t="s">
        <v>487</v>
      </c>
      <c r="E110" s="21" t="s">
        <v>47</v>
      </c>
      <c r="F110" s="21" t="s">
        <v>1501</v>
      </c>
      <c r="G110" s="25" t="s">
        <v>488</v>
      </c>
      <c r="H110" s="24">
        <v>683716.49</v>
      </c>
      <c r="I110" s="24">
        <v>0</v>
      </c>
      <c r="J110" s="24">
        <v>683716.49</v>
      </c>
      <c r="K110" s="45" t="s">
        <v>1499</v>
      </c>
      <c r="L110" s="45" t="s">
        <v>1500</v>
      </c>
      <c r="M110" s="21" t="s">
        <v>489</v>
      </c>
      <c r="N110" s="25" t="s">
        <v>51</v>
      </c>
      <c r="O110" s="26" t="s">
        <v>1501</v>
      </c>
      <c r="P110" s="26" t="s">
        <v>1501</v>
      </c>
      <c r="Q110" s="25" t="s">
        <v>504</v>
      </c>
      <c r="R110" s="164" t="s">
        <v>58</v>
      </c>
    </row>
    <row r="111" spans="1:18" ht="57" customHeight="1" x14ac:dyDescent="0.25">
      <c r="A111" s="28" t="s">
        <v>1250</v>
      </c>
      <c r="B111" s="15" t="s">
        <v>26</v>
      </c>
      <c r="C111" s="16" t="s">
        <v>730</v>
      </c>
      <c r="D111" s="17" t="s">
        <v>730</v>
      </c>
      <c r="E111" s="15" t="s">
        <v>47</v>
      </c>
      <c r="F111" s="15" t="s">
        <v>732</v>
      </c>
      <c r="G111" s="19" t="s">
        <v>731</v>
      </c>
      <c r="H111" s="18">
        <v>2091309.1</v>
      </c>
      <c r="I111" s="18">
        <v>0</v>
      </c>
      <c r="J111" s="18">
        <v>2091309.1</v>
      </c>
      <c r="K111" s="46" t="s">
        <v>1499</v>
      </c>
      <c r="L111" s="46" t="s">
        <v>1500</v>
      </c>
      <c r="M111" s="15" t="s">
        <v>733</v>
      </c>
      <c r="N111" s="19" t="s">
        <v>51</v>
      </c>
      <c r="O111" s="20" t="s">
        <v>1501</v>
      </c>
      <c r="P111" s="20" t="s">
        <v>1501</v>
      </c>
      <c r="Q111" s="19" t="s">
        <v>504</v>
      </c>
      <c r="R111" s="158" t="s">
        <v>30</v>
      </c>
    </row>
    <row r="112" spans="1:18" ht="57" customHeight="1" x14ac:dyDescent="0.25">
      <c r="A112" s="152" t="s">
        <v>1084</v>
      </c>
      <c r="B112" s="21" t="s">
        <v>26</v>
      </c>
      <c r="C112" s="22" t="s">
        <v>27</v>
      </c>
      <c r="D112" s="23" t="s">
        <v>27</v>
      </c>
      <c r="E112" s="21" t="s">
        <v>47</v>
      </c>
      <c r="F112" s="21" t="s">
        <v>1501</v>
      </c>
      <c r="G112" s="25" t="s">
        <v>28</v>
      </c>
      <c r="H112" s="24">
        <v>4438878.07</v>
      </c>
      <c r="I112" s="24">
        <v>0</v>
      </c>
      <c r="J112" s="24">
        <v>4438878.07</v>
      </c>
      <c r="K112" s="45" t="s">
        <v>1499</v>
      </c>
      <c r="L112" s="45" t="s">
        <v>1500</v>
      </c>
      <c r="M112" s="21" t="s">
        <v>29</v>
      </c>
      <c r="N112" s="25" t="s">
        <v>51</v>
      </c>
      <c r="O112" s="26" t="s">
        <v>1501</v>
      </c>
      <c r="P112" s="26" t="s">
        <v>1501</v>
      </c>
      <c r="Q112" s="25" t="s">
        <v>504</v>
      </c>
      <c r="R112" s="164" t="s">
        <v>30</v>
      </c>
    </row>
    <row r="113" spans="1:18" ht="36" customHeight="1" x14ac:dyDescent="0.25">
      <c r="A113" s="28" t="s">
        <v>1333</v>
      </c>
      <c r="B113" s="15" t="s">
        <v>26</v>
      </c>
      <c r="C113" s="16" t="s">
        <v>1013</v>
      </c>
      <c r="D113" s="17" t="s">
        <v>1013</v>
      </c>
      <c r="E113" s="15" t="s">
        <v>47</v>
      </c>
      <c r="F113" s="15" t="s">
        <v>1501</v>
      </c>
      <c r="G113" s="19" t="s">
        <v>1014</v>
      </c>
      <c r="H113" s="18">
        <v>1703048.31</v>
      </c>
      <c r="I113" s="18">
        <v>0</v>
      </c>
      <c r="J113" s="18">
        <v>1703048.31</v>
      </c>
      <c r="K113" s="46" t="s">
        <v>1499</v>
      </c>
      <c r="L113" s="46" t="s">
        <v>1500</v>
      </c>
      <c r="M113" s="15" t="s">
        <v>1015</v>
      </c>
      <c r="N113" s="19" t="s">
        <v>51</v>
      </c>
      <c r="O113" s="20" t="s">
        <v>1501</v>
      </c>
      <c r="P113" s="20" t="s">
        <v>1501</v>
      </c>
      <c r="Q113" s="19" t="s">
        <v>504</v>
      </c>
      <c r="R113" s="158" t="s">
        <v>30</v>
      </c>
    </row>
    <row r="114" spans="1:18" ht="52.5" customHeight="1" x14ac:dyDescent="0.25">
      <c r="A114" s="27" t="s">
        <v>1206</v>
      </c>
      <c r="B114" s="21" t="s">
        <v>26</v>
      </c>
      <c r="C114" s="22" t="s">
        <v>572</v>
      </c>
      <c r="D114" s="23" t="s">
        <v>572</v>
      </c>
      <c r="E114" s="21" t="s">
        <v>47</v>
      </c>
      <c r="F114" s="21" t="s">
        <v>574</v>
      </c>
      <c r="G114" s="25" t="s">
        <v>573</v>
      </c>
      <c r="H114" s="24">
        <v>1865864</v>
      </c>
      <c r="I114" s="24">
        <v>0</v>
      </c>
      <c r="J114" s="24">
        <v>1865864</v>
      </c>
      <c r="K114" s="45" t="s">
        <v>1499</v>
      </c>
      <c r="L114" s="45" t="s">
        <v>1500</v>
      </c>
      <c r="M114" s="21" t="s">
        <v>575</v>
      </c>
      <c r="N114" s="25" t="s">
        <v>51</v>
      </c>
      <c r="O114" s="26" t="s">
        <v>1501</v>
      </c>
      <c r="P114" s="26" t="s">
        <v>1501</v>
      </c>
      <c r="Q114" s="25" t="s">
        <v>504</v>
      </c>
      <c r="R114" s="164" t="s">
        <v>30</v>
      </c>
    </row>
    <row r="115" spans="1:18" ht="52.5" customHeight="1" x14ac:dyDescent="0.25">
      <c r="A115" s="28" t="s">
        <v>1267</v>
      </c>
      <c r="B115" s="15" t="s">
        <v>26</v>
      </c>
      <c r="C115" s="16" t="s">
        <v>772</v>
      </c>
      <c r="D115" s="17" t="s">
        <v>772</v>
      </c>
      <c r="E115" s="15" t="s">
        <v>47</v>
      </c>
      <c r="F115" s="15" t="s">
        <v>774</v>
      </c>
      <c r="G115" s="19" t="s">
        <v>773</v>
      </c>
      <c r="H115" s="18">
        <v>360999.76</v>
      </c>
      <c r="I115" s="18">
        <v>0</v>
      </c>
      <c r="J115" s="18">
        <v>360999.76</v>
      </c>
      <c r="K115" s="46" t="s">
        <v>1499</v>
      </c>
      <c r="L115" s="46" t="s">
        <v>1500</v>
      </c>
      <c r="M115" s="15" t="s">
        <v>775</v>
      </c>
      <c r="N115" s="19" t="s">
        <v>51</v>
      </c>
      <c r="O115" s="20" t="s">
        <v>1501</v>
      </c>
      <c r="P115" s="20">
        <v>43130.375</v>
      </c>
      <c r="Q115" s="19" t="s">
        <v>504</v>
      </c>
      <c r="R115" s="158" t="s">
        <v>30</v>
      </c>
    </row>
    <row r="116" spans="1:18" ht="52.5" customHeight="1" x14ac:dyDescent="0.25">
      <c r="A116" s="179" t="s">
        <v>1312</v>
      </c>
      <c r="B116" s="180" t="s">
        <v>26</v>
      </c>
      <c r="C116" s="181" t="s">
        <v>944</v>
      </c>
      <c r="D116" s="182" t="s">
        <v>944</v>
      </c>
      <c r="E116" s="180" t="s">
        <v>47</v>
      </c>
      <c r="F116" s="180" t="s">
        <v>1501</v>
      </c>
      <c r="G116" s="183" t="s">
        <v>1501</v>
      </c>
      <c r="H116" s="184">
        <v>1010046.58</v>
      </c>
      <c r="I116" s="184">
        <v>0</v>
      </c>
      <c r="J116" s="184">
        <v>1010046.58</v>
      </c>
      <c r="K116" s="185" t="s">
        <v>1499</v>
      </c>
      <c r="L116" s="185">
        <v>1</v>
      </c>
      <c r="M116" s="180" t="s">
        <v>945</v>
      </c>
      <c r="N116" s="183" t="s">
        <v>51</v>
      </c>
      <c r="O116" s="186">
        <v>43739</v>
      </c>
      <c r="P116" s="186">
        <v>43862</v>
      </c>
      <c r="Q116" s="183" t="s">
        <v>504</v>
      </c>
      <c r="R116" s="187" t="s">
        <v>237</v>
      </c>
    </row>
    <row r="117" spans="1:18" ht="52.5" customHeight="1" x14ac:dyDescent="0.25">
      <c r="A117" s="28" t="s">
        <v>1186</v>
      </c>
      <c r="B117" s="15" t="s">
        <v>26</v>
      </c>
      <c r="C117" s="16" t="s">
        <v>495</v>
      </c>
      <c r="D117" s="17" t="s">
        <v>495</v>
      </c>
      <c r="E117" s="15" t="s">
        <v>34</v>
      </c>
      <c r="F117" s="15" t="s">
        <v>496</v>
      </c>
      <c r="G117" s="19">
        <v>9071</v>
      </c>
      <c r="H117" s="18">
        <v>0</v>
      </c>
      <c r="I117" s="18">
        <v>375582.5</v>
      </c>
      <c r="J117" s="18">
        <v>375582.5</v>
      </c>
      <c r="K117" s="46" t="s">
        <v>1500</v>
      </c>
      <c r="L117" s="46" t="s">
        <v>1499</v>
      </c>
      <c r="M117" s="15" t="s">
        <v>497</v>
      </c>
      <c r="N117" s="19" t="s">
        <v>36</v>
      </c>
      <c r="O117" s="20">
        <v>43435</v>
      </c>
      <c r="P117" s="20">
        <v>43588</v>
      </c>
      <c r="Q117" s="19" t="s">
        <v>1501</v>
      </c>
      <c r="R117" s="158" t="s">
        <v>30</v>
      </c>
    </row>
    <row r="118" spans="1:18" ht="52.5" customHeight="1" x14ac:dyDescent="0.25">
      <c r="A118" s="61" t="s">
        <v>1338</v>
      </c>
      <c r="B118" s="29" t="s">
        <v>26</v>
      </c>
      <c r="C118" s="30" t="s">
        <v>1028</v>
      </c>
      <c r="D118" s="31" t="s">
        <v>1028</v>
      </c>
      <c r="E118" s="29" t="s">
        <v>47</v>
      </c>
      <c r="F118" s="29" t="s">
        <v>1029</v>
      </c>
      <c r="G118" s="33">
        <v>8942</v>
      </c>
      <c r="H118" s="32">
        <v>677304</v>
      </c>
      <c r="I118" s="32">
        <v>0</v>
      </c>
      <c r="J118" s="32">
        <v>677304</v>
      </c>
      <c r="K118" s="48" t="s">
        <v>1499</v>
      </c>
      <c r="L118" s="48" t="s">
        <v>1500</v>
      </c>
      <c r="M118" s="29" t="s">
        <v>1030</v>
      </c>
      <c r="N118" s="33" t="s">
        <v>51</v>
      </c>
      <c r="O118" s="34">
        <v>43282.375</v>
      </c>
      <c r="P118" s="34">
        <v>43340</v>
      </c>
      <c r="Q118" s="33" t="s">
        <v>504</v>
      </c>
      <c r="R118" s="167" t="s">
        <v>30</v>
      </c>
    </row>
    <row r="119" spans="1:18" ht="79.5" customHeight="1" x14ac:dyDescent="0.25">
      <c r="A119" s="152" t="s">
        <v>1537</v>
      </c>
      <c r="B119" s="98" t="s">
        <v>26</v>
      </c>
      <c r="C119" s="99" t="s">
        <v>1530</v>
      </c>
      <c r="D119" s="17" t="s">
        <v>1530</v>
      </c>
      <c r="E119" s="98" t="s">
        <v>47</v>
      </c>
      <c r="F119" s="98" t="s">
        <v>1532</v>
      </c>
      <c r="G119" s="19">
        <v>8931</v>
      </c>
      <c r="H119" s="18">
        <v>262310.17</v>
      </c>
      <c r="I119" s="18">
        <v>0</v>
      </c>
      <c r="J119" s="18">
        <v>262310.17</v>
      </c>
      <c r="K119" s="46">
        <v>0</v>
      </c>
      <c r="L119" s="46">
        <v>1</v>
      </c>
      <c r="M119" s="98" t="s">
        <v>1534</v>
      </c>
      <c r="N119" s="19" t="s">
        <v>51</v>
      </c>
      <c r="O119" s="20" t="s">
        <v>1501</v>
      </c>
      <c r="P119" s="20" t="s">
        <v>1501</v>
      </c>
      <c r="Q119" s="19" t="s">
        <v>63</v>
      </c>
      <c r="R119" s="158" t="s">
        <v>30</v>
      </c>
    </row>
    <row r="120" spans="1:18" ht="79.5" customHeight="1" x14ac:dyDescent="0.25">
      <c r="A120" s="61" t="s">
        <v>1538</v>
      </c>
      <c r="B120" s="29" t="s">
        <v>26</v>
      </c>
      <c r="C120" s="30" t="s">
        <v>1531</v>
      </c>
      <c r="D120" s="31" t="s">
        <v>1531</v>
      </c>
      <c r="E120" s="29" t="s">
        <v>47</v>
      </c>
      <c r="F120" s="29" t="s">
        <v>1533</v>
      </c>
      <c r="G120" s="33">
        <v>8932</v>
      </c>
      <c r="H120" s="32">
        <v>251909.8</v>
      </c>
      <c r="I120" s="32">
        <v>0</v>
      </c>
      <c r="J120" s="32">
        <v>251909.8</v>
      </c>
      <c r="K120" s="48">
        <v>0</v>
      </c>
      <c r="L120" s="48">
        <v>1</v>
      </c>
      <c r="M120" s="29" t="s">
        <v>1535</v>
      </c>
      <c r="N120" s="33" t="s">
        <v>51</v>
      </c>
      <c r="O120" s="34" t="s">
        <v>1501</v>
      </c>
      <c r="P120" s="34" t="s">
        <v>1501</v>
      </c>
      <c r="Q120" s="33" t="s">
        <v>63</v>
      </c>
      <c r="R120" s="167" t="s">
        <v>30</v>
      </c>
    </row>
    <row r="121" spans="1:18" ht="44.25" customHeight="1" x14ac:dyDescent="0.25">
      <c r="A121" s="127" t="s">
        <v>41</v>
      </c>
      <c r="B121" s="128"/>
      <c r="C121" s="128"/>
      <c r="D121" s="128"/>
      <c r="E121" s="12"/>
      <c r="F121" s="12"/>
      <c r="G121" s="12"/>
      <c r="H121" s="13">
        <f>SUM(H122:H338)</f>
        <v>9437551.6200000048</v>
      </c>
      <c r="I121" s="13">
        <f>SUM(I122:I338)</f>
        <v>76125072.185754776</v>
      </c>
      <c r="J121" s="13">
        <f>SUM(J122:J338)</f>
        <v>85562623.805754796</v>
      </c>
      <c r="K121" s="42"/>
      <c r="L121" s="42"/>
      <c r="M121" s="12"/>
      <c r="N121" s="12"/>
      <c r="O121" s="14"/>
      <c r="P121" s="14"/>
      <c r="Q121" s="12"/>
      <c r="R121" s="163"/>
    </row>
    <row r="122" spans="1:18" ht="30" x14ac:dyDescent="0.25">
      <c r="A122" s="27" t="s">
        <v>1095</v>
      </c>
      <c r="B122" s="21" t="s">
        <v>26</v>
      </c>
      <c r="C122" s="22" t="s">
        <v>1413</v>
      </c>
      <c r="D122" s="23" t="s">
        <v>67</v>
      </c>
      <c r="E122" s="21" t="s">
        <v>47</v>
      </c>
      <c r="F122" s="21" t="s">
        <v>69</v>
      </c>
      <c r="G122" s="25" t="s">
        <v>68</v>
      </c>
      <c r="H122" s="24">
        <v>0</v>
      </c>
      <c r="I122" s="24">
        <v>486301.82</v>
      </c>
      <c r="J122" s="24">
        <v>486301.82</v>
      </c>
      <c r="K122" s="45" t="s">
        <v>1500</v>
      </c>
      <c r="L122" s="45" t="s">
        <v>1499</v>
      </c>
      <c r="M122" s="21" t="s">
        <v>70</v>
      </c>
      <c r="N122" s="25" t="s">
        <v>51</v>
      </c>
      <c r="O122" s="26">
        <v>42309.375</v>
      </c>
      <c r="P122" s="26">
        <v>42430.375</v>
      </c>
      <c r="Q122" s="25" t="s">
        <v>63</v>
      </c>
      <c r="R122" s="168" t="s">
        <v>58</v>
      </c>
    </row>
    <row r="123" spans="1:18" ht="30" x14ac:dyDescent="0.25">
      <c r="A123" s="28" t="s">
        <v>1099</v>
      </c>
      <c r="B123" s="15" t="s">
        <v>26</v>
      </c>
      <c r="C123" s="16" t="s">
        <v>1413</v>
      </c>
      <c r="D123" s="17" t="s">
        <v>82</v>
      </c>
      <c r="E123" s="15" t="s">
        <v>47</v>
      </c>
      <c r="F123" s="15" t="s">
        <v>84</v>
      </c>
      <c r="G123" s="19" t="s">
        <v>83</v>
      </c>
      <c r="H123" s="18">
        <v>0</v>
      </c>
      <c r="I123" s="18">
        <v>157423.48000000001</v>
      </c>
      <c r="J123" s="18">
        <v>157423.48000000001</v>
      </c>
      <c r="K123" s="46" t="s">
        <v>1500</v>
      </c>
      <c r="L123" s="46" t="s">
        <v>1499</v>
      </c>
      <c r="M123" s="15" t="s">
        <v>85</v>
      </c>
      <c r="N123" s="19" t="s">
        <v>51</v>
      </c>
      <c r="O123" s="20">
        <v>42644.375</v>
      </c>
      <c r="P123" s="20">
        <v>42705.375</v>
      </c>
      <c r="Q123" s="19" t="s">
        <v>63</v>
      </c>
      <c r="R123" s="169" t="s">
        <v>58</v>
      </c>
    </row>
    <row r="124" spans="1:18" ht="30" x14ac:dyDescent="0.25">
      <c r="A124" s="293" t="s">
        <v>1093</v>
      </c>
      <c r="B124" s="294" t="s">
        <v>26</v>
      </c>
      <c r="C124" s="292" t="s">
        <v>1414</v>
      </c>
      <c r="D124" s="23" t="s">
        <v>59</v>
      </c>
      <c r="E124" s="230" t="s">
        <v>47</v>
      </c>
      <c r="F124" s="230" t="s">
        <v>61</v>
      </c>
      <c r="G124" s="25" t="s">
        <v>60</v>
      </c>
      <c r="H124" s="24">
        <v>0</v>
      </c>
      <c r="I124" s="24">
        <v>213850.62</v>
      </c>
      <c r="J124" s="24">
        <v>213850.62</v>
      </c>
      <c r="K124" s="45" t="s">
        <v>1500</v>
      </c>
      <c r="L124" s="45" t="s">
        <v>1499</v>
      </c>
      <c r="M124" s="21" t="s">
        <v>62</v>
      </c>
      <c r="N124" s="25" t="s">
        <v>51</v>
      </c>
      <c r="O124" s="304">
        <v>42887.375</v>
      </c>
      <c r="P124" s="304">
        <v>42948.375</v>
      </c>
      <c r="Q124" s="298" t="s">
        <v>63</v>
      </c>
      <c r="R124" s="301" t="s">
        <v>58</v>
      </c>
    </row>
    <row r="125" spans="1:18" ht="30" x14ac:dyDescent="0.25">
      <c r="A125" s="293"/>
      <c r="B125" s="294"/>
      <c r="C125" s="292"/>
      <c r="D125" s="17" t="s">
        <v>176</v>
      </c>
      <c r="E125" s="231"/>
      <c r="F125" s="231"/>
      <c r="G125" s="19" t="s">
        <v>177</v>
      </c>
      <c r="H125" s="18">
        <v>0</v>
      </c>
      <c r="I125" s="18">
        <v>19841.810000000001</v>
      </c>
      <c r="J125" s="18">
        <v>19841.810000000001</v>
      </c>
      <c r="K125" s="46" t="s">
        <v>1500</v>
      </c>
      <c r="L125" s="46" t="s">
        <v>1499</v>
      </c>
      <c r="M125" s="15" t="s">
        <v>178</v>
      </c>
      <c r="N125" s="19" t="s">
        <v>51</v>
      </c>
      <c r="O125" s="305"/>
      <c r="P125" s="305"/>
      <c r="Q125" s="299"/>
      <c r="R125" s="302"/>
    </row>
    <row r="126" spans="1:18" ht="30" x14ac:dyDescent="0.25">
      <c r="A126" s="293"/>
      <c r="B126" s="294"/>
      <c r="C126" s="292"/>
      <c r="D126" s="23" t="s">
        <v>255</v>
      </c>
      <c r="E126" s="231"/>
      <c r="F126" s="231"/>
      <c r="G126" s="25" t="s">
        <v>256</v>
      </c>
      <c r="H126" s="24">
        <v>0</v>
      </c>
      <c r="I126" s="24">
        <v>2480.2199999999998</v>
      </c>
      <c r="J126" s="24">
        <v>2480.2199999999998</v>
      </c>
      <c r="K126" s="45" t="s">
        <v>1500</v>
      </c>
      <c r="L126" s="45" t="s">
        <v>1499</v>
      </c>
      <c r="M126" s="21" t="s">
        <v>257</v>
      </c>
      <c r="N126" s="25" t="s">
        <v>51</v>
      </c>
      <c r="O126" s="305"/>
      <c r="P126" s="305"/>
      <c r="Q126" s="299"/>
      <c r="R126" s="302"/>
    </row>
    <row r="127" spans="1:18" ht="30" x14ac:dyDescent="0.25">
      <c r="A127" s="293"/>
      <c r="B127" s="294"/>
      <c r="C127" s="292"/>
      <c r="D127" s="17" t="s">
        <v>260</v>
      </c>
      <c r="E127" s="231"/>
      <c r="F127" s="231"/>
      <c r="G127" s="19" t="s">
        <v>261</v>
      </c>
      <c r="H127" s="18">
        <v>0</v>
      </c>
      <c r="I127" s="18">
        <v>3024.3</v>
      </c>
      <c r="J127" s="18">
        <v>3024.3</v>
      </c>
      <c r="K127" s="46" t="s">
        <v>1500</v>
      </c>
      <c r="L127" s="46" t="s">
        <v>1499</v>
      </c>
      <c r="M127" s="15" t="s">
        <v>262</v>
      </c>
      <c r="N127" s="19" t="s">
        <v>51</v>
      </c>
      <c r="O127" s="305"/>
      <c r="P127" s="305"/>
      <c r="Q127" s="299"/>
      <c r="R127" s="302"/>
    </row>
    <row r="128" spans="1:18" ht="30" x14ac:dyDescent="0.25">
      <c r="A128" s="293"/>
      <c r="B128" s="294"/>
      <c r="C128" s="292"/>
      <c r="D128" s="23" t="s">
        <v>289</v>
      </c>
      <c r="E128" s="231"/>
      <c r="F128" s="231"/>
      <c r="G128" s="25" t="s">
        <v>290</v>
      </c>
      <c r="H128" s="24">
        <v>0</v>
      </c>
      <c r="I128" s="24">
        <v>8842.73</v>
      </c>
      <c r="J128" s="24">
        <v>8842.73</v>
      </c>
      <c r="K128" s="45" t="s">
        <v>1500</v>
      </c>
      <c r="L128" s="45" t="s">
        <v>1499</v>
      </c>
      <c r="M128" s="21" t="s">
        <v>291</v>
      </c>
      <c r="N128" s="25" t="s">
        <v>51</v>
      </c>
      <c r="O128" s="305"/>
      <c r="P128" s="305"/>
      <c r="Q128" s="299"/>
      <c r="R128" s="302"/>
    </row>
    <row r="129" spans="1:18" ht="30" x14ac:dyDescent="0.25">
      <c r="A129" s="293"/>
      <c r="B129" s="294"/>
      <c r="C129" s="292"/>
      <c r="D129" s="17" t="s">
        <v>323</v>
      </c>
      <c r="E129" s="231"/>
      <c r="F129" s="231"/>
      <c r="G129" s="19" t="s">
        <v>324</v>
      </c>
      <c r="H129" s="18">
        <v>0</v>
      </c>
      <c r="I129" s="18">
        <v>118064.58</v>
      </c>
      <c r="J129" s="18">
        <v>118064.58</v>
      </c>
      <c r="K129" s="46" t="s">
        <v>1500</v>
      </c>
      <c r="L129" s="46" t="s">
        <v>1499</v>
      </c>
      <c r="M129" s="15" t="s">
        <v>325</v>
      </c>
      <c r="N129" s="19" t="s">
        <v>51</v>
      </c>
      <c r="O129" s="305"/>
      <c r="P129" s="305"/>
      <c r="Q129" s="299"/>
      <c r="R129" s="302"/>
    </row>
    <row r="130" spans="1:18" ht="30" customHeight="1" x14ac:dyDescent="0.25">
      <c r="A130" s="293"/>
      <c r="B130" s="294"/>
      <c r="C130" s="292"/>
      <c r="D130" s="23" t="s">
        <v>371</v>
      </c>
      <c r="E130" s="231"/>
      <c r="F130" s="231"/>
      <c r="G130" s="25" t="s">
        <v>372</v>
      </c>
      <c r="H130" s="24">
        <v>0</v>
      </c>
      <c r="I130" s="24">
        <v>0</v>
      </c>
      <c r="J130" s="24">
        <v>0</v>
      </c>
      <c r="K130" s="45" t="s">
        <v>1499</v>
      </c>
      <c r="L130" s="45" t="s">
        <v>1499</v>
      </c>
      <c r="M130" s="21" t="s">
        <v>373</v>
      </c>
      <c r="N130" s="25" t="s">
        <v>51</v>
      </c>
      <c r="O130" s="305"/>
      <c r="P130" s="305"/>
      <c r="Q130" s="299"/>
      <c r="R130" s="302"/>
    </row>
    <row r="131" spans="1:18" ht="30" customHeight="1" x14ac:dyDescent="0.25">
      <c r="A131" s="293"/>
      <c r="B131" s="294"/>
      <c r="C131" s="292"/>
      <c r="D131" s="17" t="s">
        <v>378</v>
      </c>
      <c r="E131" s="231"/>
      <c r="F131" s="231"/>
      <c r="G131" s="19" t="s">
        <v>372</v>
      </c>
      <c r="H131" s="18">
        <v>0</v>
      </c>
      <c r="I131" s="18">
        <v>0</v>
      </c>
      <c r="J131" s="18">
        <v>0</v>
      </c>
      <c r="K131" s="46" t="s">
        <v>1499</v>
      </c>
      <c r="L131" s="46" t="s">
        <v>1499</v>
      </c>
      <c r="M131" s="15" t="s">
        <v>379</v>
      </c>
      <c r="N131" s="19" t="s">
        <v>51</v>
      </c>
      <c r="O131" s="305"/>
      <c r="P131" s="305"/>
      <c r="Q131" s="299"/>
      <c r="R131" s="302"/>
    </row>
    <row r="132" spans="1:18" ht="30" x14ac:dyDescent="0.25">
      <c r="A132" s="293"/>
      <c r="B132" s="294"/>
      <c r="C132" s="292"/>
      <c r="D132" s="23" t="s">
        <v>380</v>
      </c>
      <c r="E132" s="231"/>
      <c r="F132" s="231"/>
      <c r="G132" s="25" t="s">
        <v>381</v>
      </c>
      <c r="H132" s="24">
        <v>0</v>
      </c>
      <c r="I132" s="24">
        <v>2079.7800000000002</v>
      </c>
      <c r="J132" s="24">
        <v>2079.7800000000002</v>
      </c>
      <c r="K132" s="45" t="s">
        <v>1500</v>
      </c>
      <c r="L132" s="45" t="s">
        <v>1499</v>
      </c>
      <c r="M132" s="21" t="s">
        <v>382</v>
      </c>
      <c r="N132" s="25" t="s">
        <v>51</v>
      </c>
      <c r="O132" s="305"/>
      <c r="P132" s="305"/>
      <c r="Q132" s="299"/>
      <c r="R132" s="302"/>
    </row>
    <row r="133" spans="1:18" ht="30" x14ac:dyDescent="0.25">
      <c r="A133" s="293"/>
      <c r="B133" s="294"/>
      <c r="C133" s="292"/>
      <c r="D133" s="17" t="s">
        <v>440</v>
      </c>
      <c r="E133" s="231"/>
      <c r="F133" s="231"/>
      <c r="G133" s="19" t="s">
        <v>372</v>
      </c>
      <c r="H133" s="18">
        <v>0</v>
      </c>
      <c r="I133" s="18">
        <v>59320.06</v>
      </c>
      <c r="J133" s="18">
        <v>59320.06</v>
      </c>
      <c r="K133" s="46" t="s">
        <v>1500</v>
      </c>
      <c r="L133" s="46" t="s">
        <v>1499</v>
      </c>
      <c r="M133" s="15" t="s">
        <v>441</v>
      </c>
      <c r="N133" s="19" t="s">
        <v>51</v>
      </c>
      <c r="O133" s="305"/>
      <c r="P133" s="305"/>
      <c r="Q133" s="299"/>
      <c r="R133" s="302"/>
    </row>
    <row r="134" spans="1:18" ht="30" x14ac:dyDescent="0.25">
      <c r="A134" s="293"/>
      <c r="B134" s="294"/>
      <c r="C134" s="292"/>
      <c r="D134" s="23" t="s">
        <v>610</v>
      </c>
      <c r="E134" s="250"/>
      <c r="F134" s="250"/>
      <c r="G134" s="25" t="s">
        <v>611</v>
      </c>
      <c r="H134" s="24">
        <v>0</v>
      </c>
      <c r="I134" s="24">
        <v>59768.03</v>
      </c>
      <c r="J134" s="24">
        <v>59768.03</v>
      </c>
      <c r="K134" s="45" t="s">
        <v>1500</v>
      </c>
      <c r="L134" s="45" t="s">
        <v>1499</v>
      </c>
      <c r="M134" s="21" t="s">
        <v>612</v>
      </c>
      <c r="N134" s="25" t="s">
        <v>51</v>
      </c>
      <c r="O134" s="306"/>
      <c r="P134" s="306"/>
      <c r="Q134" s="300"/>
      <c r="R134" s="303"/>
    </row>
    <row r="135" spans="1:18" ht="30" x14ac:dyDescent="0.25">
      <c r="A135" s="28" t="s">
        <v>1110</v>
      </c>
      <c r="B135" s="15" t="s">
        <v>26</v>
      </c>
      <c r="C135" s="16" t="s">
        <v>1415</v>
      </c>
      <c r="D135" s="17" t="s">
        <v>126</v>
      </c>
      <c r="E135" s="15" t="s">
        <v>47</v>
      </c>
      <c r="F135" s="15" t="s">
        <v>128</v>
      </c>
      <c r="G135" s="19" t="s">
        <v>127</v>
      </c>
      <c r="H135" s="18">
        <v>0</v>
      </c>
      <c r="I135" s="18">
        <v>369110.21</v>
      </c>
      <c r="J135" s="18">
        <v>369110.21</v>
      </c>
      <c r="K135" s="46" t="s">
        <v>1500</v>
      </c>
      <c r="L135" s="46" t="s">
        <v>1499</v>
      </c>
      <c r="M135" s="15" t="s">
        <v>129</v>
      </c>
      <c r="N135" s="19" t="s">
        <v>51</v>
      </c>
      <c r="O135" s="20">
        <v>42430.375</v>
      </c>
      <c r="P135" s="20">
        <v>42522.375</v>
      </c>
      <c r="Q135" s="19" t="s">
        <v>63</v>
      </c>
      <c r="R135" s="169" t="s">
        <v>58</v>
      </c>
    </row>
    <row r="136" spans="1:18" ht="60" x14ac:dyDescent="0.25">
      <c r="A136" s="27" t="s">
        <v>1105</v>
      </c>
      <c r="B136" s="21" t="s">
        <v>26</v>
      </c>
      <c r="C136" s="22" t="s">
        <v>1416</v>
      </c>
      <c r="D136" s="23" t="s">
        <v>106</v>
      </c>
      <c r="E136" s="21" t="s">
        <v>47</v>
      </c>
      <c r="F136" s="21" t="s">
        <v>108</v>
      </c>
      <c r="G136" s="25" t="s">
        <v>107</v>
      </c>
      <c r="H136" s="24">
        <v>0</v>
      </c>
      <c r="I136" s="24">
        <v>506832.83</v>
      </c>
      <c r="J136" s="24">
        <v>506832.83</v>
      </c>
      <c r="K136" s="45" t="s">
        <v>1500</v>
      </c>
      <c r="L136" s="45" t="s">
        <v>1499</v>
      </c>
      <c r="M136" s="21" t="s">
        <v>109</v>
      </c>
      <c r="N136" s="25" t="s">
        <v>51</v>
      </c>
      <c r="O136" s="26">
        <v>42401.375</v>
      </c>
      <c r="P136" s="26">
        <v>42522.375</v>
      </c>
      <c r="Q136" s="25" t="s">
        <v>63</v>
      </c>
      <c r="R136" s="168" t="s">
        <v>58</v>
      </c>
    </row>
    <row r="137" spans="1:18" ht="45" customHeight="1" x14ac:dyDescent="0.25">
      <c r="A137" s="289" t="s">
        <v>1098</v>
      </c>
      <c r="B137" s="290" t="s">
        <v>26</v>
      </c>
      <c r="C137" s="291" t="s">
        <v>1417</v>
      </c>
      <c r="D137" s="17" t="s">
        <v>78</v>
      </c>
      <c r="E137" s="15" t="s">
        <v>47</v>
      </c>
      <c r="F137" s="15" t="s">
        <v>80</v>
      </c>
      <c r="G137" s="19" t="s">
        <v>79</v>
      </c>
      <c r="H137" s="18">
        <v>0</v>
      </c>
      <c r="I137" s="18">
        <v>127576.21</v>
      </c>
      <c r="J137" s="18">
        <v>127576.21</v>
      </c>
      <c r="K137" s="46" t="s">
        <v>1500</v>
      </c>
      <c r="L137" s="46" t="s">
        <v>1499</v>
      </c>
      <c r="M137" s="15" t="s">
        <v>81</v>
      </c>
      <c r="N137" s="19" t="s">
        <v>51</v>
      </c>
      <c r="O137" s="20">
        <v>42522</v>
      </c>
      <c r="P137" s="20">
        <v>42614</v>
      </c>
      <c r="Q137" s="19" t="s">
        <v>63</v>
      </c>
      <c r="R137" s="169" t="s">
        <v>58</v>
      </c>
    </row>
    <row r="138" spans="1:18" ht="45" customHeight="1" x14ac:dyDescent="0.25">
      <c r="A138" s="289"/>
      <c r="B138" s="290"/>
      <c r="C138" s="291"/>
      <c r="D138" s="23" t="s">
        <v>95</v>
      </c>
      <c r="E138" s="21" t="s">
        <v>47</v>
      </c>
      <c r="F138" s="21" t="s">
        <v>80</v>
      </c>
      <c r="G138" s="25" t="s">
        <v>79</v>
      </c>
      <c r="H138" s="24">
        <v>0</v>
      </c>
      <c r="I138" s="24">
        <v>0</v>
      </c>
      <c r="J138" s="24">
        <v>0</v>
      </c>
      <c r="K138" s="45" t="s">
        <v>1499</v>
      </c>
      <c r="L138" s="45" t="s">
        <v>1499</v>
      </c>
      <c r="M138" s="21" t="s">
        <v>96</v>
      </c>
      <c r="N138" s="25" t="s">
        <v>51</v>
      </c>
      <c r="O138" s="26">
        <v>42583.375</v>
      </c>
      <c r="P138" s="26">
        <v>42614.375</v>
      </c>
      <c r="Q138" s="25" t="s">
        <v>63</v>
      </c>
      <c r="R138" s="168" t="s">
        <v>58</v>
      </c>
    </row>
    <row r="139" spans="1:18" ht="45" customHeight="1" x14ac:dyDescent="0.25">
      <c r="A139" s="289"/>
      <c r="B139" s="290"/>
      <c r="C139" s="291"/>
      <c r="D139" s="17" t="s">
        <v>104</v>
      </c>
      <c r="E139" s="15" t="s">
        <v>47</v>
      </c>
      <c r="F139" s="15" t="s">
        <v>80</v>
      </c>
      <c r="G139" s="19" t="s">
        <v>79</v>
      </c>
      <c r="H139" s="18">
        <v>0</v>
      </c>
      <c r="I139" s="18">
        <v>0</v>
      </c>
      <c r="J139" s="18">
        <v>0</v>
      </c>
      <c r="K139" s="46" t="s">
        <v>1499</v>
      </c>
      <c r="L139" s="46" t="s">
        <v>1499</v>
      </c>
      <c r="M139" s="15" t="s">
        <v>105</v>
      </c>
      <c r="N139" s="19" t="s">
        <v>51</v>
      </c>
      <c r="O139" s="20">
        <v>42583.375</v>
      </c>
      <c r="P139" s="20">
        <v>42614.375</v>
      </c>
      <c r="Q139" s="19" t="s">
        <v>63</v>
      </c>
      <c r="R139" s="169" t="s">
        <v>58</v>
      </c>
    </row>
    <row r="140" spans="1:18" ht="60" x14ac:dyDescent="0.25">
      <c r="A140" s="27" t="s">
        <v>1097</v>
      </c>
      <c r="B140" s="21" t="s">
        <v>26</v>
      </c>
      <c r="C140" s="22" t="s">
        <v>1418</v>
      </c>
      <c r="D140" s="23" t="s">
        <v>75</v>
      </c>
      <c r="E140" s="21" t="s">
        <v>47</v>
      </c>
      <c r="F140" s="21" t="s">
        <v>76</v>
      </c>
      <c r="G140" s="25" t="s">
        <v>1565</v>
      </c>
      <c r="H140" s="24">
        <v>0</v>
      </c>
      <c r="I140" s="24">
        <v>180175.61</v>
      </c>
      <c r="J140" s="24">
        <v>180175.61</v>
      </c>
      <c r="K140" s="45" t="s">
        <v>1500</v>
      </c>
      <c r="L140" s="45" t="s">
        <v>1499</v>
      </c>
      <c r="M140" s="21" t="s">
        <v>77</v>
      </c>
      <c r="N140" s="25" t="s">
        <v>51</v>
      </c>
      <c r="O140" s="74">
        <v>43435</v>
      </c>
      <c r="P140" s="74">
        <v>43593</v>
      </c>
      <c r="Q140" s="25" t="s">
        <v>63</v>
      </c>
      <c r="R140" s="168" t="s">
        <v>30</v>
      </c>
    </row>
    <row r="141" spans="1:18" ht="30" x14ac:dyDescent="0.25">
      <c r="A141" s="28" t="s">
        <v>1135</v>
      </c>
      <c r="B141" s="15" t="s">
        <v>26</v>
      </c>
      <c r="C141" s="16" t="s">
        <v>1419</v>
      </c>
      <c r="D141" s="17" t="str">
        <f>C141</f>
        <v>Aquisição de Hidrômetros BID (Normal)</v>
      </c>
      <c r="E141" s="15" t="s">
        <v>47</v>
      </c>
      <c r="F141" s="15" t="s">
        <v>1501</v>
      </c>
      <c r="G141" s="19" t="s">
        <v>258</v>
      </c>
      <c r="H141" s="18">
        <v>0</v>
      </c>
      <c r="I141" s="18">
        <v>6598674.5</v>
      </c>
      <c r="J141" s="18">
        <v>6598674.5</v>
      </c>
      <c r="K141" s="46" t="s">
        <v>1500</v>
      </c>
      <c r="L141" s="46" t="s">
        <v>1499</v>
      </c>
      <c r="M141" s="46" t="s">
        <v>259</v>
      </c>
      <c r="N141" s="57" t="s">
        <v>51</v>
      </c>
      <c r="O141" s="20">
        <v>42339.375</v>
      </c>
      <c r="P141" s="20">
        <v>42339.375</v>
      </c>
      <c r="Q141" s="19" t="s">
        <v>63</v>
      </c>
      <c r="R141" s="158" t="s">
        <v>58</v>
      </c>
    </row>
    <row r="142" spans="1:18" ht="39" customHeight="1" x14ac:dyDescent="0.25">
      <c r="A142" s="27" t="s">
        <v>1482</v>
      </c>
      <c r="B142" s="21" t="s">
        <v>26</v>
      </c>
      <c r="C142" s="22" t="s">
        <v>1483</v>
      </c>
      <c r="D142" s="23" t="str">
        <f>C142</f>
        <v>Aquisição de Hidrômetros BID (Reembolso)</v>
      </c>
      <c r="E142" s="21" t="s">
        <v>47</v>
      </c>
      <c r="F142" s="21" t="s">
        <v>1501</v>
      </c>
      <c r="G142" s="25" t="s">
        <v>258</v>
      </c>
      <c r="H142" s="24">
        <v>0</v>
      </c>
      <c r="I142" s="24">
        <v>0</v>
      </c>
      <c r="J142" s="24">
        <v>0</v>
      </c>
      <c r="K142" s="45" t="s">
        <v>1499</v>
      </c>
      <c r="L142" s="45" t="s">
        <v>1499</v>
      </c>
      <c r="M142" s="45" t="s">
        <v>259</v>
      </c>
      <c r="N142" s="58" t="s">
        <v>51</v>
      </c>
      <c r="O142" s="26">
        <v>42339.375</v>
      </c>
      <c r="P142" s="26">
        <v>42339.375</v>
      </c>
      <c r="Q142" s="25" t="s">
        <v>63</v>
      </c>
      <c r="R142" s="164" t="s">
        <v>58</v>
      </c>
    </row>
    <row r="143" spans="1:18" ht="39" customHeight="1" x14ac:dyDescent="0.25">
      <c r="A143" s="28" t="s">
        <v>1484</v>
      </c>
      <c r="B143" s="15" t="s">
        <v>26</v>
      </c>
      <c r="C143" s="16" t="s">
        <v>1485</v>
      </c>
      <c r="D143" s="17" t="str">
        <f>C143</f>
        <v>Aquisição de Hidrômetros (Contrapartida)</v>
      </c>
      <c r="E143" s="15" t="s">
        <v>47</v>
      </c>
      <c r="F143" s="15" t="s">
        <v>1501</v>
      </c>
      <c r="G143" s="19" t="s">
        <v>258</v>
      </c>
      <c r="H143" s="18">
        <v>1259558.45</v>
      </c>
      <c r="I143" s="18"/>
      <c r="J143" s="18">
        <v>1259558.45</v>
      </c>
      <c r="K143" s="46" t="s">
        <v>1499</v>
      </c>
      <c r="L143" s="46" t="s">
        <v>1500</v>
      </c>
      <c r="M143" s="46" t="s">
        <v>259</v>
      </c>
      <c r="N143" s="57" t="s">
        <v>51</v>
      </c>
      <c r="O143" s="20">
        <v>42339.375</v>
      </c>
      <c r="P143" s="20">
        <v>42339.375</v>
      </c>
      <c r="Q143" s="19" t="s">
        <v>63</v>
      </c>
      <c r="R143" s="158" t="s">
        <v>58</v>
      </c>
    </row>
    <row r="144" spans="1:18" ht="39" customHeight="1" x14ac:dyDescent="0.25">
      <c r="A144" s="27" t="s">
        <v>1330</v>
      </c>
      <c r="B144" s="21" t="s">
        <v>26</v>
      </c>
      <c r="C144" s="22" t="s">
        <v>1421</v>
      </c>
      <c r="D144" s="23" t="str">
        <f>C144</f>
        <v>Serviços de Instalação de Hidrômetros BID</v>
      </c>
      <c r="E144" s="21" t="s">
        <v>47</v>
      </c>
      <c r="F144" s="21" t="s">
        <v>1502</v>
      </c>
      <c r="G144" s="25">
        <v>8485</v>
      </c>
      <c r="H144" s="24">
        <v>0</v>
      </c>
      <c r="I144" s="24">
        <v>1206170.6599999999</v>
      </c>
      <c r="J144" s="24">
        <v>1206170.6599999999</v>
      </c>
      <c r="K144" s="45" t="s">
        <v>1500</v>
      </c>
      <c r="L144" s="45">
        <v>0</v>
      </c>
      <c r="M144" s="45" t="s">
        <v>1006</v>
      </c>
      <c r="N144" s="58" t="s">
        <v>51</v>
      </c>
      <c r="O144" s="26">
        <v>42339.375</v>
      </c>
      <c r="P144" s="26">
        <v>42339.375</v>
      </c>
      <c r="Q144" s="25" t="s">
        <v>63</v>
      </c>
      <c r="R144" s="164" t="s">
        <v>58</v>
      </c>
    </row>
    <row r="145" spans="1:18" ht="39" customHeight="1" x14ac:dyDescent="0.25">
      <c r="A145" s="28" t="s">
        <v>1486</v>
      </c>
      <c r="B145" s="15" t="s">
        <v>26</v>
      </c>
      <c r="C145" s="16" t="s">
        <v>1487</v>
      </c>
      <c r="D145" s="17" t="str">
        <f>C145</f>
        <v>Serviços de Instalação de Hidrômetros (Contrapartida)</v>
      </c>
      <c r="E145" s="15" t="s">
        <v>47</v>
      </c>
      <c r="F145" s="15" t="s">
        <v>1502</v>
      </c>
      <c r="G145" s="19">
        <v>8485</v>
      </c>
      <c r="H145" s="18">
        <v>5251014.3600000003</v>
      </c>
      <c r="I145" s="18"/>
      <c r="J145" s="18">
        <v>5251014.3600000003</v>
      </c>
      <c r="K145" s="46" t="s">
        <v>1499</v>
      </c>
      <c r="L145" s="46">
        <v>1</v>
      </c>
      <c r="M145" s="46" t="s">
        <v>1006</v>
      </c>
      <c r="N145" s="57" t="s">
        <v>51</v>
      </c>
      <c r="O145" s="20">
        <v>42339.375</v>
      </c>
      <c r="P145" s="20">
        <v>42339.375</v>
      </c>
      <c r="Q145" s="19" t="s">
        <v>63</v>
      </c>
      <c r="R145" s="158" t="s">
        <v>58</v>
      </c>
    </row>
    <row r="146" spans="1:18" ht="39" customHeight="1" x14ac:dyDescent="0.25">
      <c r="A146" s="49" t="s">
        <v>1488</v>
      </c>
      <c r="B146" s="50" t="s">
        <v>26</v>
      </c>
      <c r="C146" s="51" t="s">
        <v>1489</v>
      </c>
      <c r="D146" s="51" t="s">
        <v>1489</v>
      </c>
      <c r="E146" s="50" t="s">
        <v>47</v>
      </c>
      <c r="F146" s="50" t="s">
        <v>1501</v>
      </c>
      <c r="G146" s="55" t="s">
        <v>1501</v>
      </c>
      <c r="H146" s="53">
        <v>0</v>
      </c>
      <c r="I146" s="53">
        <v>0</v>
      </c>
      <c r="J146" s="53">
        <v>0</v>
      </c>
      <c r="K146" s="54" t="s">
        <v>1499</v>
      </c>
      <c r="L146" s="54" t="s">
        <v>1499</v>
      </c>
      <c r="M146" s="54" t="s">
        <v>438</v>
      </c>
      <c r="N146" s="59" t="s">
        <v>51</v>
      </c>
      <c r="O146" s="56">
        <v>42339.375</v>
      </c>
      <c r="P146" s="56">
        <v>42339.375</v>
      </c>
      <c r="Q146" s="55" t="s">
        <v>63</v>
      </c>
      <c r="R146" s="165" t="s">
        <v>1</v>
      </c>
    </row>
    <row r="147" spans="1:18" ht="39" customHeight="1" x14ac:dyDescent="0.25">
      <c r="A147" s="35" t="s">
        <v>1490</v>
      </c>
      <c r="B147" s="36" t="s">
        <v>26</v>
      </c>
      <c r="C147" s="37" t="s">
        <v>1491</v>
      </c>
      <c r="D147" s="37" t="s">
        <v>1491</v>
      </c>
      <c r="E147" s="36" t="s">
        <v>47</v>
      </c>
      <c r="F147" s="36" t="s">
        <v>1501</v>
      </c>
      <c r="G147" s="40" t="s">
        <v>1501</v>
      </c>
      <c r="H147" s="39">
        <v>0</v>
      </c>
      <c r="I147" s="39">
        <v>0</v>
      </c>
      <c r="J147" s="39">
        <v>0</v>
      </c>
      <c r="K147" s="47" t="s">
        <v>1499</v>
      </c>
      <c r="L147" s="47" t="s">
        <v>1499</v>
      </c>
      <c r="M147" s="47" t="s">
        <v>438</v>
      </c>
      <c r="N147" s="60" t="s">
        <v>51</v>
      </c>
      <c r="O147" s="41">
        <v>42339.375</v>
      </c>
      <c r="P147" s="41">
        <v>42339.375</v>
      </c>
      <c r="Q147" s="40" t="s">
        <v>63</v>
      </c>
      <c r="R147" s="166" t="s">
        <v>1</v>
      </c>
    </row>
    <row r="148" spans="1:18" ht="39" customHeight="1" x14ac:dyDescent="0.25">
      <c r="A148" s="49" t="s">
        <v>1492</v>
      </c>
      <c r="B148" s="50" t="s">
        <v>26</v>
      </c>
      <c r="C148" s="51" t="s">
        <v>1491</v>
      </c>
      <c r="D148" s="51" t="s">
        <v>1491</v>
      </c>
      <c r="E148" s="50" t="s">
        <v>47</v>
      </c>
      <c r="F148" s="50" t="s">
        <v>1501</v>
      </c>
      <c r="G148" s="55" t="s">
        <v>1501</v>
      </c>
      <c r="H148" s="53">
        <v>0</v>
      </c>
      <c r="I148" s="53">
        <v>0</v>
      </c>
      <c r="J148" s="53">
        <v>0</v>
      </c>
      <c r="K148" s="54" t="s">
        <v>1499</v>
      </c>
      <c r="L148" s="54" t="s">
        <v>1499</v>
      </c>
      <c r="M148" s="54" t="s">
        <v>438</v>
      </c>
      <c r="N148" s="59" t="s">
        <v>51</v>
      </c>
      <c r="O148" s="56">
        <v>42339.375</v>
      </c>
      <c r="P148" s="56">
        <v>42339.375</v>
      </c>
      <c r="Q148" s="55" t="s">
        <v>63</v>
      </c>
      <c r="R148" s="165" t="s">
        <v>1</v>
      </c>
    </row>
    <row r="149" spans="1:18" ht="60" customHeight="1" x14ac:dyDescent="0.25">
      <c r="A149" s="286" t="s">
        <v>1155</v>
      </c>
      <c r="B149" s="287" t="s">
        <v>26</v>
      </c>
      <c r="C149" s="288" t="s">
        <v>1422</v>
      </c>
      <c r="D149" s="23" t="s">
        <v>338</v>
      </c>
      <c r="E149" s="21" t="s">
        <v>47</v>
      </c>
      <c r="F149" s="21" t="s">
        <v>340</v>
      </c>
      <c r="G149" s="25" t="s">
        <v>339</v>
      </c>
      <c r="H149" s="24">
        <v>0</v>
      </c>
      <c r="I149" s="24">
        <v>32542.25</v>
      </c>
      <c r="J149" s="24">
        <v>32542.25</v>
      </c>
      <c r="K149" s="45" t="s">
        <v>1500</v>
      </c>
      <c r="L149" s="45" t="s">
        <v>1499</v>
      </c>
      <c r="M149" s="21" t="s">
        <v>341</v>
      </c>
      <c r="N149" s="25" t="s">
        <v>51</v>
      </c>
      <c r="O149" s="26">
        <v>43191.375</v>
      </c>
      <c r="P149" s="26">
        <v>43282.375</v>
      </c>
      <c r="Q149" s="25" t="s">
        <v>63</v>
      </c>
      <c r="R149" s="168" t="s">
        <v>58</v>
      </c>
    </row>
    <row r="150" spans="1:18" ht="60" customHeight="1" x14ac:dyDescent="0.25">
      <c r="A150" s="286"/>
      <c r="B150" s="287"/>
      <c r="C150" s="288"/>
      <c r="D150" s="17" t="s">
        <v>342</v>
      </c>
      <c r="E150" s="15" t="s">
        <v>47</v>
      </c>
      <c r="F150" s="15" t="s">
        <v>340</v>
      </c>
      <c r="G150" s="19" t="s">
        <v>343</v>
      </c>
      <c r="H150" s="18">
        <v>0</v>
      </c>
      <c r="I150" s="18">
        <v>151843.34</v>
      </c>
      <c r="J150" s="18">
        <v>151843.34</v>
      </c>
      <c r="K150" s="46" t="s">
        <v>1500</v>
      </c>
      <c r="L150" s="46" t="s">
        <v>1499</v>
      </c>
      <c r="M150" s="15" t="s">
        <v>344</v>
      </c>
      <c r="N150" s="19" t="s">
        <v>51</v>
      </c>
      <c r="O150" s="20">
        <v>43191.375</v>
      </c>
      <c r="P150" s="20">
        <v>43282.375</v>
      </c>
      <c r="Q150" s="19" t="s">
        <v>63</v>
      </c>
      <c r="R150" s="169" t="s">
        <v>58</v>
      </c>
    </row>
    <row r="151" spans="1:18" ht="60" customHeight="1" x14ac:dyDescent="0.25">
      <c r="A151" s="286"/>
      <c r="B151" s="287"/>
      <c r="C151" s="288"/>
      <c r="D151" s="23" t="s">
        <v>345</v>
      </c>
      <c r="E151" s="21" t="s">
        <v>47</v>
      </c>
      <c r="F151" s="21" t="s">
        <v>340</v>
      </c>
      <c r="G151" s="25" t="s">
        <v>346</v>
      </c>
      <c r="H151" s="24">
        <v>0</v>
      </c>
      <c r="I151" s="24">
        <v>12122.18</v>
      </c>
      <c r="J151" s="24">
        <v>12122.18</v>
      </c>
      <c r="K151" s="45" t="s">
        <v>1500</v>
      </c>
      <c r="L151" s="45" t="s">
        <v>1499</v>
      </c>
      <c r="M151" s="21" t="s">
        <v>347</v>
      </c>
      <c r="N151" s="25" t="s">
        <v>51</v>
      </c>
      <c r="O151" s="26">
        <v>43191.375</v>
      </c>
      <c r="P151" s="26">
        <v>43282.375</v>
      </c>
      <c r="Q151" s="25" t="s">
        <v>63</v>
      </c>
      <c r="R151" s="168" t="s">
        <v>58</v>
      </c>
    </row>
    <row r="152" spans="1:18" ht="60" customHeight="1" x14ac:dyDescent="0.25">
      <c r="A152" s="286"/>
      <c r="B152" s="287"/>
      <c r="C152" s="288"/>
      <c r="D152" s="17" t="s">
        <v>348</v>
      </c>
      <c r="E152" s="15" t="s">
        <v>47</v>
      </c>
      <c r="F152" s="15" t="s">
        <v>340</v>
      </c>
      <c r="G152" s="19" t="s">
        <v>349</v>
      </c>
      <c r="H152" s="18">
        <v>0</v>
      </c>
      <c r="I152" s="18">
        <v>659.13</v>
      </c>
      <c r="J152" s="18">
        <v>659.13</v>
      </c>
      <c r="K152" s="46" t="s">
        <v>1500</v>
      </c>
      <c r="L152" s="46" t="s">
        <v>1499</v>
      </c>
      <c r="M152" s="15" t="s">
        <v>350</v>
      </c>
      <c r="N152" s="19" t="s">
        <v>51</v>
      </c>
      <c r="O152" s="20">
        <v>43191.375</v>
      </c>
      <c r="P152" s="20">
        <v>43282.375</v>
      </c>
      <c r="Q152" s="19" t="s">
        <v>63</v>
      </c>
      <c r="R152" s="169" t="s">
        <v>58</v>
      </c>
    </row>
    <row r="153" spans="1:18" ht="60" customHeight="1" x14ac:dyDescent="0.25">
      <c r="A153" s="286"/>
      <c r="B153" s="287"/>
      <c r="C153" s="288"/>
      <c r="D153" s="23" t="s">
        <v>351</v>
      </c>
      <c r="E153" s="21" t="s">
        <v>47</v>
      </c>
      <c r="F153" s="21" t="s">
        <v>340</v>
      </c>
      <c r="G153" s="25" t="s">
        <v>352</v>
      </c>
      <c r="H153" s="24">
        <v>0</v>
      </c>
      <c r="I153" s="24">
        <v>399.28</v>
      </c>
      <c r="J153" s="24">
        <v>399.28</v>
      </c>
      <c r="K153" s="45" t="s">
        <v>1500</v>
      </c>
      <c r="L153" s="45" t="s">
        <v>1499</v>
      </c>
      <c r="M153" s="21" t="s">
        <v>353</v>
      </c>
      <c r="N153" s="25" t="s">
        <v>51</v>
      </c>
      <c r="O153" s="26">
        <v>43191.375</v>
      </c>
      <c r="P153" s="26">
        <v>43282.375</v>
      </c>
      <c r="Q153" s="25" t="s">
        <v>63</v>
      </c>
      <c r="R153" s="168" t="s">
        <v>58</v>
      </c>
    </row>
    <row r="154" spans="1:18" ht="60" customHeight="1" x14ac:dyDescent="0.25">
      <c r="A154" s="286"/>
      <c r="B154" s="287"/>
      <c r="C154" s="288"/>
      <c r="D154" s="17" t="s">
        <v>354</v>
      </c>
      <c r="E154" s="15" t="s">
        <v>47</v>
      </c>
      <c r="F154" s="15" t="s">
        <v>340</v>
      </c>
      <c r="G154" s="19" t="s">
        <v>355</v>
      </c>
      <c r="H154" s="18">
        <v>0</v>
      </c>
      <c r="I154" s="18">
        <v>62439.02</v>
      </c>
      <c r="J154" s="18">
        <v>62439.02</v>
      </c>
      <c r="K154" s="46" t="s">
        <v>1500</v>
      </c>
      <c r="L154" s="46" t="s">
        <v>1499</v>
      </c>
      <c r="M154" s="15" t="s">
        <v>356</v>
      </c>
      <c r="N154" s="19" t="s">
        <v>51</v>
      </c>
      <c r="O154" s="20">
        <v>43191.375</v>
      </c>
      <c r="P154" s="20">
        <v>43282.375</v>
      </c>
      <c r="Q154" s="19" t="s">
        <v>63</v>
      </c>
      <c r="R154" s="169" t="s">
        <v>58</v>
      </c>
    </row>
    <row r="155" spans="1:18" ht="60" customHeight="1" x14ac:dyDescent="0.25">
      <c r="A155" s="286"/>
      <c r="B155" s="287"/>
      <c r="C155" s="288"/>
      <c r="D155" s="23" t="s">
        <v>357</v>
      </c>
      <c r="E155" s="21" t="s">
        <v>47</v>
      </c>
      <c r="F155" s="21" t="s">
        <v>340</v>
      </c>
      <c r="G155" s="25" t="s">
        <v>358</v>
      </c>
      <c r="H155" s="24">
        <v>0</v>
      </c>
      <c r="I155" s="24">
        <v>27770.69</v>
      </c>
      <c r="J155" s="24">
        <v>27770.69</v>
      </c>
      <c r="K155" s="45" t="s">
        <v>1500</v>
      </c>
      <c r="L155" s="45" t="s">
        <v>1499</v>
      </c>
      <c r="M155" s="21" t="s">
        <v>359</v>
      </c>
      <c r="N155" s="25" t="s">
        <v>51</v>
      </c>
      <c r="O155" s="26">
        <v>43191.375</v>
      </c>
      <c r="P155" s="26">
        <v>43282.375</v>
      </c>
      <c r="Q155" s="25" t="s">
        <v>63</v>
      </c>
      <c r="R155" s="168" t="s">
        <v>58</v>
      </c>
    </row>
    <row r="156" spans="1:18" ht="60" customHeight="1" x14ac:dyDescent="0.25">
      <c r="A156" s="286"/>
      <c r="B156" s="287"/>
      <c r="C156" s="288"/>
      <c r="D156" s="17" t="s">
        <v>360</v>
      </c>
      <c r="E156" s="15" t="s">
        <v>47</v>
      </c>
      <c r="F156" s="15" t="s">
        <v>340</v>
      </c>
      <c r="G156" s="19" t="s">
        <v>361</v>
      </c>
      <c r="H156" s="18">
        <v>0</v>
      </c>
      <c r="I156" s="18">
        <v>2110.65</v>
      </c>
      <c r="J156" s="18">
        <v>2110.65</v>
      </c>
      <c r="K156" s="46" t="s">
        <v>1500</v>
      </c>
      <c r="L156" s="46" t="s">
        <v>1499</v>
      </c>
      <c r="M156" s="15" t="s">
        <v>362</v>
      </c>
      <c r="N156" s="19" t="s">
        <v>51</v>
      </c>
      <c r="O156" s="20">
        <v>43191.375</v>
      </c>
      <c r="P156" s="20">
        <v>43282.375</v>
      </c>
      <c r="Q156" s="19" t="s">
        <v>63</v>
      </c>
      <c r="R156" s="169" t="s">
        <v>58</v>
      </c>
    </row>
    <row r="157" spans="1:18" ht="60" customHeight="1" x14ac:dyDescent="0.25">
      <c r="A157" s="286"/>
      <c r="B157" s="287"/>
      <c r="C157" s="288"/>
      <c r="D157" s="23" t="s">
        <v>363</v>
      </c>
      <c r="E157" s="21" t="s">
        <v>47</v>
      </c>
      <c r="F157" s="21" t="s">
        <v>340</v>
      </c>
      <c r="G157" s="25" t="s">
        <v>364</v>
      </c>
      <c r="H157" s="24">
        <v>0</v>
      </c>
      <c r="I157" s="24">
        <v>85441.4</v>
      </c>
      <c r="J157" s="24">
        <v>85441.4</v>
      </c>
      <c r="K157" s="45" t="s">
        <v>1500</v>
      </c>
      <c r="L157" s="45" t="s">
        <v>1499</v>
      </c>
      <c r="M157" s="21" t="s">
        <v>365</v>
      </c>
      <c r="N157" s="25" t="s">
        <v>51</v>
      </c>
      <c r="O157" s="26">
        <v>43191.375</v>
      </c>
      <c r="P157" s="26">
        <v>43282.375</v>
      </c>
      <c r="Q157" s="25" t="s">
        <v>63</v>
      </c>
      <c r="R157" s="168" t="s">
        <v>58</v>
      </c>
    </row>
    <row r="158" spans="1:18" ht="60" customHeight="1" x14ac:dyDescent="0.25">
      <c r="A158" s="286"/>
      <c r="B158" s="287"/>
      <c r="C158" s="288"/>
      <c r="D158" s="17" t="s">
        <v>474</v>
      </c>
      <c r="E158" s="15" t="s">
        <v>47</v>
      </c>
      <c r="F158" s="15" t="s">
        <v>340</v>
      </c>
      <c r="G158" s="19" t="s">
        <v>358</v>
      </c>
      <c r="H158" s="18">
        <v>0</v>
      </c>
      <c r="I158" s="18">
        <v>0</v>
      </c>
      <c r="J158" s="18">
        <v>0</v>
      </c>
      <c r="K158" s="46" t="s">
        <v>1499</v>
      </c>
      <c r="L158" s="46" t="s">
        <v>1499</v>
      </c>
      <c r="M158" s="15" t="s">
        <v>475</v>
      </c>
      <c r="N158" s="19" t="s">
        <v>51</v>
      </c>
      <c r="O158" s="20">
        <v>43191.375</v>
      </c>
      <c r="P158" s="20">
        <v>43282.375</v>
      </c>
      <c r="Q158" s="19" t="s">
        <v>63</v>
      </c>
      <c r="R158" s="169" t="s">
        <v>58</v>
      </c>
    </row>
    <row r="159" spans="1:18" ht="60" customHeight="1" x14ac:dyDescent="0.25">
      <c r="A159" s="286"/>
      <c r="B159" s="287"/>
      <c r="C159" s="288"/>
      <c r="D159" s="23" t="s">
        <v>689</v>
      </c>
      <c r="E159" s="21" t="s">
        <v>47</v>
      </c>
      <c r="F159" s="21" t="s">
        <v>340</v>
      </c>
      <c r="G159" s="25" t="s">
        <v>361</v>
      </c>
      <c r="H159" s="24">
        <v>0</v>
      </c>
      <c r="I159" s="24">
        <v>0</v>
      </c>
      <c r="J159" s="24">
        <v>0</v>
      </c>
      <c r="K159" s="45" t="s">
        <v>1499</v>
      </c>
      <c r="L159" s="45" t="s">
        <v>1499</v>
      </c>
      <c r="M159" s="21" t="s">
        <v>690</v>
      </c>
      <c r="N159" s="25" t="s">
        <v>51</v>
      </c>
      <c r="O159" s="26">
        <v>43191.375</v>
      </c>
      <c r="P159" s="26">
        <v>43282.375</v>
      </c>
      <c r="Q159" s="25" t="s">
        <v>63</v>
      </c>
      <c r="R159" s="168" t="s">
        <v>58</v>
      </c>
    </row>
    <row r="160" spans="1:18" ht="60" customHeight="1" x14ac:dyDescent="0.25">
      <c r="A160" s="286"/>
      <c r="B160" s="287"/>
      <c r="C160" s="288"/>
      <c r="D160" s="17" t="s">
        <v>711</v>
      </c>
      <c r="E160" s="15" t="s">
        <v>47</v>
      </c>
      <c r="F160" s="15" t="s">
        <v>340</v>
      </c>
      <c r="G160" s="19" t="s">
        <v>361</v>
      </c>
      <c r="H160" s="18">
        <v>0</v>
      </c>
      <c r="I160" s="18">
        <v>0</v>
      </c>
      <c r="J160" s="18">
        <v>0</v>
      </c>
      <c r="K160" s="46" t="s">
        <v>1499</v>
      </c>
      <c r="L160" s="46" t="s">
        <v>1499</v>
      </c>
      <c r="M160" s="15" t="s">
        <v>712</v>
      </c>
      <c r="N160" s="19" t="s">
        <v>51</v>
      </c>
      <c r="O160" s="20">
        <v>43191.375</v>
      </c>
      <c r="P160" s="20">
        <v>43282.375</v>
      </c>
      <c r="Q160" s="19" t="s">
        <v>63</v>
      </c>
      <c r="R160" s="169" t="s">
        <v>58</v>
      </c>
    </row>
    <row r="161" spans="1:18" ht="60" customHeight="1" x14ac:dyDescent="0.25">
      <c r="A161" s="286"/>
      <c r="B161" s="287"/>
      <c r="C161" s="288"/>
      <c r="D161" s="23" t="s">
        <v>857</v>
      </c>
      <c r="E161" s="21" t="s">
        <v>47</v>
      </c>
      <c r="F161" s="21" t="s">
        <v>340</v>
      </c>
      <c r="G161" s="25" t="s">
        <v>858</v>
      </c>
      <c r="H161" s="24">
        <v>0</v>
      </c>
      <c r="I161" s="24">
        <v>71263.98</v>
      </c>
      <c r="J161" s="24">
        <v>71263.98</v>
      </c>
      <c r="K161" s="45" t="s">
        <v>1500</v>
      </c>
      <c r="L161" s="45" t="s">
        <v>1499</v>
      </c>
      <c r="M161" s="21" t="s">
        <v>859</v>
      </c>
      <c r="N161" s="25" t="s">
        <v>51</v>
      </c>
      <c r="O161" s="26">
        <v>43191.375</v>
      </c>
      <c r="P161" s="26">
        <v>43282.375</v>
      </c>
      <c r="Q161" s="25" t="s">
        <v>63</v>
      </c>
      <c r="R161" s="168" t="s">
        <v>58</v>
      </c>
    </row>
    <row r="162" spans="1:18" ht="60" customHeight="1" x14ac:dyDescent="0.25">
      <c r="A162" s="286"/>
      <c r="B162" s="287"/>
      <c r="C162" s="288"/>
      <c r="D162" s="17" t="s">
        <v>897</v>
      </c>
      <c r="E162" s="15" t="s">
        <v>47</v>
      </c>
      <c r="F162" s="15" t="s">
        <v>340</v>
      </c>
      <c r="G162" s="19" t="s">
        <v>361</v>
      </c>
      <c r="H162" s="18">
        <v>0</v>
      </c>
      <c r="I162" s="18">
        <v>0</v>
      </c>
      <c r="J162" s="18">
        <v>0</v>
      </c>
      <c r="K162" s="46" t="s">
        <v>1499</v>
      </c>
      <c r="L162" s="46" t="s">
        <v>1499</v>
      </c>
      <c r="M162" s="15" t="s">
        <v>898</v>
      </c>
      <c r="N162" s="19" t="s">
        <v>51</v>
      </c>
      <c r="O162" s="20">
        <v>43191.375</v>
      </c>
      <c r="P162" s="20">
        <v>43282.375</v>
      </c>
      <c r="Q162" s="19" t="s">
        <v>63</v>
      </c>
      <c r="R162" s="169" t="s">
        <v>58</v>
      </c>
    </row>
    <row r="163" spans="1:18" ht="60" customHeight="1" x14ac:dyDescent="0.25">
      <c r="A163" s="286"/>
      <c r="B163" s="287"/>
      <c r="C163" s="288"/>
      <c r="D163" s="23" t="s">
        <v>960</v>
      </c>
      <c r="E163" s="21" t="s">
        <v>47</v>
      </c>
      <c r="F163" s="21" t="s">
        <v>340</v>
      </c>
      <c r="G163" s="25" t="s">
        <v>361</v>
      </c>
      <c r="H163" s="24">
        <v>0</v>
      </c>
      <c r="I163" s="24">
        <v>0</v>
      </c>
      <c r="J163" s="24">
        <v>0</v>
      </c>
      <c r="K163" s="45" t="s">
        <v>1499</v>
      </c>
      <c r="L163" s="45" t="s">
        <v>1499</v>
      </c>
      <c r="M163" s="21" t="s">
        <v>961</v>
      </c>
      <c r="N163" s="25" t="s">
        <v>51</v>
      </c>
      <c r="O163" s="26">
        <v>43191.375</v>
      </c>
      <c r="P163" s="26">
        <v>43282.375</v>
      </c>
      <c r="Q163" s="25" t="s">
        <v>63</v>
      </c>
      <c r="R163" s="168" t="s">
        <v>58</v>
      </c>
    </row>
    <row r="164" spans="1:18" ht="60" customHeight="1" x14ac:dyDescent="0.25">
      <c r="A164" s="286"/>
      <c r="B164" s="287"/>
      <c r="C164" s="288"/>
      <c r="D164" s="17" t="s">
        <v>962</v>
      </c>
      <c r="E164" s="15" t="s">
        <v>47</v>
      </c>
      <c r="F164" s="15" t="s">
        <v>340</v>
      </c>
      <c r="G164" s="19" t="s">
        <v>343</v>
      </c>
      <c r="H164" s="18">
        <v>0</v>
      </c>
      <c r="I164" s="18">
        <v>0</v>
      </c>
      <c r="J164" s="18">
        <v>0</v>
      </c>
      <c r="K164" s="46" t="s">
        <v>1499</v>
      </c>
      <c r="L164" s="46" t="s">
        <v>1499</v>
      </c>
      <c r="M164" s="15" t="s">
        <v>963</v>
      </c>
      <c r="N164" s="19" t="s">
        <v>51</v>
      </c>
      <c r="O164" s="20">
        <v>43191.375</v>
      </c>
      <c r="P164" s="20">
        <v>43282.375</v>
      </c>
      <c r="Q164" s="19" t="s">
        <v>63</v>
      </c>
      <c r="R164" s="169" t="s">
        <v>58</v>
      </c>
    </row>
    <row r="165" spans="1:18" ht="60" customHeight="1" x14ac:dyDescent="0.25">
      <c r="A165" s="286"/>
      <c r="B165" s="287"/>
      <c r="C165" s="288"/>
      <c r="D165" s="23" t="s">
        <v>1055</v>
      </c>
      <c r="E165" s="21" t="s">
        <v>47</v>
      </c>
      <c r="F165" s="21" t="s">
        <v>340</v>
      </c>
      <c r="G165" s="25" t="s">
        <v>858</v>
      </c>
      <c r="H165" s="24">
        <v>0</v>
      </c>
      <c r="I165" s="24">
        <v>0</v>
      </c>
      <c r="J165" s="24">
        <v>0</v>
      </c>
      <c r="K165" s="45" t="s">
        <v>1499</v>
      </c>
      <c r="L165" s="45" t="s">
        <v>1499</v>
      </c>
      <c r="M165" s="21" t="s">
        <v>1056</v>
      </c>
      <c r="N165" s="25" t="s">
        <v>51</v>
      </c>
      <c r="O165" s="26">
        <v>43191.375</v>
      </c>
      <c r="P165" s="26">
        <v>43282.375</v>
      </c>
      <c r="Q165" s="25" t="s">
        <v>63</v>
      </c>
      <c r="R165" s="168" t="s">
        <v>30</v>
      </c>
    </row>
    <row r="166" spans="1:18" ht="60" customHeight="1" x14ac:dyDescent="0.25">
      <c r="A166" s="286"/>
      <c r="B166" s="287"/>
      <c r="C166" s="288"/>
      <c r="D166" s="17" t="s">
        <v>1057</v>
      </c>
      <c r="E166" s="15" t="s">
        <v>47</v>
      </c>
      <c r="F166" s="15" t="s">
        <v>340</v>
      </c>
      <c r="G166" s="19" t="s">
        <v>858</v>
      </c>
      <c r="H166" s="18">
        <v>0</v>
      </c>
      <c r="I166" s="18">
        <v>0</v>
      </c>
      <c r="J166" s="18">
        <v>0</v>
      </c>
      <c r="K166" s="46" t="s">
        <v>1499</v>
      </c>
      <c r="L166" s="46" t="s">
        <v>1499</v>
      </c>
      <c r="M166" s="15" t="s">
        <v>1058</v>
      </c>
      <c r="N166" s="19" t="s">
        <v>51</v>
      </c>
      <c r="O166" s="20">
        <v>43191.375</v>
      </c>
      <c r="P166" s="20">
        <v>43282.375</v>
      </c>
      <c r="Q166" s="19" t="s">
        <v>63</v>
      </c>
      <c r="R166" s="169" t="s">
        <v>30</v>
      </c>
    </row>
    <row r="167" spans="1:18" ht="60" customHeight="1" x14ac:dyDescent="0.25">
      <c r="A167" s="286"/>
      <c r="B167" s="287"/>
      <c r="C167" s="288"/>
      <c r="D167" s="23" t="s">
        <v>1059</v>
      </c>
      <c r="E167" s="21" t="s">
        <v>47</v>
      </c>
      <c r="F167" s="21" t="s">
        <v>340</v>
      </c>
      <c r="G167" s="25" t="s">
        <v>339</v>
      </c>
      <c r="H167" s="24">
        <v>0</v>
      </c>
      <c r="I167" s="24">
        <v>0</v>
      </c>
      <c r="J167" s="24">
        <v>0</v>
      </c>
      <c r="K167" s="45" t="s">
        <v>1499</v>
      </c>
      <c r="L167" s="45" t="s">
        <v>1499</v>
      </c>
      <c r="M167" s="21" t="s">
        <v>1060</v>
      </c>
      <c r="N167" s="25" t="s">
        <v>51</v>
      </c>
      <c r="O167" s="26">
        <v>43191.375</v>
      </c>
      <c r="P167" s="26">
        <v>43282.375</v>
      </c>
      <c r="Q167" s="25" t="s">
        <v>63</v>
      </c>
      <c r="R167" s="168" t="s">
        <v>58</v>
      </c>
    </row>
    <row r="168" spans="1:18" ht="60" customHeight="1" x14ac:dyDescent="0.25">
      <c r="A168" s="286"/>
      <c r="B168" s="287"/>
      <c r="C168" s="288"/>
      <c r="D168" s="17" t="s">
        <v>1068</v>
      </c>
      <c r="E168" s="15" t="s">
        <v>47</v>
      </c>
      <c r="F168" s="15" t="s">
        <v>340</v>
      </c>
      <c r="G168" s="19" t="s">
        <v>346</v>
      </c>
      <c r="H168" s="18">
        <v>0</v>
      </c>
      <c r="I168" s="18">
        <v>0</v>
      </c>
      <c r="J168" s="18">
        <v>0</v>
      </c>
      <c r="K168" s="46" t="s">
        <v>1499</v>
      </c>
      <c r="L168" s="46" t="s">
        <v>1499</v>
      </c>
      <c r="M168" s="15" t="s">
        <v>1069</v>
      </c>
      <c r="N168" s="19" t="s">
        <v>51</v>
      </c>
      <c r="O168" s="20">
        <v>43191.375</v>
      </c>
      <c r="P168" s="20">
        <v>43282.375</v>
      </c>
      <c r="Q168" s="19" t="s">
        <v>63</v>
      </c>
      <c r="R168" s="169" t="s">
        <v>30</v>
      </c>
    </row>
    <row r="169" spans="1:18" ht="60" customHeight="1" x14ac:dyDescent="0.25">
      <c r="A169" s="286"/>
      <c r="B169" s="287"/>
      <c r="C169" s="288"/>
      <c r="D169" s="23" t="s">
        <v>1078</v>
      </c>
      <c r="E169" s="21" t="s">
        <v>47</v>
      </c>
      <c r="F169" s="21" t="s">
        <v>340</v>
      </c>
      <c r="G169" s="25" t="s">
        <v>858</v>
      </c>
      <c r="H169" s="24">
        <v>0</v>
      </c>
      <c r="I169" s="24">
        <v>0</v>
      </c>
      <c r="J169" s="24">
        <v>0</v>
      </c>
      <c r="K169" s="45" t="s">
        <v>1499</v>
      </c>
      <c r="L169" s="45" t="s">
        <v>1499</v>
      </c>
      <c r="M169" s="21" t="s">
        <v>1079</v>
      </c>
      <c r="N169" s="25" t="s">
        <v>51</v>
      </c>
      <c r="O169" s="26">
        <v>43191.375</v>
      </c>
      <c r="P169" s="26">
        <v>43282.375</v>
      </c>
      <c r="Q169" s="25" t="s">
        <v>63</v>
      </c>
      <c r="R169" s="168" t="s">
        <v>30</v>
      </c>
    </row>
    <row r="170" spans="1:18" ht="30" x14ac:dyDescent="0.25">
      <c r="A170" s="283" t="s">
        <v>1150</v>
      </c>
      <c r="B170" s="284" t="s">
        <v>26</v>
      </c>
      <c r="C170" s="285" t="s">
        <v>1423</v>
      </c>
      <c r="D170" s="17" t="s">
        <v>315</v>
      </c>
      <c r="E170" s="15" t="s">
        <v>47</v>
      </c>
      <c r="F170" s="15" t="s">
        <v>1546</v>
      </c>
      <c r="G170" s="19" t="s">
        <v>316</v>
      </c>
      <c r="H170" s="18">
        <v>0</v>
      </c>
      <c r="I170" s="18">
        <v>78486.12</v>
      </c>
      <c r="J170" s="18">
        <v>78486.12</v>
      </c>
      <c r="K170" s="46" t="s">
        <v>1500</v>
      </c>
      <c r="L170" s="46" t="s">
        <v>1499</v>
      </c>
      <c r="M170" s="15" t="s">
        <v>317</v>
      </c>
      <c r="N170" s="19" t="s">
        <v>51</v>
      </c>
      <c r="O170" s="20">
        <v>43221.375</v>
      </c>
      <c r="P170" s="20">
        <v>43344.375</v>
      </c>
      <c r="Q170" s="19" t="s">
        <v>63</v>
      </c>
      <c r="R170" s="169" t="s">
        <v>58</v>
      </c>
    </row>
    <row r="171" spans="1:18" ht="30" customHeight="1" x14ac:dyDescent="0.25">
      <c r="A171" s="283"/>
      <c r="B171" s="284"/>
      <c r="C171" s="285"/>
      <c r="D171" s="23" t="s">
        <v>318</v>
      </c>
      <c r="E171" s="21" t="s">
        <v>47</v>
      </c>
      <c r="F171" s="21" t="s">
        <v>1546</v>
      </c>
      <c r="G171" s="25" t="s">
        <v>316</v>
      </c>
      <c r="H171" s="24">
        <v>0</v>
      </c>
      <c r="I171" s="24">
        <v>0</v>
      </c>
      <c r="J171" s="24">
        <v>0</v>
      </c>
      <c r="K171" s="45" t="s">
        <v>1499</v>
      </c>
      <c r="L171" s="45" t="s">
        <v>1499</v>
      </c>
      <c r="M171" s="21" t="s">
        <v>319</v>
      </c>
      <c r="N171" s="25" t="s">
        <v>51</v>
      </c>
      <c r="O171" s="26">
        <v>43221.375</v>
      </c>
      <c r="P171" s="26">
        <v>43344.375</v>
      </c>
      <c r="Q171" s="25" t="s">
        <v>63</v>
      </c>
      <c r="R171" s="168" t="s">
        <v>58</v>
      </c>
    </row>
    <row r="172" spans="1:18" ht="30" x14ac:dyDescent="0.25">
      <c r="A172" s="28" t="s">
        <v>1171</v>
      </c>
      <c r="B172" s="15" t="s">
        <v>26</v>
      </c>
      <c r="C172" s="16" t="s">
        <v>434</v>
      </c>
      <c r="D172" s="17" t="s">
        <v>434</v>
      </c>
      <c r="E172" s="15" t="s">
        <v>34</v>
      </c>
      <c r="F172" s="15" t="s">
        <v>1547</v>
      </c>
      <c r="G172" s="19" t="s">
        <v>435</v>
      </c>
      <c r="H172" s="18">
        <v>0</v>
      </c>
      <c r="I172" s="18">
        <v>728857</v>
      </c>
      <c r="J172" s="18">
        <v>728857</v>
      </c>
      <c r="K172" s="46" t="s">
        <v>1500</v>
      </c>
      <c r="L172" s="46" t="s">
        <v>1499</v>
      </c>
      <c r="M172" s="15" t="s">
        <v>436</v>
      </c>
      <c r="N172" s="19" t="s">
        <v>36</v>
      </c>
      <c r="O172" s="20">
        <v>43132.375</v>
      </c>
      <c r="P172" s="20">
        <v>43221.375</v>
      </c>
      <c r="Q172" s="19" t="s">
        <v>1501</v>
      </c>
      <c r="R172" s="169" t="s">
        <v>30</v>
      </c>
    </row>
    <row r="173" spans="1:18" ht="30" x14ac:dyDescent="0.25">
      <c r="A173" s="27" t="s">
        <v>1286</v>
      </c>
      <c r="B173" s="21" t="s">
        <v>26</v>
      </c>
      <c r="C173" s="22" t="s">
        <v>833</v>
      </c>
      <c r="D173" s="23" t="s">
        <v>833</v>
      </c>
      <c r="E173" s="21" t="s">
        <v>47</v>
      </c>
      <c r="F173" s="21" t="s">
        <v>1548</v>
      </c>
      <c r="G173" s="25" t="s">
        <v>834</v>
      </c>
      <c r="H173" s="24">
        <v>0</v>
      </c>
      <c r="I173" s="24">
        <v>147435.68</v>
      </c>
      <c r="J173" s="24">
        <v>147435.68</v>
      </c>
      <c r="K173" s="45" t="s">
        <v>1500</v>
      </c>
      <c r="L173" s="45" t="s">
        <v>1499</v>
      </c>
      <c r="M173" s="21" t="s">
        <v>835</v>
      </c>
      <c r="N173" s="25" t="s">
        <v>51</v>
      </c>
      <c r="O173" s="74">
        <v>42826</v>
      </c>
      <c r="P173" s="74">
        <v>42917</v>
      </c>
      <c r="Q173" s="25" t="s">
        <v>63</v>
      </c>
      <c r="R173" s="168" t="s">
        <v>58</v>
      </c>
    </row>
    <row r="174" spans="1:18" ht="39" customHeight="1" x14ac:dyDescent="0.25">
      <c r="A174" s="35" t="s">
        <v>1215</v>
      </c>
      <c r="B174" s="36" t="s">
        <v>26</v>
      </c>
      <c r="C174" s="37" t="s">
        <v>602</v>
      </c>
      <c r="D174" s="37" t="s">
        <v>602</v>
      </c>
      <c r="E174" s="36" t="s">
        <v>1501</v>
      </c>
      <c r="F174" s="36" t="s">
        <v>1501</v>
      </c>
      <c r="G174" s="40" t="s">
        <v>1501</v>
      </c>
      <c r="H174" s="39">
        <v>0</v>
      </c>
      <c r="I174" s="39">
        <v>0</v>
      </c>
      <c r="J174" s="39">
        <v>0</v>
      </c>
      <c r="K174" s="47" t="s">
        <v>1499</v>
      </c>
      <c r="L174" s="47" t="s">
        <v>1499</v>
      </c>
      <c r="M174" s="47" t="s">
        <v>603</v>
      </c>
      <c r="N174" s="60" t="s">
        <v>0</v>
      </c>
      <c r="O174" s="41">
        <v>42826.375</v>
      </c>
      <c r="P174" s="41">
        <v>42887.375</v>
      </c>
      <c r="Q174" s="40" t="s">
        <v>1501</v>
      </c>
      <c r="R174" s="166" t="s">
        <v>1</v>
      </c>
    </row>
    <row r="175" spans="1:18" ht="30" x14ac:dyDescent="0.25">
      <c r="A175" s="27" t="s">
        <v>1131</v>
      </c>
      <c r="B175" s="21" t="s">
        <v>26</v>
      </c>
      <c r="C175" s="22" t="s">
        <v>241</v>
      </c>
      <c r="D175" s="23" t="s">
        <v>241</v>
      </c>
      <c r="E175" s="21" t="s">
        <v>34</v>
      </c>
      <c r="F175" s="21" t="s">
        <v>1549</v>
      </c>
      <c r="G175" s="25" t="s">
        <v>242</v>
      </c>
      <c r="H175" s="24">
        <v>0</v>
      </c>
      <c r="I175" s="24">
        <v>668626.27</v>
      </c>
      <c r="J175" s="24">
        <v>668626.27</v>
      </c>
      <c r="K175" s="45" t="s">
        <v>1500</v>
      </c>
      <c r="L175" s="45" t="s">
        <v>1499</v>
      </c>
      <c r="M175" s="21" t="s">
        <v>243</v>
      </c>
      <c r="N175" s="25" t="s">
        <v>36</v>
      </c>
      <c r="O175" s="74">
        <v>43070</v>
      </c>
      <c r="P175" s="74">
        <v>43160</v>
      </c>
      <c r="Q175" s="25" t="s">
        <v>1501</v>
      </c>
      <c r="R175" s="168" t="s">
        <v>58</v>
      </c>
    </row>
    <row r="176" spans="1:18" ht="30" x14ac:dyDescent="0.25">
      <c r="A176" s="289" t="s">
        <v>1096</v>
      </c>
      <c r="B176" s="290" t="s">
        <v>26</v>
      </c>
      <c r="C176" s="291" t="s">
        <v>1424</v>
      </c>
      <c r="D176" s="17" t="s">
        <v>71</v>
      </c>
      <c r="E176" s="15" t="s">
        <v>47</v>
      </c>
      <c r="F176" s="15" t="s">
        <v>73</v>
      </c>
      <c r="G176" s="19" t="s">
        <v>72</v>
      </c>
      <c r="H176" s="18">
        <v>0</v>
      </c>
      <c r="I176" s="18">
        <v>106534.09</v>
      </c>
      <c r="J176" s="18">
        <v>106534.09</v>
      </c>
      <c r="K176" s="46" t="s">
        <v>1500</v>
      </c>
      <c r="L176" s="46" t="s">
        <v>1499</v>
      </c>
      <c r="M176" s="15" t="s">
        <v>74</v>
      </c>
      <c r="N176" s="19" t="s">
        <v>51</v>
      </c>
      <c r="O176" s="20">
        <v>42583.375</v>
      </c>
      <c r="P176" s="20">
        <v>42614.375</v>
      </c>
      <c r="Q176" s="19" t="s">
        <v>63</v>
      </c>
      <c r="R176" s="169" t="s">
        <v>58</v>
      </c>
    </row>
    <row r="177" spans="1:18" ht="30" x14ac:dyDescent="0.25">
      <c r="A177" s="289"/>
      <c r="B177" s="290"/>
      <c r="C177" s="291"/>
      <c r="D177" s="23" t="s">
        <v>885</v>
      </c>
      <c r="E177" s="21" t="s">
        <v>47</v>
      </c>
      <c r="F177" s="21" t="s">
        <v>887</v>
      </c>
      <c r="G177" s="25" t="s">
        <v>886</v>
      </c>
      <c r="H177" s="24">
        <v>0</v>
      </c>
      <c r="I177" s="24">
        <v>47851.18</v>
      </c>
      <c r="J177" s="24">
        <v>47851.18</v>
      </c>
      <c r="K177" s="45" t="s">
        <v>1500</v>
      </c>
      <c r="L177" s="45" t="s">
        <v>1499</v>
      </c>
      <c r="M177" s="21" t="s">
        <v>888</v>
      </c>
      <c r="N177" s="25" t="s">
        <v>51</v>
      </c>
      <c r="O177" s="26">
        <v>42583.375</v>
      </c>
      <c r="P177" s="26">
        <v>42614.375</v>
      </c>
      <c r="Q177" s="25" t="s">
        <v>63</v>
      </c>
      <c r="R177" s="168" t="s">
        <v>58</v>
      </c>
    </row>
    <row r="178" spans="1:18" ht="60" customHeight="1" x14ac:dyDescent="0.25">
      <c r="A178" s="283" t="s">
        <v>1121</v>
      </c>
      <c r="B178" s="284" t="s">
        <v>26</v>
      </c>
      <c r="C178" s="285" t="s">
        <v>1425</v>
      </c>
      <c r="D178" s="17" t="s">
        <v>181</v>
      </c>
      <c r="E178" s="15" t="s">
        <v>47</v>
      </c>
      <c r="F178" s="15" t="s">
        <v>183</v>
      </c>
      <c r="G178" s="19" t="s">
        <v>182</v>
      </c>
      <c r="H178" s="18">
        <v>0</v>
      </c>
      <c r="I178" s="18">
        <v>582520.85</v>
      </c>
      <c r="J178" s="18">
        <v>582520.85</v>
      </c>
      <c r="K178" s="46" t="s">
        <v>1500</v>
      </c>
      <c r="L178" s="46" t="s">
        <v>1499</v>
      </c>
      <c r="M178" s="15" t="s">
        <v>184</v>
      </c>
      <c r="N178" s="19" t="s">
        <v>51</v>
      </c>
      <c r="O178" s="20">
        <v>42614.375</v>
      </c>
      <c r="P178" s="20">
        <v>42644.375</v>
      </c>
      <c r="Q178" s="19" t="s">
        <v>63</v>
      </c>
      <c r="R178" s="169" t="s">
        <v>58</v>
      </c>
    </row>
    <row r="179" spans="1:18" ht="60" customHeight="1" x14ac:dyDescent="0.25">
      <c r="A179" s="283"/>
      <c r="B179" s="284"/>
      <c r="C179" s="285"/>
      <c r="D179" s="23" t="s">
        <v>185</v>
      </c>
      <c r="E179" s="21" t="s">
        <v>47</v>
      </c>
      <c r="F179" s="21" t="s">
        <v>183</v>
      </c>
      <c r="G179" s="25" t="s">
        <v>186</v>
      </c>
      <c r="H179" s="24">
        <v>0</v>
      </c>
      <c r="I179" s="24">
        <v>997967.48</v>
      </c>
      <c r="J179" s="24">
        <v>997967.48</v>
      </c>
      <c r="K179" s="45" t="s">
        <v>1500</v>
      </c>
      <c r="L179" s="45" t="s">
        <v>1499</v>
      </c>
      <c r="M179" s="21" t="s">
        <v>187</v>
      </c>
      <c r="N179" s="25" t="s">
        <v>51</v>
      </c>
      <c r="O179" s="26">
        <v>42614.375</v>
      </c>
      <c r="P179" s="26">
        <v>42644.375</v>
      </c>
      <c r="Q179" s="25" t="s">
        <v>63</v>
      </c>
      <c r="R179" s="168" t="s">
        <v>58</v>
      </c>
    </row>
    <row r="180" spans="1:18" ht="60" customHeight="1" x14ac:dyDescent="0.25">
      <c r="A180" s="283"/>
      <c r="B180" s="284"/>
      <c r="C180" s="285"/>
      <c r="D180" s="17" t="s">
        <v>188</v>
      </c>
      <c r="E180" s="15" t="s">
        <v>47</v>
      </c>
      <c r="F180" s="15" t="s">
        <v>183</v>
      </c>
      <c r="G180" s="19" t="s">
        <v>189</v>
      </c>
      <c r="H180" s="18">
        <v>0</v>
      </c>
      <c r="I180" s="18">
        <v>191564.43</v>
      </c>
      <c r="J180" s="18">
        <v>191564.43</v>
      </c>
      <c r="K180" s="46" t="s">
        <v>1500</v>
      </c>
      <c r="L180" s="46" t="s">
        <v>1499</v>
      </c>
      <c r="M180" s="15" t="s">
        <v>190</v>
      </c>
      <c r="N180" s="19" t="s">
        <v>51</v>
      </c>
      <c r="O180" s="20">
        <v>42614.375</v>
      </c>
      <c r="P180" s="20">
        <v>42644.375</v>
      </c>
      <c r="Q180" s="19" t="s">
        <v>63</v>
      </c>
      <c r="R180" s="169" t="s">
        <v>58</v>
      </c>
    </row>
    <row r="181" spans="1:18" ht="60" customHeight="1" x14ac:dyDescent="0.25">
      <c r="A181" s="283"/>
      <c r="B181" s="284"/>
      <c r="C181" s="285"/>
      <c r="D181" s="23" t="s">
        <v>191</v>
      </c>
      <c r="E181" s="21" t="s">
        <v>47</v>
      </c>
      <c r="F181" s="21" t="s">
        <v>183</v>
      </c>
      <c r="G181" s="25" t="s">
        <v>192</v>
      </c>
      <c r="H181" s="24">
        <v>0</v>
      </c>
      <c r="I181" s="24">
        <v>261818.95</v>
      </c>
      <c r="J181" s="24">
        <v>261818.95</v>
      </c>
      <c r="K181" s="45" t="s">
        <v>1500</v>
      </c>
      <c r="L181" s="45" t="s">
        <v>1499</v>
      </c>
      <c r="M181" s="21" t="s">
        <v>193</v>
      </c>
      <c r="N181" s="25" t="s">
        <v>51</v>
      </c>
      <c r="O181" s="26">
        <v>42614.375</v>
      </c>
      <c r="P181" s="26">
        <v>42644.375</v>
      </c>
      <c r="Q181" s="25" t="s">
        <v>63</v>
      </c>
      <c r="R181" s="168" t="s">
        <v>58</v>
      </c>
    </row>
    <row r="182" spans="1:18" ht="60" customHeight="1" x14ac:dyDescent="0.25">
      <c r="A182" s="283"/>
      <c r="B182" s="284"/>
      <c r="C182" s="285"/>
      <c r="D182" s="17" t="s">
        <v>194</v>
      </c>
      <c r="E182" s="15" t="s">
        <v>47</v>
      </c>
      <c r="F182" s="15" t="s">
        <v>183</v>
      </c>
      <c r="G182" s="19" t="s">
        <v>195</v>
      </c>
      <c r="H182" s="18">
        <v>0</v>
      </c>
      <c r="I182" s="18">
        <v>277718.32</v>
      </c>
      <c r="J182" s="18">
        <v>277718.32</v>
      </c>
      <c r="K182" s="46" t="s">
        <v>1500</v>
      </c>
      <c r="L182" s="46" t="s">
        <v>1499</v>
      </c>
      <c r="M182" s="15" t="s">
        <v>196</v>
      </c>
      <c r="N182" s="19" t="s">
        <v>51</v>
      </c>
      <c r="O182" s="20">
        <v>42614.375</v>
      </c>
      <c r="P182" s="20">
        <v>42644.375</v>
      </c>
      <c r="Q182" s="19" t="s">
        <v>63</v>
      </c>
      <c r="R182" s="169" t="s">
        <v>58</v>
      </c>
    </row>
    <row r="183" spans="1:18" ht="60" customHeight="1" x14ac:dyDescent="0.25">
      <c r="A183" s="283"/>
      <c r="B183" s="284"/>
      <c r="C183" s="285"/>
      <c r="D183" s="23" t="s">
        <v>197</v>
      </c>
      <c r="E183" s="21" t="s">
        <v>47</v>
      </c>
      <c r="F183" s="21" t="s">
        <v>183</v>
      </c>
      <c r="G183" s="25" t="s">
        <v>198</v>
      </c>
      <c r="H183" s="24">
        <v>0</v>
      </c>
      <c r="I183" s="24">
        <v>186238.54</v>
      </c>
      <c r="J183" s="24">
        <v>186238.54</v>
      </c>
      <c r="K183" s="45" t="s">
        <v>1500</v>
      </c>
      <c r="L183" s="45" t="s">
        <v>1499</v>
      </c>
      <c r="M183" s="21" t="s">
        <v>199</v>
      </c>
      <c r="N183" s="25" t="s">
        <v>51</v>
      </c>
      <c r="O183" s="26">
        <v>42614.375</v>
      </c>
      <c r="P183" s="26">
        <v>42644.375</v>
      </c>
      <c r="Q183" s="25" t="s">
        <v>63</v>
      </c>
      <c r="R183" s="168" t="s">
        <v>58</v>
      </c>
    </row>
    <row r="184" spans="1:18" ht="60" customHeight="1" x14ac:dyDescent="0.25">
      <c r="A184" s="283"/>
      <c r="B184" s="284"/>
      <c r="C184" s="285"/>
      <c r="D184" s="17" t="s">
        <v>200</v>
      </c>
      <c r="E184" s="15" t="s">
        <v>47</v>
      </c>
      <c r="F184" s="15" t="s">
        <v>183</v>
      </c>
      <c r="G184" s="19" t="s">
        <v>201</v>
      </c>
      <c r="H184" s="18">
        <v>0</v>
      </c>
      <c r="I184" s="18">
        <v>78703.7</v>
      </c>
      <c r="J184" s="18">
        <v>78703.7</v>
      </c>
      <c r="K184" s="46" t="s">
        <v>1500</v>
      </c>
      <c r="L184" s="46" t="s">
        <v>1499</v>
      </c>
      <c r="M184" s="15" t="s">
        <v>202</v>
      </c>
      <c r="N184" s="19" t="s">
        <v>51</v>
      </c>
      <c r="O184" s="20">
        <v>42614.375</v>
      </c>
      <c r="P184" s="20">
        <v>42644.375</v>
      </c>
      <c r="Q184" s="19" t="s">
        <v>63</v>
      </c>
      <c r="R184" s="169" t="s">
        <v>58</v>
      </c>
    </row>
    <row r="185" spans="1:18" ht="60" customHeight="1" x14ac:dyDescent="0.25">
      <c r="A185" s="283"/>
      <c r="B185" s="284"/>
      <c r="C185" s="285"/>
      <c r="D185" s="23" t="s">
        <v>203</v>
      </c>
      <c r="E185" s="21" t="s">
        <v>47</v>
      </c>
      <c r="F185" s="21" t="s">
        <v>183</v>
      </c>
      <c r="G185" s="25" t="s">
        <v>204</v>
      </c>
      <c r="H185" s="24">
        <v>0</v>
      </c>
      <c r="I185" s="24">
        <v>691287.36</v>
      </c>
      <c r="J185" s="24">
        <v>691287.36</v>
      </c>
      <c r="K185" s="45" t="s">
        <v>1500</v>
      </c>
      <c r="L185" s="45" t="s">
        <v>1499</v>
      </c>
      <c r="M185" s="21" t="s">
        <v>205</v>
      </c>
      <c r="N185" s="25" t="s">
        <v>51</v>
      </c>
      <c r="O185" s="26">
        <v>42614.375</v>
      </c>
      <c r="P185" s="26">
        <v>42644.375</v>
      </c>
      <c r="Q185" s="25" t="s">
        <v>63</v>
      </c>
      <c r="R185" s="168" t="s">
        <v>58</v>
      </c>
    </row>
    <row r="186" spans="1:18" ht="60" customHeight="1" x14ac:dyDescent="0.25">
      <c r="A186" s="283"/>
      <c r="B186" s="284"/>
      <c r="C186" s="285"/>
      <c r="D186" s="17" t="s">
        <v>206</v>
      </c>
      <c r="E186" s="15" t="s">
        <v>47</v>
      </c>
      <c r="F186" s="15" t="s">
        <v>183</v>
      </c>
      <c r="G186" s="19" t="s">
        <v>207</v>
      </c>
      <c r="H186" s="18">
        <v>0</v>
      </c>
      <c r="I186" s="18">
        <v>1766966.84</v>
      </c>
      <c r="J186" s="18">
        <v>1766966.84</v>
      </c>
      <c r="K186" s="46" t="s">
        <v>1500</v>
      </c>
      <c r="L186" s="46" t="s">
        <v>1499</v>
      </c>
      <c r="M186" s="15" t="s">
        <v>208</v>
      </c>
      <c r="N186" s="19" t="s">
        <v>51</v>
      </c>
      <c r="O186" s="20">
        <v>42614.375</v>
      </c>
      <c r="P186" s="20">
        <v>42644.375</v>
      </c>
      <c r="Q186" s="19" t="s">
        <v>63</v>
      </c>
      <c r="R186" s="169" t="s">
        <v>58</v>
      </c>
    </row>
    <row r="187" spans="1:18" ht="30" customHeight="1" x14ac:dyDescent="0.25">
      <c r="A187" s="286" t="s">
        <v>1204</v>
      </c>
      <c r="B187" s="287" t="s">
        <v>26</v>
      </c>
      <c r="C187" s="288" t="s">
        <v>1426</v>
      </c>
      <c r="D187" s="23" t="s">
        <v>561</v>
      </c>
      <c r="E187" s="21" t="s">
        <v>47</v>
      </c>
      <c r="F187" s="21" t="s">
        <v>563</v>
      </c>
      <c r="G187" s="25" t="s">
        <v>562</v>
      </c>
      <c r="H187" s="24">
        <v>101735.74</v>
      </c>
      <c r="I187" s="24">
        <v>0</v>
      </c>
      <c r="J187" s="24">
        <v>101735.74</v>
      </c>
      <c r="K187" s="45" t="s">
        <v>1499</v>
      </c>
      <c r="L187" s="45" t="s">
        <v>1500</v>
      </c>
      <c r="M187" s="21" t="s">
        <v>564</v>
      </c>
      <c r="N187" s="25" t="s">
        <v>51</v>
      </c>
      <c r="O187" s="26">
        <v>41518.375</v>
      </c>
      <c r="P187" s="26">
        <v>41548.375</v>
      </c>
      <c r="Q187" s="25" t="s">
        <v>63</v>
      </c>
      <c r="R187" s="168" t="s">
        <v>58</v>
      </c>
    </row>
    <row r="188" spans="1:18" ht="30" customHeight="1" x14ac:dyDescent="0.25">
      <c r="A188" s="286"/>
      <c r="B188" s="287"/>
      <c r="C188" s="288"/>
      <c r="D188" s="17" t="s">
        <v>899</v>
      </c>
      <c r="E188" s="15" t="s">
        <v>47</v>
      </c>
      <c r="F188" s="15" t="s">
        <v>563</v>
      </c>
      <c r="G188" s="19" t="s">
        <v>900</v>
      </c>
      <c r="H188" s="18">
        <v>15078.05</v>
      </c>
      <c r="I188" s="18">
        <v>0</v>
      </c>
      <c r="J188" s="18">
        <v>15078.05</v>
      </c>
      <c r="K188" s="46" t="s">
        <v>1499</v>
      </c>
      <c r="L188" s="46" t="s">
        <v>1500</v>
      </c>
      <c r="M188" s="15" t="s">
        <v>901</v>
      </c>
      <c r="N188" s="19" t="s">
        <v>51</v>
      </c>
      <c r="O188" s="20">
        <v>41518.375</v>
      </c>
      <c r="P188" s="20">
        <v>41548.375</v>
      </c>
      <c r="Q188" s="19" t="s">
        <v>63</v>
      </c>
      <c r="R188" s="169" t="s">
        <v>58</v>
      </c>
    </row>
    <row r="189" spans="1:18" ht="30" customHeight="1" x14ac:dyDescent="0.25">
      <c r="A189" s="286"/>
      <c r="B189" s="287"/>
      <c r="C189" s="288"/>
      <c r="D189" s="23" t="s">
        <v>1048</v>
      </c>
      <c r="E189" s="21" t="s">
        <v>47</v>
      </c>
      <c r="F189" s="21" t="s">
        <v>563</v>
      </c>
      <c r="G189" s="25" t="s">
        <v>1049</v>
      </c>
      <c r="H189" s="24">
        <v>148297.07999999999</v>
      </c>
      <c r="I189" s="24">
        <v>0</v>
      </c>
      <c r="J189" s="24">
        <v>148297.07999999999</v>
      </c>
      <c r="K189" s="45" t="s">
        <v>1499</v>
      </c>
      <c r="L189" s="45" t="s">
        <v>1500</v>
      </c>
      <c r="M189" s="21" t="s">
        <v>1050</v>
      </c>
      <c r="N189" s="25" t="s">
        <v>51</v>
      </c>
      <c r="O189" s="26">
        <v>41518.375</v>
      </c>
      <c r="P189" s="26">
        <v>41548.375</v>
      </c>
      <c r="Q189" s="25" t="s">
        <v>63</v>
      </c>
      <c r="R189" s="168" t="s">
        <v>58</v>
      </c>
    </row>
    <row r="190" spans="1:18" ht="30" x14ac:dyDescent="0.25">
      <c r="A190" s="283" t="s">
        <v>1106</v>
      </c>
      <c r="B190" s="284" t="s">
        <v>26</v>
      </c>
      <c r="C190" s="285" t="s">
        <v>1427</v>
      </c>
      <c r="D190" s="17" t="s">
        <v>110</v>
      </c>
      <c r="E190" s="15" t="s">
        <v>47</v>
      </c>
      <c r="F190" s="15" t="s">
        <v>112</v>
      </c>
      <c r="G190" s="19" t="s">
        <v>111</v>
      </c>
      <c r="H190" s="18">
        <v>0</v>
      </c>
      <c r="I190" s="18">
        <v>88528.24</v>
      </c>
      <c r="J190" s="18">
        <v>88528.24</v>
      </c>
      <c r="K190" s="46" t="s">
        <v>1500</v>
      </c>
      <c r="L190" s="46" t="s">
        <v>1499</v>
      </c>
      <c r="M190" s="15" t="s">
        <v>113</v>
      </c>
      <c r="N190" s="19" t="s">
        <v>51</v>
      </c>
      <c r="O190" s="20" t="s">
        <v>1501</v>
      </c>
      <c r="P190" s="20" t="s">
        <v>1501</v>
      </c>
      <c r="Q190" s="19" t="s">
        <v>63</v>
      </c>
      <c r="R190" s="169" t="s">
        <v>58</v>
      </c>
    </row>
    <row r="191" spans="1:18" ht="30" x14ac:dyDescent="0.25">
      <c r="A191" s="283"/>
      <c r="B191" s="284"/>
      <c r="C191" s="285"/>
      <c r="D191" s="23" t="s">
        <v>179</v>
      </c>
      <c r="E191" s="21" t="s">
        <v>47</v>
      </c>
      <c r="F191" s="21" t="s">
        <v>112</v>
      </c>
      <c r="G191" s="25" t="s">
        <v>111</v>
      </c>
      <c r="H191" s="24">
        <v>0</v>
      </c>
      <c r="I191" s="24">
        <v>265584.73</v>
      </c>
      <c r="J191" s="24">
        <v>265584.73</v>
      </c>
      <c r="K191" s="45" t="s">
        <v>1500</v>
      </c>
      <c r="L191" s="45" t="s">
        <v>1499</v>
      </c>
      <c r="M191" s="21" t="s">
        <v>180</v>
      </c>
      <c r="N191" s="25" t="s">
        <v>51</v>
      </c>
      <c r="O191" s="26">
        <v>42917.375</v>
      </c>
      <c r="P191" s="26">
        <v>42979.375</v>
      </c>
      <c r="Q191" s="25" t="s">
        <v>63</v>
      </c>
      <c r="R191" s="168" t="s">
        <v>58</v>
      </c>
    </row>
    <row r="192" spans="1:18" ht="39" customHeight="1" x14ac:dyDescent="0.25">
      <c r="A192" s="35" t="s">
        <v>1297</v>
      </c>
      <c r="B192" s="36" t="s">
        <v>26</v>
      </c>
      <c r="C192" s="37" t="s">
        <v>889</v>
      </c>
      <c r="D192" s="37" t="s">
        <v>889</v>
      </c>
      <c r="E192" s="36" t="s">
        <v>1501</v>
      </c>
      <c r="F192" s="36" t="s">
        <v>1501</v>
      </c>
      <c r="G192" s="40" t="s">
        <v>1501</v>
      </c>
      <c r="H192" s="39">
        <v>0</v>
      </c>
      <c r="I192" s="39">
        <v>0</v>
      </c>
      <c r="J192" s="39">
        <v>0</v>
      </c>
      <c r="K192" s="47" t="s">
        <v>1499</v>
      </c>
      <c r="L192" s="47" t="s">
        <v>1499</v>
      </c>
      <c r="M192" s="47" t="s">
        <v>890</v>
      </c>
      <c r="N192" s="60" t="s">
        <v>0</v>
      </c>
      <c r="O192" s="41" t="s">
        <v>1501</v>
      </c>
      <c r="P192" s="41" t="s">
        <v>1501</v>
      </c>
      <c r="Q192" s="40" t="s">
        <v>1501</v>
      </c>
      <c r="R192" s="166" t="s">
        <v>1</v>
      </c>
    </row>
    <row r="193" spans="1:18" ht="30" x14ac:dyDescent="0.25">
      <c r="A193" s="27" t="s">
        <v>1113</v>
      </c>
      <c r="B193" s="21" t="s">
        <v>26</v>
      </c>
      <c r="C193" s="22" t="s">
        <v>1428</v>
      </c>
      <c r="D193" s="23" t="s">
        <v>136</v>
      </c>
      <c r="E193" s="21" t="s">
        <v>47</v>
      </c>
      <c r="F193" s="21" t="s">
        <v>1550</v>
      </c>
      <c r="G193" s="25" t="s">
        <v>137</v>
      </c>
      <c r="H193" s="24">
        <v>0</v>
      </c>
      <c r="I193" s="24">
        <v>30442.71</v>
      </c>
      <c r="J193" s="24">
        <v>30442.71</v>
      </c>
      <c r="K193" s="45" t="s">
        <v>1500</v>
      </c>
      <c r="L193" s="45" t="s">
        <v>1499</v>
      </c>
      <c r="M193" s="21" t="s">
        <v>138</v>
      </c>
      <c r="N193" s="25" t="s">
        <v>51</v>
      </c>
      <c r="O193" s="26">
        <v>42614.375</v>
      </c>
      <c r="P193" s="26">
        <v>42644.375</v>
      </c>
      <c r="Q193" s="25" t="s">
        <v>63</v>
      </c>
      <c r="R193" s="168" t="s">
        <v>58</v>
      </c>
    </row>
    <row r="194" spans="1:18" ht="30" customHeight="1" x14ac:dyDescent="0.25">
      <c r="A194" s="274" t="s">
        <v>1128</v>
      </c>
      <c r="B194" s="277" t="s">
        <v>26</v>
      </c>
      <c r="C194" s="280" t="s">
        <v>1429</v>
      </c>
      <c r="D194" s="38" t="s">
        <v>230</v>
      </c>
      <c r="E194" s="36" t="s">
        <v>1501</v>
      </c>
      <c r="F194" s="36" t="s">
        <v>1501</v>
      </c>
      <c r="G194" s="40" t="s">
        <v>1501</v>
      </c>
      <c r="H194" s="39">
        <v>0</v>
      </c>
      <c r="I194" s="39">
        <v>0</v>
      </c>
      <c r="J194" s="39">
        <v>0</v>
      </c>
      <c r="K194" s="47" t="s">
        <v>1499</v>
      </c>
      <c r="L194" s="47" t="s">
        <v>1499</v>
      </c>
      <c r="M194" s="36" t="s">
        <v>231</v>
      </c>
      <c r="N194" s="40" t="s">
        <v>0</v>
      </c>
      <c r="O194" s="41" t="s">
        <v>1501</v>
      </c>
      <c r="P194" s="41" t="s">
        <v>1501</v>
      </c>
      <c r="Q194" s="40" t="s">
        <v>1501</v>
      </c>
      <c r="R194" s="170" t="s">
        <v>1</v>
      </c>
    </row>
    <row r="195" spans="1:18" ht="30" customHeight="1" x14ac:dyDescent="0.25">
      <c r="A195" s="275"/>
      <c r="B195" s="278"/>
      <c r="C195" s="281"/>
      <c r="D195" s="52" t="s">
        <v>366</v>
      </c>
      <c r="E195" s="50" t="s">
        <v>1501</v>
      </c>
      <c r="F195" s="50" t="s">
        <v>1501</v>
      </c>
      <c r="G195" s="55" t="s">
        <v>1501</v>
      </c>
      <c r="H195" s="53">
        <v>0</v>
      </c>
      <c r="I195" s="53">
        <v>0</v>
      </c>
      <c r="J195" s="53">
        <v>0</v>
      </c>
      <c r="K195" s="54" t="s">
        <v>1499</v>
      </c>
      <c r="L195" s="54" t="s">
        <v>1499</v>
      </c>
      <c r="M195" s="50" t="s">
        <v>367</v>
      </c>
      <c r="N195" s="55" t="s">
        <v>0</v>
      </c>
      <c r="O195" s="56" t="s">
        <v>1501</v>
      </c>
      <c r="P195" s="56" t="s">
        <v>1501</v>
      </c>
      <c r="Q195" s="55" t="s">
        <v>1501</v>
      </c>
      <c r="R195" s="171" t="s">
        <v>1</v>
      </c>
    </row>
    <row r="196" spans="1:18" ht="30" customHeight="1" x14ac:dyDescent="0.25">
      <c r="A196" s="276"/>
      <c r="B196" s="279"/>
      <c r="C196" s="282"/>
      <c r="D196" s="38" t="s">
        <v>427</v>
      </c>
      <c r="E196" s="36" t="s">
        <v>1501</v>
      </c>
      <c r="F196" s="36" t="s">
        <v>1501</v>
      </c>
      <c r="G196" s="40" t="s">
        <v>1501</v>
      </c>
      <c r="H196" s="39">
        <v>0</v>
      </c>
      <c r="I196" s="39">
        <v>0</v>
      </c>
      <c r="J196" s="39">
        <v>0</v>
      </c>
      <c r="K196" s="47" t="s">
        <v>1499</v>
      </c>
      <c r="L196" s="47" t="s">
        <v>1499</v>
      </c>
      <c r="M196" s="36" t="s">
        <v>428</v>
      </c>
      <c r="N196" s="40" t="s">
        <v>0</v>
      </c>
      <c r="O196" s="41" t="s">
        <v>1501</v>
      </c>
      <c r="P196" s="41" t="s">
        <v>1501</v>
      </c>
      <c r="Q196" s="40" t="s">
        <v>1501</v>
      </c>
      <c r="R196" s="170" t="s">
        <v>1</v>
      </c>
    </row>
    <row r="197" spans="1:18" ht="30" x14ac:dyDescent="0.25">
      <c r="A197" s="27" t="s">
        <v>1244</v>
      </c>
      <c r="B197" s="21" t="s">
        <v>26</v>
      </c>
      <c r="C197" s="22" t="s">
        <v>1430</v>
      </c>
      <c r="D197" s="23" t="s">
        <v>713</v>
      </c>
      <c r="E197" s="21" t="s">
        <v>47</v>
      </c>
      <c r="F197" s="21" t="s">
        <v>1551</v>
      </c>
      <c r="G197" s="25" t="s">
        <v>714</v>
      </c>
      <c r="H197" s="24">
        <v>0</v>
      </c>
      <c r="I197" s="24">
        <v>218426.48</v>
      </c>
      <c r="J197" s="24">
        <v>218426.48</v>
      </c>
      <c r="K197" s="45" t="s">
        <v>1500</v>
      </c>
      <c r="L197" s="45" t="s">
        <v>1499</v>
      </c>
      <c r="M197" s="21" t="s">
        <v>715</v>
      </c>
      <c r="N197" s="77" t="s">
        <v>51</v>
      </c>
      <c r="O197" s="74">
        <v>42705</v>
      </c>
      <c r="P197" s="74">
        <v>42795</v>
      </c>
      <c r="Q197" s="25" t="s">
        <v>63</v>
      </c>
      <c r="R197" s="168" t="s">
        <v>58</v>
      </c>
    </row>
    <row r="198" spans="1:18" ht="30" x14ac:dyDescent="0.25">
      <c r="A198" s="242" t="s">
        <v>1092</v>
      </c>
      <c r="B198" s="244" t="s">
        <v>26</v>
      </c>
      <c r="C198" s="246" t="s">
        <v>1431</v>
      </c>
      <c r="D198" s="17" t="s">
        <v>54</v>
      </c>
      <c r="E198" s="15" t="s">
        <v>47</v>
      </c>
      <c r="F198" s="15" t="s">
        <v>56</v>
      </c>
      <c r="G198" s="19" t="s">
        <v>55</v>
      </c>
      <c r="H198" s="18">
        <v>0</v>
      </c>
      <c r="I198" s="18">
        <v>16765.919999999998</v>
      </c>
      <c r="J198" s="18">
        <v>16765.919999999998</v>
      </c>
      <c r="K198" s="46" t="s">
        <v>1500</v>
      </c>
      <c r="L198" s="46" t="s">
        <v>1499</v>
      </c>
      <c r="M198" s="15" t="s">
        <v>57</v>
      </c>
      <c r="N198" s="19" t="s">
        <v>51</v>
      </c>
      <c r="O198" s="20">
        <v>42826</v>
      </c>
      <c r="P198" s="20">
        <v>42917</v>
      </c>
      <c r="Q198" s="19" t="s">
        <v>63</v>
      </c>
      <c r="R198" s="169" t="s">
        <v>58</v>
      </c>
    </row>
    <row r="199" spans="1:18" ht="30" x14ac:dyDescent="0.25">
      <c r="A199" s="261"/>
      <c r="B199" s="262"/>
      <c r="C199" s="263"/>
      <c r="D199" s="23" t="s">
        <v>238</v>
      </c>
      <c r="E199" s="21" t="s">
        <v>47</v>
      </c>
      <c r="F199" s="21" t="s">
        <v>56</v>
      </c>
      <c r="G199" s="25" t="s">
        <v>239</v>
      </c>
      <c r="H199" s="24">
        <v>0</v>
      </c>
      <c r="I199" s="24">
        <v>29357.8</v>
      </c>
      <c r="J199" s="24">
        <v>29357.8</v>
      </c>
      <c r="K199" s="45" t="s">
        <v>1500</v>
      </c>
      <c r="L199" s="45" t="s">
        <v>1499</v>
      </c>
      <c r="M199" s="21" t="s">
        <v>240</v>
      </c>
      <c r="N199" s="25" t="s">
        <v>51</v>
      </c>
      <c r="O199" s="74">
        <v>42826</v>
      </c>
      <c r="P199" s="74">
        <v>42917</v>
      </c>
      <c r="Q199" s="25" t="s">
        <v>63</v>
      </c>
      <c r="R199" s="168" t="s">
        <v>58</v>
      </c>
    </row>
    <row r="200" spans="1:18" ht="30" x14ac:dyDescent="0.25">
      <c r="A200" s="243"/>
      <c r="B200" s="245"/>
      <c r="C200" s="247"/>
      <c r="D200" s="17" t="s">
        <v>878</v>
      </c>
      <c r="E200" s="15" t="s">
        <v>47</v>
      </c>
      <c r="F200" s="15" t="s">
        <v>56</v>
      </c>
      <c r="G200" s="19" t="s">
        <v>879</v>
      </c>
      <c r="H200" s="18">
        <v>0</v>
      </c>
      <c r="I200" s="18">
        <v>2140.67</v>
      </c>
      <c r="J200" s="18">
        <v>2140.67</v>
      </c>
      <c r="K200" s="46" t="s">
        <v>1500</v>
      </c>
      <c r="L200" s="46" t="s">
        <v>1499</v>
      </c>
      <c r="M200" s="15" t="s">
        <v>880</v>
      </c>
      <c r="N200" s="19" t="s">
        <v>51</v>
      </c>
      <c r="O200" s="20">
        <v>42826</v>
      </c>
      <c r="P200" s="20">
        <v>42917</v>
      </c>
      <c r="Q200" s="19" t="s">
        <v>63</v>
      </c>
      <c r="R200" s="169" t="s">
        <v>58</v>
      </c>
    </row>
    <row r="201" spans="1:18" ht="30" x14ac:dyDescent="0.25">
      <c r="A201" s="248" t="s">
        <v>1151</v>
      </c>
      <c r="B201" s="230" t="s">
        <v>26</v>
      </c>
      <c r="C201" s="233" t="s">
        <v>1432</v>
      </c>
      <c r="D201" s="23" t="s">
        <v>320</v>
      </c>
      <c r="E201" s="21" t="s">
        <v>47</v>
      </c>
      <c r="F201" s="21" t="s">
        <v>1501</v>
      </c>
      <c r="G201" s="25" t="s">
        <v>321</v>
      </c>
      <c r="H201" s="24">
        <v>0</v>
      </c>
      <c r="I201" s="24">
        <v>180856.26</v>
      </c>
      <c r="J201" s="24">
        <v>180856.26</v>
      </c>
      <c r="K201" s="45" t="s">
        <v>1500</v>
      </c>
      <c r="L201" s="45" t="s">
        <v>1499</v>
      </c>
      <c r="M201" s="21" t="s">
        <v>322</v>
      </c>
      <c r="N201" s="25" t="s">
        <v>36</v>
      </c>
      <c r="O201" s="26">
        <v>42856.375</v>
      </c>
      <c r="P201" s="26">
        <v>42917.375</v>
      </c>
      <c r="Q201" s="25" t="s">
        <v>63</v>
      </c>
      <c r="R201" s="168" t="s">
        <v>58</v>
      </c>
    </row>
    <row r="202" spans="1:18" ht="45" customHeight="1" x14ac:dyDescent="0.25">
      <c r="A202" s="249"/>
      <c r="B202" s="250"/>
      <c r="C202" s="251"/>
      <c r="D202" s="38" t="s">
        <v>551</v>
      </c>
      <c r="E202" s="36" t="s">
        <v>47</v>
      </c>
      <c r="F202" s="36" t="s">
        <v>1501</v>
      </c>
      <c r="G202" s="40" t="s">
        <v>1501</v>
      </c>
      <c r="H202" s="39">
        <v>0</v>
      </c>
      <c r="I202" s="39">
        <v>0</v>
      </c>
      <c r="J202" s="39">
        <v>0</v>
      </c>
      <c r="K202" s="47" t="s">
        <v>1499</v>
      </c>
      <c r="L202" s="47" t="s">
        <v>1499</v>
      </c>
      <c r="M202" s="36" t="s">
        <v>552</v>
      </c>
      <c r="N202" s="40" t="s">
        <v>51</v>
      </c>
      <c r="O202" s="41">
        <v>42856.375</v>
      </c>
      <c r="P202" s="41">
        <v>42917.375</v>
      </c>
      <c r="Q202" s="40" t="s">
        <v>63</v>
      </c>
      <c r="R202" s="170" t="s">
        <v>1</v>
      </c>
    </row>
    <row r="203" spans="1:18" ht="30" x14ac:dyDescent="0.25">
      <c r="A203" s="265" t="s">
        <v>1174</v>
      </c>
      <c r="B203" s="267" t="s">
        <v>26</v>
      </c>
      <c r="C203" s="269" t="s">
        <v>1433</v>
      </c>
      <c r="D203" s="23" t="s">
        <v>446</v>
      </c>
      <c r="E203" s="21" t="s">
        <v>47</v>
      </c>
      <c r="F203" s="21" t="s">
        <v>1552</v>
      </c>
      <c r="G203" s="25" t="s">
        <v>447</v>
      </c>
      <c r="H203" s="24">
        <v>0</v>
      </c>
      <c r="I203" s="24">
        <v>34998.75</v>
      </c>
      <c r="J203" s="24">
        <v>34998.75</v>
      </c>
      <c r="K203" s="45" t="s">
        <v>1500</v>
      </c>
      <c r="L203" s="45" t="s">
        <v>1499</v>
      </c>
      <c r="M203" s="21" t="s">
        <v>448</v>
      </c>
      <c r="N203" s="25" t="s">
        <v>51</v>
      </c>
      <c r="O203" s="74">
        <v>42979</v>
      </c>
      <c r="P203" s="74">
        <v>43070</v>
      </c>
      <c r="Q203" s="25" t="s">
        <v>63</v>
      </c>
      <c r="R203" s="168" t="s">
        <v>58</v>
      </c>
    </row>
    <row r="204" spans="1:18" ht="30" x14ac:dyDescent="0.25">
      <c r="A204" s="271"/>
      <c r="B204" s="272"/>
      <c r="C204" s="273"/>
      <c r="D204" s="17" t="s">
        <v>467</v>
      </c>
      <c r="E204" s="15" t="s">
        <v>47</v>
      </c>
      <c r="F204" s="15" t="s">
        <v>1552</v>
      </c>
      <c r="G204" s="19" t="s">
        <v>468</v>
      </c>
      <c r="H204" s="18">
        <v>0</v>
      </c>
      <c r="I204" s="18">
        <v>5109.71</v>
      </c>
      <c r="J204" s="18">
        <v>5109.71</v>
      </c>
      <c r="K204" s="46" t="s">
        <v>1500</v>
      </c>
      <c r="L204" s="46" t="s">
        <v>1499</v>
      </c>
      <c r="M204" s="15" t="s">
        <v>469</v>
      </c>
      <c r="N204" s="19" t="s">
        <v>51</v>
      </c>
      <c r="O204" s="20">
        <v>42979</v>
      </c>
      <c r="P204" s="20">
        <v>43070</v>
      </c>
      <c r="Q204" s="19" t="s">
        <v>63</v>
      </c>
      <c r="R204" s="169" t="s">
        <v>58</v>
      </c>
    </row>
    <row r="205" spans="1:18" ht="30" x14ac:dyDescent="0.25">
      <c r="A205" s="271"/>
      <c r="B205" s="272"/>
      <c r="C205" s="273"/>
      <c r="D205" s="23" t="s">
        <v>569</v>
      </c>
      <c r="E205" s="21" t="s">
        <v>47</v>
      </c>
      <c r="F205" s="21" t="s">
        <v>1552</v>
      </c>
      <c r="G205" s="25" t="s">
        <v>570</v>
      </c>
      <c r="H205" s="24">
        <v>0</v>
      </c>
      <c r="I205" s="24">
        <v>52036.959999999999</v>
      </c>
      <c r="J205" s="24">
        <v>52036.959999999999</v>
      </c>
      <c r="K205" s="45" t="s">
        <v>1500</v>
      </c>
      <c r="L205" s="45" t="s">
        <v>1499</v>
      </c>
      <c r="M205" s="21" t="s">
        <v>571</v>
      </c>
      <c r="N205" s="25" t="s">
        <v>51</v>
      </c>
      <c r="O205" s="74">
        <v>42979</v>
      </c>
      <c r="P205" s="74">
        <v>43070</v>
      </c>
      <c r="Q205" s="25" t="s">
        <v>63</v>
      </c>
      <c r="R205" s="168" t="s">
        <v>58</v>
      </c>
    </row>
    <row r="206" spans="1:18" ht="30" x14ac:dyDescent="0.25">
      <c r="A206" s="271"/>
      <c r="B206" s="272"/>
      <c r="C206" s="273"/>
      <c r="D206" s="17" t="s">
        <v>838</v>
      </c>
      <c r="E206" s="15" t="s">
        <v>47</v>
      </c>
      <c r="F206" s="15" t="s">
        <v>1552</v>
      </c>
      <c r="G206" s="19" t="s">
        <v>839</v>
      </c>
      <c r="H206" s="18">
        <v>0</v>
      </c>
      <c r="I206" s="18">
        <v>7716.26</v>
      </c>
      <c r="J206" s="18">
        <v>7716.26</v>
      </c>
      <c r="K206" s="46" t="s">
        <v>1500</v>
      </c>
      <c r="L206" s="46" t="s">
        <v>1499</v>
      </c>
      <c r="M206" s="15" t="s">
        <v>840</v>
      </c>
      <c r="N206" s="19" t="s">
        <v>51</v>
      </c>
      <c r="O206" s="20">
        <v>42979</v>
      </c>
      <c r="P206" s="20">
        <v>43070</v>
      </c>
      <c r="Q206" s="19" t="s">
        <v>63</v>
      </c>
      <c r="R206" s="169" t="s">
        <v>58</v>
      </c>
    </row>
    <row r="207" spans="1:18" ht="30" x14ac:dyDescent="0.25">
      <c r="A207" s="271"/>
      <c r="B207" s="272"/>
      <c r="C207" s="273"/>
      <c r="D207" s="23" t="s">
        <v>892</v>
      </c>
      <c r="E207" s="21" t="s">
        <v>47</v>
      </c>
      <c r="F207" s="21" t="s">
        <v>1552</v>
      </c>
      <c r="G207" s="25" t="s">
        <v>893</v>
      </c>
      <c r="H207" s="24">
        <v>0</v>
      </c>
      <c r="I207" s="24">
        <v>69228.77</v>
      </c>
      <c r="J207" s="24">
        <v>69228.77</v>
      </c>
      <c r="K207" s="45" t="s">
        <v>1500</v>
      </c>
      <c r="L207" s="45" t="s">
        <v>1499</v>
      </c>
      <c r="M207" s="21" t="s">
        <v>894</v>
      </c>
      <c r="N207" s="25" t="s">
        <v>51</v>
      </c>
      <c r="O207" s="74">
        <v>42979</v>
      </c>
      <c r="P207" s="74">
        <v>43070</v>
      </c>
      <c r="Q207" s="25" t="s">
        <v>63</v>
      </c>
      <c r="R207" s="168" t="s">
        <v>58</v>
      </c>
    </row>
    <row r="208" spans="1:18" ht="30" x14ac:dyDescent="0.25">
      <c r="A208" s="266"/>
      <c r="B208" s="268"/>
      <c r="C208" s="270"/>
      <c r="D208" s="17" t="s">
        <v>1025</v>
      </c>
      <c r="E208" s="15" t="s">
        <v>47</v>
      </c>
      <c r="F208" s="15" t="s">
        <v>1552</v>
      </c>
      <c r="G208" s="19" t="s">
        <v>1026</v>
      </c>
      <c r="H208" s="18">
        <v>0</v>
      </c>
      <c r="I208" s="18">
        <v>42073.919999999998</v>
      </c>
      <c r="J208" s="18">
        <v>42073.919999999998</v>
      </c>
      <c r="K208" s="46" t="s">
        <v>1500</v>
      </c>
      <c r="L208" s="46" t="s">
        <v>1499</v>
      </c>
      <c r="M208" s="15" t="s">
        <v>1027</v>
      </c>
      <c r="N208" s="19" t="s">
        <v>51</v>
      </c>
      <c r="O208" s="20">
        <v>42979</v>
      </c>
      <c r="P208" s="20">
        <v>43070</v>
      </c>
      <c r="Q208" s="19" t="s">
        <v>63</v>
      </c>
      <c r="R208" s="169" t="s">
        <v>58</v>
      </c>
    </row>
    <row r="209" spans="1:18" ht="30" x14ac:dyDescent="0.25">
      <c r="A209" s="27" t="s">
        <v>1103</v>
      </c>
      <c r="B209" s="21" t="s">
        <v>26</v>
      </c>
      <c r="C209" s="22" t="s">
        <v>1434</v>
      </c>
      <c r="D209" s="23" t="s">
        <v>97</v>
      </c>
      <c r="E209" s="21" t="s">
        <v>47</v>
      </c>
      <c r="F209" s="21" t="s">
        <v>99</v>
      </c>
      <c r="G209" s="25" t="s">
        <v>98</v>
      </c>
      <c r="H209" s="24">
        <v>0</v>
      </c>
      <c r="I209" s="24">
        <v>298637.75</v>
      </c>
      <c r="J209" s="24">
        <v>298637.75</v>
      </c>
      <c r="K209" s="45" t="s">
        <v>1500</v>
      </c>
      <c r="L209" s="45" t="s">
        <v>1499</v>
      </c>
      <c r="M209" s="21" t="s">
        <v>100</v>
      </c>
      <c r="N209" s="25" t="s">
        <v>51</v>
      </c>
      <c r="O209" s="26">
        <v>42583.375</v>
      </c>
      <c r="P209" s="26">
        <v>42614.375</v>
      </c>
      <c r="Q209" s="25" t="s">
        <v>63</v>
      </c>
      <c r="R209" s="168" t="s">
        <v>58</v>
      </c>
    </row>
    <row r="210" spans="1:18" ht="39" customHeight="1" x14ac:dyDescent="0.25">
      <c r="A210" s="35" t="s">
        <v>1298</v>
      </c>
      <c r="B210" s="36" t="s">
        <v>26</v>
      </c>
      <c r="C210" s="37" t="s">
        <v>1435</v>
      </c>
      <c r="D210" s="37" t="s">
        <v>17</v>
      </c>
      <c r="E210" s="36" t="s">
        <v>1501</v>
      </c>
      <c r="F210" s="36" t="s">
        <v>1501</v>
      </c>
      <c r="G210" s="40" t="s">
        <v>1501</v>
      </c>
      <c r="H210" s="39">
        <v>0</v>
      </c>
      <c r="I210" s="39">
        <v>0</v>
      </c>
      <c r="J210" s="39">
        <v>0</v>
      </c>
      <c r="K210" s="47" t="s">
        <v>1499</v>
      </c>
      <c r="L210" s="47" t="s">
        <v>1499</v>
      </c>
      <c r="M210" s="47" t="s">
        <v>891</v>
      </c>
      <c r="N210" s="60" t="s">
        <v>0</v>
      </c>
      <c r="O210" s="41" t="s">
        <v>1501</v>
      </c>
      <c r="P210" s="41" t="s">
        <v>1501</v>
      </c>
      <c r="Q210" s="40" t="s">
        <v>1501</v>
      </c>
      <c r="R210" s="166" t="s">
        <v>1</v>
      </c>
    </row>
    <row r="211" spans="1:18" ht="30" customHeight="1" x14ac:dyDescent="0.25">
      <c r="A211" s="49" t="s">
        <v>1169</v>
      </c>
      <c r="B211" s="50" t="s">
        <v>26</v>
      </c>
      <c r="C211" s="51" t="s">
        <v>429</v>
      </c>
      <c r="D211" s="52" t="s">
        <v>429</v>
      </c>
      <c r="E211" s="50" t="s">
        <v>47</v>
      </c>
      <c r="F211" s="50" t="s">
        <v>1501</v>
      </c>
      <c r="G211" s="55" t="s">
        <v>1501</v>
      </c>
      <c r="H211" s="53">
        <v>0</v>
      </c>
      <c r="I211" s="53">
        <v>0</v>
      </c>
      <c r="J211" s="53">
        <v>0</v>
      </c>
      <c r="K211" s="54" t="s">
        <v>1499</v>
      </c>
      <c r="L211" s="54" t="s">
        <v>1499</v>
      </c>
      <c r="M211" s="50" t="s">
        <v>430</v>
      </c>
      <c r="N211" s="55" t="s">
        <v>51</v>
      </c>
      <c r="O211" s="56">
        <v>43252.375</v>
      </c>
      <c r="P211" s="56">
        <v>43344.375</v>
      </c>
      <c r="Q211" s="55" t="s">
        <v>63</v>
      </c>
      <c r="R211" s="171" t="s">
        <v>1</v>
      </c>
    </row>
    <row r="212" spans="1:18" ht="90" customHeight="1" x14ac:dyDescent="0.25">
      <c r="A212" s="242" t="s">
        <v>1167</v>
      </c>
      <c r="B212" s="244" t="s">
        <v>26</v>
      </c>
      <c r="C212" s="246" t="s">
        <v>1436</v>
      </c>
      <c r="D212" s="17" t="s">
        <v>420</v>
      </c>
      <c r="E212" s="15" t="s">
        <v>47</v>
      </c>
      <c r="F212" s="15" t="s">
        <v>422</v>
      </c>
      <c r="G212" s="19" t="s">
        <v>421</v>
      </c>
      <c r="H212" s="18">
        <v>0</v>
      </c>
      <c r="I212" s="18">
        <v>364396.11</v>
      </c>
      <c r="J212" s="18">
        <v>364396.11</v>
      </c>
      <c r="K212" s="46" t="s">
        <v>1500</v>
      </c>
      <c r="L212" s="46" t="s">
        <v>1499</v>
      </c>
      <c r="M212" s="15" t="s">
        <v>423</v>
      </c>
      <c r="N212" s="19" t="s">
        <v>424</v>
      </c>
      <c r="O212" s="20">
        <v>42614.375</v>
      </c>
      <c r="P212" s="20">
        <v>42644.375</v>
      </c>
      <c r="Q212" s="19" t="s">
        <v>63</v>
      </c>
      <c r="R212" s="169" t="s">
        <v>58</v>
      </c>
    </row>
    <row r="213" spans="1:18" ht="90" customHeight="1" x14ac:dyDescent="0.25">
      <c r="A213" s="243"/>
      <c r="B213" s="245"/>
      <c r="C213" s="247"/>
      <c r="D213" s="23" t="s">
        <v>854</v>
      </c>
      <c r="E213" s="21" t="s">
        <v>47</v>
      </c>
      <c r="F213" s="21" t="s">
        <v>422</v>
      </c>
      <c r="G213" s="25" t="s">
        <v>855</v>
      </c>
      <c r="H213" s="24">
        <v>0</v>
      </c>
      <c r="I213" s="24">
        <v>655642.05000000005</v>
      </c>
      <c r="J213" s="24">
        <v>655642.05000000005</v>
      </c>
      <c r="K213" s="45" t="s">
        <v>1500</v>
      </c>
      <c r="L213" s="45" t="s">
        <v>1499</v>
      </c>
      <c r="M213" s="21" t="s">
        <v>856</v>
      </c>
      <c r="N213" s="25" t="s">
        <v>51</v>
      </c>
      <c r="O213" s="26">
        <v>42614.375</v>
      </c>
      <c r="P213" s="26">
        <v>42644.375</v>
      </c>
      <c r="Q213" s="25" t="s">
        <v>63</v>
      </c>
      <c r="R213" s="168" t="s">
        <v>58</v>
      </c>
    </row>
    <row r="214" spans="1:18" ht="30" x14ac:dyDescent="0.25">
      <c r="A214" s="27" t="s">
        <v>1120</v>
      </c>
      <c r="B214" s="21" t="s">
        <v>26</v>
      </c>
      <c r="C214" s="22" t="s">
        <v>1430</v>
      </c>
      <c r="D214" s="23" t="s">
        <v>173</v>
      </c>
      <c r="E214" s="21" t="s">
        <v>47</v>
      </c>
      <c r="F214" s="21" t="s">
        <v>1553</v>
      </c>
      <c r="G214" s="25" t="s">
        <v>174</v>
      </c>
      <c r="H214" s="24">
        <v>0</v>
      </c>
      <c r="I214" s="24">
        <v>564425.21</v>
      </c>
      <c r="J214" s="24">
        <v>564425.21</v>
      </c>
      <c r="K214" s="45" t="s">
        <v>1500</v>
      </c>
      <c r="L214" s="45" t="s">
        <v>1499</v>
      </c>
      <c r="M214" s="21" t="s">
        <v>175</v>
      </c>
      <c r="N214" s="25" t="s">
        <v>51</v>
      </c>
      <c r="O214" s="74">
        <v>42644</v>
      </c>
      <c r="P214" s="74">
        <v>42736</v>
      </c>
      <c r="Q214" s="25" t="s">
        <v>63</v>
      </c>
      <c r="R214" s="168" t="s">
        <v>58</v>
      </c>
    </row>
    <row r="215" spans="1:18" ht="45" customHeight="1" x14ac:dyDescent="0.25">
      <c r="A215" s="153" t="s">
        <v>1239</v>
      </c>
      <c r="B215" s="15" t="s">
        <v>26</v>
      </c>
      <c r="C215" s="16" t="s">
        <v>1437</v>
      </c>
      <c r="D215" s="17" t="s">
        <v>699</v>
      </c>
      <c r="E215" s="15" t="s">
        <v>47</v>
      </c>
      <c r="F215" s="15" t="s">
        <v>1501</v>
      </c>
      <c r="G215" s="19" t="s">
        <v>1501</v>
      </c>
      <c r="H215" s="18">
        <v>0</v>
      </c>
      <c r="I215" s="18">
        <v>832929</v>
      </c>
      <c r="J215" s="18">
        <v>832929</v>
      </c>
      <c r="K215" s="46" t="s">
        <v>1500</v>
      </c>
      <c r="L215" s="46" t="s">
        <v>1499</v>
      </c>
      <c r="M215" s="15" t="s">
        <v>700</v>
      </c>
      <c r="N215" s="19" t="s">
        <v>51</v>
      </c>
      <c r="O215" s="20">
        <v>43739</v>
      </c>
      <c r="P215" s="20">
        <v>43862</v>
      </c>
      <c r="Q215" s="19" t="s">
        <v>63</v>
      </c>
      <c r="R215" s="169" t="s">
        <v>237</v>
      </c>
    </row>
    <row r="216" spans="1:18" ht="67.5" customHeight="1" x14ac:dyDescent="0.25">
      <c r="A216" s="27" t="s">
        <v>1289</v>
      </c>
      <c r="B216" s="21" t="s">
        <v>26</v>
      </c>
      <c r="C216" s="22" t="s">
        <v>1438</v>
      </c>
      <c r="D216" s="23" t="s">
        <v>851</v>
      </c>
      <c r="E216" s="21" t="s">
        <v>47</v>
      </c>
      <c r="F216" s="21" t="s">
        <v>1501</v>
      </c>
      <c r="G216" s="25" t="s">
        <v>852</v>
      </c>
      <c r="H216" s="24">
        <v>0</v>
      </c>
      <c r="I216" s="24">
        <v>705537.93</v>
      </c>
      <c r="J216" s="24">
        <v>705537.93</v>
      </c>
      <c r="K216" s="45" t="s">
        <v>1500</v>
      </c>
      <c r="L216" s="45" t="s">
        <v>1499</v>
      </c>
      <c r="M216" s="21" t="s">
        <v>853</v>
      </c>
      <c r="N216" s="25" t="s">
        <v>51</v>
      </c>
      <c r="O216" s="26">
        <v>42826.375</v>
      </c>
      <c r="P216" s="26">
        <v>42917.375</v>
      </c>
      <c r="Q216" s="25" t="s">
        <v>63</v>
      </c>
      <c r="R216" s="168" t="s">
        <v>58</v>
      </c>
    </row>
    <row r="217" spans="1:18" ht="39" customHeight="1" x14ac:dyDescent="0.25">
      <c r="A217" s="35" t="s">
        <v>1168</v>
      </c>
      <c r="B217" s="36" t="s">
        <v>26</v>
      </c>
      <c r="C217" s="37" t="s">
        <v>1439</v>
      </c>
      <c r="D217" s="37" t="s">
        <v>425</v>
      </c>
      <c r="E217" s="36" t="s">
        <v>1501</v>
      </c>
      <c r="F217" s="36" t="s">
        <v>1501</v>
      </c>
      <c r="G217" s="40" t="s">
        <v>1501</v>
      </c>
      <c r="H217" s="39">
        <v>0</v>
      </c>
      <c r="I217" s="39">
        <v>0</v>
      </c>
      <c r="J217" s="39">
        <v>0</v>
      </c>
      <c r="K217" s="47" t="s">
        <v>1499</v>
      </c>
      <c r="L217" s="47" t="s">
        <v>1499</v>
      </c>
      <c r="M217" s="47" t="s">
        <v>426</v>
      </c>
      <c r="N217" s="60" t="s">
        <v>0</v>
      </c>
      <c r="O217" s="41" t="s">
        <v>1501</v>
      </c>
      <c r="P217" s="41" t="s">
        <v>1501</v>
      </c>
      <c r="Q217" s="40" t="s">
        <v>1501</v>
      </c>
      <c r="R217" s="166" t="s">
        <v>1</v>
      </c>
    </row>
    <row r="218" spans="1:18" ht="65.25" customHeight="1" x14ac:dyDescent="0.25">
      <c r="A218" s="49" t="s">
        <v>1137</v>
      </c>
      <c r="B218" s="50" t="s">
        <v>26</v>
      </c>
      <c r="C218" s="51" t="s">
        <v>1440</v>
      </c>
      <c r="D218" s="51" t="s">
        <v>266</v>
      </c>
      <c r="E218" s="50" t="s">
        <v>1501</v>
      </c>
      <c r="F218" s="50" t="s">
        <v>1501</v>
      </c>
      <c r="G218" s="55" t="s">
        <v>1501</v>
      </c>
      <c r="H218" s="53">
        <v>0</v>
      </c>
      <c r="I218" s="53">
        <v>0</v>
      </c>
      <c r="J218" s="53">
        <v>0</v>
      </c>
      <c r="K218" s="54" t="s">
        <v>1499</v>
      </c>
      <c r="L218" s="54" t="s">
        <v>1499</v>
      </c>
      <c r="M218" s="54" t="s">
        <v>267</v>
      </c>
      <c r="N218" s="59" t="s">
        <v>0</v>
      </c>
      <c r="O218" s="56" t="s">
        <v>1501</v>
      </c>
      <c r="P218" s="56" t="s">
        <v>1501</v>
      </c>
      <c r="Q218" s="55" t="s">
        <v>1501</v>
      </c>
      <c r="R218" s="165" t="s">
        <v>1</v>
      </c>
    </row>
    <row r="219" spans="1:18" ht="30" x14ac:dyDescent="0.25">
      <c r="A219" s="265" t="s">
        <v>1118</v>
      </c>
      <c r="B219" s="267" t="s">
        <v>26</v>
      </c>
      <c r="C219" s="269" t="s">
        <v>4</v>
      </c>
      <c r="D219" s="23" t="s">
        <v>154</v>
      </c>
      <c r="E219" s="21" t="s">
        <v>47</v>
      </c>
      <c r="F219" s="21" t="s">
        <v>156</v>
      </c>
      <c r="G219" s="25" t="s">
        <v>155</v>
      </c>
      <c r="H219" s="24">
        <v>0</v>
      </c>
      <c r="I219" s="24">
        <v>14443.04</v>
      </c>
      <c r="J219" s="24">
        <v>14443.04</v>
      </c>
      <c r="K219" s="45" t="s">
        <v>1500</v>
      </c>
      <c r="L219" s="45" t="s">
        <v>1499</v>
      </c>
      <c r="M219" s="21" t="s">
        <v>157</v>
      </c>
      <c r="N219" s="25" t="s">
        <v>51</v>
      </c>
      <c r="O219" s="74">
        <v>42948</v>
      </c>
      <c r="P219" s="74">
        <v>43040</v>
      </c>
      <c r="Q219" s="25" t="s">
        <v>63</v>
      </c>
      <c r="R219" s="168" t="s">
        <v>58</v>
      </c>
    </row>
    <row r="220" spans="1:18" ht="30" x14ac:dyDescent="0.25">
      <c r="A220" s="266"/>
      <c r="B220" s="268"/>
      <c r="C220" s="270"/>
      <c r="D220" s="17" t="s">
        <v>158</v>
      </c>
      <c r="E220" s="15" t="s">
        <v>47</v>
      </c>
      <c r="F220" s="15" t="s">
        <v>156</v>
      </c>
      <c r="G220" s="19" t="s">
        <v>159</v>
      </c>
      <c r="H220" s="18">
        <v>0</v>
      </c>
      <c r="I220" s="18">
        <v>43329.68</v>
      </c>
      <c r="J220" s="18">
        <v>43329.68</v>
      </c>
      <c r="K220" s="46" t="s">
        <v>1500</v>
      </c>
      <c r="L220" s="46" t="s">
        <v>1499</v>
      </c>
      <c r="M220" s="15" t="s">
        <v>160</v>
      </c>
      <c r="N220" s="19" t="s">
        <v>51</v>
      </c>
      <c r="O220" s="20">
        <v>42856.375</v>
      </c>
      <c r="P220" s="20">
        <v>42917.375</v>
      </c>
      <c r="Q220" s="19" t="s">
        <v>63</v>
      </c>
      <c r="R220" s="169" t="s">
        <v>58</v>
      </c>
    </row>
    <row r="221" spans="1:18" ht="65.25" customHeight="1" x14ac:dyDescent="0.25">
      <c r="A221" s="49" t="s">
        <v>1285</v>
      </c>
      <c r="B221" s="50" t="s">
        <v>26</v>
      </c>
      <c r="C221" s="51" t="s">
        <v>1441</v>
      </c>
      <c r="D221" s="51" t="s">
        <v>831</v>
      </c>
      <c r="E221" s="50" t="s">
        <v>1501</v>
      </c>
      <c r="F221" s="50" t="s">
        <v>1501</v>
      </c>
      <c r="G221" s="55" t="s">
        <v>1501</v>
      </c>
      <c r="H221" s="53">
        <v>0</v>
      </c>
      <c r="I221" s="53">
        <v>0</v>
      </c>
      <c r="J221" s="53">
        <v>0</v>
      </c>
      <c r="K221" s="54" t="s">
        <v>1499</v>
      </c>
      <c r="L221" s="54" t="s">
        <v>1499</v>
      </c>
      <c r="M221" s="54" t="s">
        <v>832</v>
      </c>
      <c r="N221" s="59" t="s">
        <v>0</v>
      </c>
      <c r="O221" s="56" t="s">
        <v>1501</v>
      </c>
      <c r="P221" s="56" t="s">
        <v>1501</v>
      </c>
      <c r="Q221" s="55" t="s">
        <v>1501</v>
      </c>
      <c r="R221" s="165" t="s">
        <v>1</v>
      </c>
    </row>
    <row r="222" spans="1:18" ht="30" x14ac:dyDescent="0.25">
      <c r="A222" s="242" t="s">
        <v>1119</v>
      </c>
      <c r="B222" s="244" t="s">
        <v>26</v>
      </c>
      <c r="C222" s="246" t="s">
        <v>1442</v>
      </c>
      <c r="D222" s="17" t="s">
        <v>161</v>
      </c>
      <c r="E222" s="15" t="s">
        <v>47</v>
      </c>
      <c r="F222" s="15" t="s">
        <v>163</v>
      </c>
      <c r="G222" s="19" t="s">
        <v>162</v>
      </c>
      <c r="H222" s="18">
        <v>0</v>
      </c>
      <c r="I222" s="18">
        <v>92561.57</v>
      </c>
      <c r="J222" s="18">
        <v>92561.57</v>
      </c>
      <c r="K222" s="46" t="s">
        <v>1500</v>
      </c>
      <c r="L222" s="46" t="s">
        <v>1499</v>
      </c>
      <c r="M222" s="15" t="s">
        <v>164</v>
      </c>
      <c r="N222" s="19" t="s">
        <v>51</v>
      </c>
      <c r="O222" s="20">
        <v>42948</v>
      </c>
      <c r="P222" s="20">
        <v>43009</v>
      </c>
      <c r="Q222" s="19" t="s">
        <v>63</v>
      </c>
      <c r="R222" s="169" t="s">
        <v>58</v>
      </c>
    </row>
    <row r="223" spans="1:18" ht="30" x14ac:dyDescent="0.25">
      <c r="A223" s="261"/>
      <c r="B223" s="262"/>
      <c r="C223" s="263"/>
      <c r="D223" s="23" t="s">
        <v>165</v>
      </c>
      <c r="E223" s="21" t="s">
        <v>47</v>
      </c>
      <c r="F223" s="21" t="s">
        <v>163</v>
      </c>
      <c r="G223" s="25" t="s">
        <v>166</v>
      </c>
      <c r="H223" s="24">
        <v>0</v>
      </c>
      <c r="I223" s="24">
        <v>88593.69</v>
      </c>
      <c r="J223" s="24">
        <v>88593.69</v>
      </c>
      <c r="K223" s="45" t="s">
        <v>1500</v>
      </c>
      <c r="L223" s="45" t="s">
        <v>1499</v>
      </c>
      <c r="M223" s="21" t="s">
        <v>167</v>
      </c>
      <c r="N223" s="25" t="s">
        <v>51</v>
      </c>
      <c r="O223" s="26">
        <v>42856.375</v>
      </c>
      <c r="P223" s="26">
        <v>42917.375</v>
      </c>
      <c r="Q223" s="25" t="s">
        <v>63</v>
      </c>
      <c r="R223" s="168" t="s">
        <v>58</v>
      </c>
    </row>
    <row r="224" spans="1:18" ht="30" x14ac:dyDescent="0.25">
      <c r="A224" s="261"/>
      <c r="B224" s="262"/>
      <c r="C224" s="263"/>
      <c r="D224" s="17" t="s">
        <v>168</v>
      </c>
      <c r="E224" s="15" t="s">
        <v>47</v>
      </c>
      <c r="F224" s="15" t="s">
        <v>163</v>
      </c>
      <c r="G224" s="19" t="s">
        <v>169</v>
      </c>
      <c r="H224" s="18">
        <v>0</v>
      </c>
      <c r="I224" s="18">
        <v>1286.04</v>
      </c>
      <c r="J224" s="18">
        <v>1286.04</v>
      </c>
      <c r="K224" s="46" t="s">
        <v>1500</v>
      </c>
      <c r="L224" s="46" t="s">
        <v>1499</v>
      </c>
      <c r="M224" s="15" t="s">
        <v>170</v>
      </c>
      <c r="N224" s="19" t="s">
        <v>51</v>
      </c>
      <c r="O224" s="20">
        <v>42856.375</v>
      </c>
      <c r="P224" s="20">
        <v>42917.375</v>
      </c>
      <c r="Q224" s="19" t="s">
        <v>63</v>
      </c>
      <c r="R224" s="169" t="s">
        <v>58</v>
      </c>
    </row>
    <row r="225" spans="1:18" ht="30" x14ac:dyDescent="0.25">
      <c r="A225" s="243"/>
      <c r="B225" s="245"/>
      <c r="C225" s="247"/>
      <c r="D225" s="23" t="s">
        <v>171</v>
      </c>
      <c r="E225" s="21" t="s">
        <v>47</v>
      </c>
      <c r="F225" s="21" t="s">
        <v>163</v>
      </c>
      <c r="G225" s="25" t="s">
        <v>169</v>
      </c>
      <c r="H225" s="24">
        <v>0</v>
      </c>
      <c r="I225" s="24">
        <v>272365.57</v>
      </c>
      <c r="J225" s="24">
        <v>272365.57</v>
      </c>
      <c r="K225" s="45" t="s">
        <v>1500</v>
      </c>
      <c r="L225" s="45" t="s">
        <v>1499</v>
      </c>
      <c r="M225" s="21" t="s">
        <v>172</v>
      </c>
      <c r="N225" s="25" t="s">
        <v>51</v>
      </c>
      <c r="O225" s="26">
        <v>42856.375</v>
      </c>
      <c r="P225" s="26">
        <v>42917.375</v>
      </c>
      <c r="Q225" s="25" t="s">
        <v>63</v>
      </c>
      <c r="R225" s="168" t="s">
        <v>58</v>
      </c>
    </row>
    <row r="226" spans="1:18" ht="30" customHeight="1" x14ac:dyDescent="0.25">
      <c r="A226" s="236" t="s">
        <v>1146</v>
      </c>
      <c r="B226" s="238" t="s">
        <v>26</v>
      </c>
      <c r="C226" s="240" t="s">
        <v>1443</v>
      </c>
      <c r="D226" s="17" t="s">
        <v>298</v>
      </c>
      <c r="E226" s="15" t="s">
        <v>47</v>
      </c>
      <c r="F226" s="15" t="s">
        <v>299</v>
      </c>
      <c r="G226" s="19">
        <v>8779</v>
      </c>
      <c r="H226" s="18">
        <v>0</v>
      </c>
      <c r="I226" s="18">
        <v>0</v>
      </c>
      <c r="J226" s="18">
        <v>0</v>
      </c>
      <c r="K226" s="46" t="s">
        <v>1499</v>
      </c>
      <c r="L226" s="46" t="s">
        <v>1499</v>
      </c>
      <c r="M226" s="15" t="s">
        <v>300</v>
      </c>
      <c r="N226" s="19" t="s">
        <v>51</v>
      </c>
      <c r="O226" s="20">
        <v>42856.375</v>
      </c>
      <c r="P226" s="20">
        <v>42917.375</v>
      </c>
      <c r="Q226" s="19" t="s">
        <v>63</v>
      </c>
      <c r="R226" s="169" t="s">
        <v>58</v>
      </c>
    </row>
    <row r="227" spans="1:18" ht="30" x14ac:dyDescent="0.25">
      <c r="A227" s="252"/>
      <c r="B227" s="253"/>
      <c r="C227" s="264"/>
      <c r="D227" s="23" t="s">
        <v>301</v>
      </c>
      <c r="E227" s="21" t="s">
        <v>47</v>
      </c>
      <c r="F227" s="21" t="s">
        <v>299</v>
      </c>
      <c r="G227" s="25" t="s">
        <v>302</v>
      </c>
      <c r="H227" s="24">
        <v>0</v>
      </c>
      <c r="I227" s="24">
        <v>61882.46</v>
      </c>
      <c r="J227" s="24">
        <v>61882.46</v>
      </c>
      <c r="K227" s="45" t="s">
        <v>1500</v>
      </c>
      <c r="L227" s="45" t="s">
        <v>1499</v>
      </c>
      <c r="M227" s="21" t="s">
        <v>303</v>
      </c>
      <c r="N227" s="25" t="s">
        <v>51</v>
      </c>
      <c r="O227" s="74">
        <v>42856.375</v>
      </c>
      <c r="P227" s="74">
        <v>42917.375</v>
      </c>
      <c r="Q227" s="25" t="s">
        <v>63</v>
      </c>
      <c r="R227" s="168" t="s">
        <v>58</v>
      </c>
    </row>
    <row r="228" spans="1:18" ht="30" x14ac:dyDescent="0.25">
      <c r="A228" s="237"/>
      <c r="B228" s="239"/>
      <c r="C228" s="241"/>
      <c r="D228" s="17" t="s">
        <v>304</v>
      </c>
      <c r="E228" s="15" t="s">
        <v>47</v>
      </c>
      <c r="F228" s="15" t="s">
        <v>299</v>
      </c>
      <c r="G228" s="19" t="s">
        <v>305</v>
      </c>
      <c r="H228" s="18">
        <v>0</v>
      </c>
      <c r="I228" s="18">
        <v>96259.77</v>
      </c>
      <c r="J228" s="18">
        <v>96259.77</v>
      </c>
      <c r="K228" s="46" t="s">
        <v>1500</v>
      </c>
      <c r="L228" s="46" t="s">
        <v>1499</v>
      </c>
      <c r="M228" s="15" t="s">
        <v>306</v>
      </c>
      <c r="N228" s="19" t="s">
        <v>51</v>
      </c>
      <c r="O228" s="20">
        <v>42856.375</v>
      </c>
      <c r="P228" s="20">
        <v>42917.375</v>
      </c>
      <c r="Q228" s="19" t="s">
        <v>63</v>
      </c>
      <c r="R228" s="169" t="s">
        <v>58</v>
      </c>
    </row>
    <row r="229" spans="1:18" ht="39" customHeight="1" x14ac:dyDescent="0.25">
      <c r="A229" s="28" t="s">
        <v>1349</v>
      </c>
      <c r="B229" s="15" t="s">
        <v>26</v>
      </c>
      <c r="C229" s="62" t="s">
        <v>1444</v>
      </c>
      <c r="D229" s="17" t="s">
        <v>1074</v>
      </c>
      <c r="E229" s="15" t="s">
        <v>47</v>
      </c>
      <c r="F229" s="15" t="s">
        <v>1076</v>
      </c>
      <c r="G229" s="19" t="s">
        <v>1075</v>
      </c>
      <c r="H229" s="18">
        <v>0</v>
      </c>
      <c r="I229" s="18">
        <v>103977</v>
      </c>
      <c r="J229" s="18">
        <v>103977</v>
      </c>
      <c r="K229" s="46" t="s">
        <v>1500</v>
      </c>
      <c r="L229" s="46" t="s">
        <v>1499</v>
      </c>
      <c r="M229" s="15" t="s">
        <v>1077</v>
      </c>
      <c r="N229" s="19" t="s">
        <v>51</v>
      </c>
      <c r="O229" s="20">
        <v>43070</v>
      </c>
      <c r="P229" s="20">
        <v>43132</v>
      </c>
      <c r="Q229" s="19" t="s">
        <v>63</v>
      </c>
      <c r="R229" s="169" t="s">
        <v>58</v>
      </c>
    </row>
    <row r="230" spans="1:18" ht="30" x14ac:dyDescent="0.25">
      <c r="A230" s="236" t="s">
        <v>1122</v>
      </c>
      <c r="B230" s="238" t="s">
        <v>26</v>
      </c>
      <c r="C230" s="240" t="s">
        <v>1445</v>
      </c>
      <c r="D230" s="17" t="s">
        <v>209</v>
      </c>
      <c r="E230" s="15" t="s">
        <v>47</v>
      </c>
      <c r="F230" s="15" t="s">
        <v>211</v>
      </c>
      <c r="G230" s="19" t="s">
        <v>210</v>
      </c>
      <c r="H230" s="18">
        <v>0</v>
      </c>
      <c r="I230" s="18">
        <v>214917.01</v>
      </c>
      <c r="J230" s="18">
        <v>214917.01</v>
      </c>
      <c r="K230" s="46" t="s">
        <v>1500</v>
      </c>
      <c r="L230" s="46" t="s">
        <v>1499</v>
      </c>
      <c r="M230" s="15" t="s">
        <v>212</v>
      </c>
      <c r="N230" s="19" t="s">
        <v>51</v>
      </c>
      <c r="O230" s="20">
        <v>42826.375</v>
      </c>
      <c r="P230" s="20">
        <v>42917.375</v>
      </c>
      <c r="Q230" s="19" t="s">
        <v>63</v>
      </c>
      <c r="R230" s="169" t="s">
        <v>58</v>
      </c>
    </row>
    <row r="231" spans="1:18" ht="30" x14ac:dyDescent="0.25">
      <c r="A231" s="237"/>
      <c r="B231" s="239"/>
      <c r="C231" s="241"/>
      <c r="D231" s="23" t="s">
        <v>213</v>
      </c>
      <c r="E231" s="21" t="s">
        <v>47</v>
      </c>
      <c r="F231" s="21" t="s">
        <v>211</v>
      </c>
      <c r="G231" s="25" t="s">
        <v>214</v>
      </c>
      <c r="H231" s="24">
        <v>0</v>
      </c>
      <c r="I231" s="24">
        <v>65510.87</v>
      </c>
      <c r="J231" s="24">
        <v>65510.87</v>
      </c>
      <c r="K231" s="45" t="s">
        <v>1500</v>
      </c>
      <c r="L231" s="45" t="s">
        <v>1499</v>
      </c>
      <c r="M231" s="21" t="s">
        <v>215</v>
      </c>
      <c r="N231" s="25" t="s">
        <v>51</v>
      </c>
      <c r="O231" s="26">
        <v>42826.375</v>
      </c>
      <c r="P231" s="26">
        <v>42917.375</v>
      </c>
      <c r="Q231" s="25" t="s">
        <v>63</v>
      </c>
      <c r="R231" s="168" t="s">
        <v>58</v>
      </c>
    </row>
    <row r="232" spans="1:18" ht="60" customHeight="1" x14ac:dyDescent="0.25">
      <c r="A232" s="28" t="s">
        <v>1323</v>
      </c>
      <c r="B232" s="15" t="s">
        <v>26</v>
      </c>
      <c r="C232" s="16" t="s">
        <v>1413</v>
      </c>
      <c r="D232" s="17" t="s">
        <v>985</v>
      </c>
      <c r="E232" s="15" t="s">
        <v>34</v>
      </c>
      <c r="F232" s="15" t="s">
        <v>1554</v>
      </c>
      <c r="G232" s="19" t="s">
        <v>986</v>
      </c>
      <c r="H232" s="18">
        <v>0</v>
      </c>
      <c r="I232" s="18">
        <v>427733.36</v>
      </c>
      <c r="J232" s="18">
        <v>427733.36</v>
      </c>
      <c r="K232" s="46" t="s">
        <v>1500</v>
      </c>
      <c r="L232" s="46" t="s">
        <v>1499</v>
      </c>
      <c r="M232" s="15" t="s">
        <v>987</v>
      </c>
      <c r="N232" s="19" t="s">
        <v>36</v>
      </c>
      <c r="O232" s="20">
        <v>42856.375</v>
      </c>
      <c r="P232" s="20">
        <v>42917.375</v>
      </c>
      <c r="Q232" s="19" t="s">
        <v>1501</v>
      </c>
      <c r="R232" s="169" t="s">
        <v>58</v>
      </c>
    </row>
    <row r="233" spans="1:18" ht="69" customHeight="1" x14ac:dyDescent="0.25">
      <c r="A233" s="27" t="s">
        <v>1264</v>
      </c>
      <c r="B233" s="21" t="s">
        <v>26</v>
      </c>
      <c r="C233" s="22" t="s">
        <v>1446</v>
      </c>
      <c r="D233" s="23" t="s">
        <v>763</v>
      </c>
      <c r="E233" s="21" t="s">
        <v>34</v>
      </c>
      <c r="F233" s="21" t="s">
        <v>765</v>
      </c>
      <c r="G233" s="25" t="s">
        <v>764</v>
      </c>
      <c r="H233" s="24">
        <v>0</v>
      </c>
      <c r="I233" s="24">
        <v>1503797.43</v>
      </c>
      <c r="J233" s="24">
        <v>1503797.43</v>
      </c>
      <c r="K233" s="45" t="s">
        <v>1500</v>
      </c>
      <c r="L233" s="45" t="s">
        <v>1499</v>
      </c>
      <c r="M233" s="21" t="s">
        <v>766</v>
      </c>
      <c r="N233" s="25" t="s">
        <v>424</v>
      </c>
      <c r="O233" s="26">
        <v>42675.375</v>
      </c>
      <c r="P233" s="26">
        <v>42856.375</v>
      </c>
      <c r="Q233" s="25" t="s">
        <v>1501</v>
      </c>
      <c r="R233" s="168" t="s">
        <v>58</v>
      </c>
    </row>
    <row r="234" spans="1:18" ht="30" x14ac:dyDescent="0.25">
      <c r="A234" s="28" t="s">
        <v>1217</v>
      </c>
      <c r="B234" s="15" t="s">
        <v>26</v>
      </c>
      <c r="C234" s="16" t="s">
        <v>1447</v>
      </c>
      <c r="D234" s="17" t="s">
        <v>613</v>
      </c>
      <c r="E234" s="15" t="s">
        <v>47</v>
      </c>
      <c r="F234" s="15" t="s">
        <v>615</v>
      </c>
      <c r="G234" s="19" t="s">
        <v>614</v>
      </c>
      <c r="H234" s="18">
        <v>0</v>
      </c>
      <c r="I234" s="18">
        <v>5956698</v>
      </c>
      <c r="J234" s="18">
        <v>5956698</v>
      </c>
      <c r="K234" s="46" t="s">
        <v>1500</v>
      </c>
      <c r="L234" s="46" t="s">
        <v>1499</v>
      </c>
      <c r="M234" s="15" t="s">
        <v>616</v>
      </c>
      <c r="N234" s="19" t="s">
        <v>51</v>
      </c>
      <c r="O234" s="20">
        <v>43101.375</v>
      </c>
      <c r="P234" s="20">
        <v>43191.375</v>
      </c>
      <c r="Q234" s="19" t="s">
        <v>63</v>
      </c>
      <c r="R234" s="169" t="s">
        <v>58</v>
      </c>
    </row>
    <row r="235" spans="1:18" ht="46.5" customHeight="1" x14ac:dyDescent="0.25">
      <c r="A235" s="27" t="s">
        <v>1152</v>
      </c>
      <c r="B235" s="21" t="s">
        <v>26</v>
      </c>
      <c r="C235" s="22" t="s">
        <v>326</v>
      </c>
      <c r="D235" s="23" t="s">
        <v>326</v>
      </c>
      <c r="E235" s="21" t="s">
        <v>47</v>
      </c>
      <c r="F235" s="21" t="s">
        <v>328</v>
      </c>
      <c r="G235" s="25" t="s">
        <v>327</v>
      </c>
      <c r="H235" s="24">
        <v>0</v>
      </c>
      <c r="I235" s="24">
        <v>452867.36</v>
      </c>
      <c r="J235" s="24">
        <v>452867.36</v>
      </c>
      <c r="K235" s="45" t="s">
        <v>1500</v>
      </c>
      <c r="L235" s="45" t="s">
        <v>1499</v>
      </c>
      <c r="M235" s="21" t="s">
        <v>329</v>
      </c>
      <c r="N235" s="25" t="s">
        <v>51</v>
      </c>
      <c r="O235" s="26">
        <v>43252.375</v>
      </c>
      <c r="P235" s="26">
        <v>43341.375</v>
      </c>
      <c r="Q235" s="25" t="s">
        <v>63</v>
      </c>
      <c r="R235" s="168" t="s">
        <v>58</v>
      </c>
    </row>
    <row r="236" spans="1:18" ht="39" customHeight="1" x14ac:dyDescent="0.25">
      <c r="A236" s="35" t="s">
        <v>1129</v>
      </c>
      <c r="B236" s="36" t="s">
        <v>26</v>
      </c>
      <c r="C236" s="37" t="s">
        <v>1448</v>
      </c>
      <c r="D236" s="37" t="s">
        <v>232</v>
      </c>
      <c r="E236" s="36" t="s">
        <v>47</v>
      </c>
      <c r="F236" s="36" t="s">
        <v>1501</v>
      </c>
      <c r="G236" s="40" t="s">
        <v>1501</v>
      </c>
      <c r="H236" s="39">
        <v>0</v>
      </c>
      <c r="I236" s="39">
        <v>0</v>
      </c>
      <c r="J236" s="39">
        <v>0</v>
      </c>
      <c r="K236" s="47" t="s">
        <v>1499</v>
      </c>
      <c r="L236" s="47" t="s">
        <v>1499</v>
      </c>
      <c r="M236" s="47" t="s">
        <v>233</v>
      </c>
      <c r="N236" s="60" t="s">
        <v>51</v>
      </c>
      <c r="O236" s="41">
        <v>43252.375</v>
      </c>
      <c r="P236" s="41">
        <v>43344.375</v>
      </c>
      <c r="Q236" s="40" t="s">
        <v>1501</v>
      </c>
      <c r="R236" s="166" t="s">
        <v>1</v>
      </c>
    </row>
    <row r="237" spans="1:18" ht="65.25" customHeight="1" x14ac:dyDescent="0.25">
      <c r="A237" s="49" t="s">
        <v>1347</v>
      </c>
      <c r="B237" s="50" t="s">
        <v>26</v>
      </c>
      <c r="C237" s="51" t="s">
        <v>1070</v>
      </c>
      <c r="D237" s="51" t="s">
        <v>1070</v>
      </c>
      <c r="E237" s="50" t="s">
        <v>47</v>
      </c>
      <c r="F237" s="50" t="s">
        <v>1501</v>
      </c>
      <c r="G237" s="55" t="s">
        <v>1501</v>
      </c>
      <c r="H237" s="53">
        <v>0</v>
      </c>
      <c r="I237" s="53">
        <v>0</v>
      </c>
      <c r="J237" s="53">
        <v>0</v>
      </c>
      <c r="K237" s="54" t="s">
        <v>1499</v>
      </c>
      <c r="L237" s="54" t="s">
        <v>1499</v>
      </c>
      <c r="M237" s="54" t="s">
        <v>1071</v>
      </c>
      <c r="N237" s="59" t="s">
        <v>51</v>
      </c>
      <c r="O237" s="56">
        <v>43252.375</v>
      </c>
      <c r="P237" s="56">
        <v>43344.375</v>
      </c>
      <c r="Q237" s="55" t="s">
        <v>1501</v>
      </c>
      <c r="R237" s="165" t="s">
        <v>1</v>
      </c>
    </row>
    <row r="238" spans="1:18" ht="30" x14ac:dyDescent="0.25">
      <c r="A238" s="28" t="s">
        <v>1296</v>
      </c>
      <c r="B238" s="15" t="s">
        <v>26</v>
      </c>
      <c r="C238" s="16" t="s">
        <v>1449</v>
      </c>
      <c r="D238" s="17" t="s">
        <v>881</v>
      </c>
      <c r="E238" s="15" t="s">
        <v>47</v>
      </c>
      <c r="F238" s="15" t="s">
        <v>883</v>
      </c>
      <c r="G238" s="19" t="s">
        <v>882</v>
      </c>
      <c r="H238" s="18">
        <v>0</v>
      </c>
      <c r="I238" s="18">
        <v>112057.06</v>
      </c>
      <c r="J238" s="18">
        <v>112057.06</v>
      </c>
      <c r="K238" s="46" t="s">
        <v>1500</v>
      </c>
      <c r="L238" s="46" t="s">
        <v>1499</v>
      </c>
      <c r="M238" s="15" t="s">
        <v>884</v>
      </c>
      <c r="N238" s="19" t="s">
        <v>51</v>
      </c>
      <c r="O238" s="20">
        <v>43252.375</v>
      </c>
      <c r="P238" s="20">
        <v>43344.375</v>
      </c>
      <c r="Q238" s="19" t="s">
        <v>63</v>
      </c>
      <c r="R238" s="169" t="s">
        <v>58</v>
      </c>
    </row>
    <row r="239" spans="1:18" ht="30" customHeight="1" x14ac:dyDescent="0.25">
      <c r="A239" s="248" t="s">
        <v>1153</v>
      </c>
      <c r="B239" s="230" t="s">
        <v>26</v>
      </c>
      <c r="C239" s="258" t="s">
        <v>1450</v>
      </c>
      <c r="D239" s="52" t="s">
        <v>1529</v>
      </c>
      <c r="E239" s="50" t="s">
        <v>47</v>
      </c>
      <c r="F239" s="50" t="s">
        <v>1501</v>
      </c>
      <c r="G239" s="55" t="s">
        <v>1501</v>
      </c>
      <c r="H239" s="53">
        <v>0</v>
      </c>
      <c r="I239" s="53">
        <v>0</v>
      </c>
      <c r="J239" s="53">
        <v>0</v>
      </c>
      <c r="K239" s="54" t="s">
        <v>1499</v>
      </c>
      <c r="L239" s="54" t="s">
        <v>1499</v>
      </c>
      <c r="M239" s="50" t="s">
        <v>330</v>
      </c>
      <c r="N239" s="55" t="s">
        <v>51</v>
      </c>
      <c r="O239" s="56">
        <v>43191.375</v>
      </c>
      <c r="P239" s="56">
        <v>43282.375</v>
      </c>
      <c r="Q239" s="55" t="s">
        <v>63</v>
      </c>
      <c r="R239" s="171" t="s">
        <v>1</v>
      </c>
    </row>
    <row r="240" spans="1:18" ht="30" x14ac:dyDescent="0.25">
      <c r="A240" s="257"/>
      <c r="B240" s="231"/>
      <c r="C240" s="259"/>
      <c r="D240" s="17" t="s">
        <v>331</v>
      </c>
      <c r="E240" s="15" t="s">
        <v>47</v>
      </c>
      <c r="F240" s="15" t="s">
        <v>333</v>
      </c>
      <c r="G240" s="19" t="s">
        <v>332</v>
      </c>
      <c r="H240" s="18">
        <v>0</v>
      </c>
      <c r="I240" s="18">
        <v>82612.509999999995</v>
      </c>
      <c r="J240" s="18">
        <v>82612.509999999995</v>
      </c>
      <c r="K240" s="46" t="s">
        <v>1500</v>
      </c>
      <c r="L240" s="46" t="s">
        <v>1499</v>
      </c>
      <c r="M240" s="15" t="s">
        <v>334</v>
      </c>
      <c r="N240" s="19" t="s">
        <v>51</v>
      </c>
      <c r="O240" s="20">
        <v>43191.375</v>
      </c>
      <c r="P240" s="20">
        <v>43282.375</v>
      </c>
      <c r="Q240" s="19" t="s">
        <v>63</v>
      </c>
      <c r="R240" s="169" t="s">
        <v>30</v>
      </c>
    </row>
    <row r="241" spans="1:18" ht="30" x14ac:dyDescent="0.25">
      <c r="A241" s="257"/>
      <c r="B241" s="231"/>
      <c r="C241" s="259"/>
      <c r="D241" s="23" t="s">
        <v>387</v>
      </c>
      <c r="E241" s="21" t="s">
        <v>47</v>
      </c>
      <c r="F241" s="21" t="s">
        <v>333</v>
      </c>
      <c r="G241" s="25" t="s">
        <v>388</v>
      </c>
      <c r="H241" s="24">
        <v>0</v>
      </c>
      <c r="I241" s="24">
        <v>8133</v>
      </c>
      <c r="J241" s="24">
        <v>8133</v>
      </c>
      <c r="K241" s="45" t="s">
        <v>1500</v>
      </c>
      <c r="L241" s="45" t="s">
        <v>1499</v>
      </c>
      <c r="M241" s="21" t="s">
        <v>389</v>
      </c>
      <c r="N241" s="25" t="s">
        <v>51</v>
      </c>
      <c r="O241" s="26">
        <v>43191.375</v>
      </c>
      <c r="P241" s="26">
        <v>43282.375</v>
      </c>
      <c r="Q241" s="25" t="s">
        <v>63</v>
      </c>
      <c r="R241" s="168" t="s">
        <v>58</v>
      </c>
    </row>
    <row r="242" spans="1:18" ht="30" x14ac:dyDescent="0.25">
      <c r="A242" s="249"/>
      <c r="B242" s="250"/>
      <c r="C242" s="260"/>
      <c r="D242" s="17" t="s">
        <v>390</v>
      </c>
      <c r="E242" s="15" t="s">
        <v>47</v>
      </c>
      <c r="F242" s="15" t="s">
        <v>333</v>
      </c>
      <c r="G242" s="19" t="s">
        <v>388</v>
      </c>
      <c r="H242" s="18">
        <v>0</v>
      </c>
      <c r="I242" s="18">
        <v>8133</v>
      </c>
      <c r="J242" s="18">
        <v>8133</v>
      </c>
      <c r="K242" s="46" t="s">
        <v>1500</v>
      </c>
      <c r="L242" s="46" t="s">
        <v>1499</v>
      </c>
      <c r="M242" s="15" t="s">
        <v>391</v>
      </c>
      <c r="N242" s="19" t="s">
        <v>51</v>
      </c>
      <c r="O242" s="20">
        <v>43191.375</v>
      </c>
      <c r="P242" s="20">
        <v>43282.375</v>
      </c>
      <c r="Q242" s="19" t="s">
        <v>63</v>
      </c>
      <c r="R242" s="169" t="s">
        <v>58</v>
      </c>
    </row>
    <row r="243" spans="1:18" ht="30" x14ac:dyDescent="0.25">
      <c r="A243" s="242" t="s">
        <v>1283</v>
      </c>
      <c r="B243" s="244" t="s">
        <v>26</v>
      </c>
      <c r="C243" s="246" t="s">
        <v>1451</v>
      </c>
      <c r="D243" s="17" t="s">
        <v>825</v>
      </c>
      <c r="E243" s="15" t="s">
        <v>47</v>
      </c>
      <c r="F243" s="15" t="s">
        <v>826</v>
      </c>
      <c r="G243" s="19" t="s">
        <v>1566</v>
      </c>
      <c r="H243" s="18">
        <v>0</v>
      </c>
      <c r="I243" s="18">
        <v>237626.49</v>
      </c>
      <c r="J243" s="18">
        <v>237626.49</v>
      </c>
      <c r="K243" s="46" t="s">
        <v>1500</v>
      </c>
      <c r="L243" s="46" t="s">
        <v>1499</v>
      </c>
      <c r="M243" s="15" t="s">
        <v>827</v>
      </c>
      <c r="N243" s="19" t="s">
        <v>51</v>
      </c>
      <c r="O243" s="20">
        <v>43344</v>
      </c>
      <c r="P243" s="20">
        <v>43405</v>
      </c>
      <c r="Q243" s="19" t="s">
        <v>63</v>
      </c>
      <c r="R243" s="169" t="s">
        <v>58</v>
      </c>
    </row>
    <row r="244" spans="1:18" ht="30" x14ac:dyDescent="0.25">
      <c r="A244" s="243"/>
      <c r="B244" s="245"/>
      <c r="C244" s="247"/>
      <c r="D244" s="23" t="s">
        <v>828</v>
      </c>
      <c r="E244" s="21" t="s">
        <v>47</v>
      </c>
      <c r="F244" s="21" t="s">
        <v>826</v>
      </c>
      <c r="G244" s="25" t="s">
        <v>1567</v>
      </c>
      <c r="H244" s="24">
        <v>0</v>
      </c>
      <c r="I244" s="24">
        <v>193506</v>
      </c>
      <c r="J244" s="24">
        <v>193506</v>
      </c>
      <c r="K244" s="45" t="s">
        <v>1500</v>
      </c>
      <c r="L244" s="45" t="s">
        <v>1499</v>
      </c>
      <c r="M244" s="21" t="s">
        <v>829</v>
      </c>
      <c r="N244" s="25" t="s">
        <v>51</v>
      </c>
      <c r="O244" s="26">
        <v>43344</v>
      </c>
      <c r="P244" s="26">
        <v>43405</v>
      </c>
      <c r="Q244" s="25" t="s">
        <v>63</v>
      </c>
      <c r="R244" s="168" t="s">
        <v>58</v>
      </c>
    </row>
    <row r="245" spans="1:18" ht="30" x14ac:dyDescent="0.25">
      <c r="A245" s="236" t="s">
        <v>1202</v>
      </c>
      <c r="B245" s="238" t="s">
        <v>26</v>
      </c>
      <c r="C245" s="254" t="s">
        <v>1452</v>
      </c>
      <c r="D245" s="197" t="s">
        <v>553</v>
      </c>
      <c r="E245" s="196" t="s">
        <v>47</v>
      </c>
      <c r="F245" s="196" t="s">
        <v>555</v>
      </c>
      <c r="G245" s="77" t="s">
        <v>554</v>
      </c>
      <c r="H245" s="126">
        <v>0</v>
      </c>
      <c r="I245" s="126">
        <v>245052.92</v>
      </c>
      <c r="J245" s="126">
        <v>245052.92</v>
      </c>
      <c r="K245" s="198" t="s">
        <v>1500</v>
      </c>
      <c r="L245" s="198" t="s">
        <v>1499</v>
      </c>
      <c r="M245" s="196" t="s">
        <v>556</v>
      </c>
      <c r="N245" s="77" t="s">
        <v>51</v>
      </c>
      <c r="O245" s="74">
        <v>43252.375</v>
      </c>
      <c r="P245" s="74">
        <v>43344.375</v>
      </c>
      <c r="Q245" s="77" t="s">
        <v>63</v>
      </c>
      <c r="R245" s="199" t="s">
        <v>30</v>
      </c>
    </row>
    <row r="246" spans="1:18" ht="30" x14ac:dyDescent="0.25">
      <c r="A246" s="252"/>
      <c r="B246" s="253"/>
      <c r="C246" s="255"/>
      <c r="D246" s="197" t="s">
        <v>607</v>
      </c>
      <c r="E246" s="196" t="s">
        <v>47</v>
      </c>
      <c r="F246" s="196" t="s">
        <v>555</v>
      </c>
      <c r="G246" s="77" t="s">
        <v>608</v>
      </c>
      <c r="H246" s="126">
        <v>0</v>
      </c>
      <c r="I246" s="126">
        <v>69889.95</v>
      </c>
      <c r="J246" s="126">
        <v>69889.95</v>
      </c>
      <c r="K246" s="198" t="s">
        <v>1500</v>
      </c>
      <c r="L246" s="198" t="s">
        <v>1499</v>
      </c>
      <c r="M246" s="196" t="s">
        <v>609</v>
      </c>
      <c r="N246" s="77" t="s">
        <v>51</v>
      </c>
      <c r="O246" s="74">
        <v>43252.375</v>
      </c>
      <c r="P246" s="74">
        <v>43344.375</v>
      </c>
      <c r="Q246" s="77" t="s">
        <v>63</v>
      </c>
      <c r="R246" s="199" t="s">
        <v>58</v>
      </c>
    </row>
    <row r="247" spans="1:18" ht="30" x14ac:dyDescent="0.25">
      <c r="A247" s="237"/>
      <c r="B247" s="239"/>
      <c r="C247" s="256"/>
      <c r="D247" s="197" t="s">
        <v>1591</v>
      </c>
      <c r="E247" s="205" t="s">
        <v>47</v>
      </c>
      <c r="F247" s="213" t="s">
        <v>1501</v>
      </c>
      <c r="G247" s="214" t="s">
        <v>1501</v>
      </c>
      <c r="H247" s="126">
        <v>0</v>
      </c>
      <c r="I247" s="126">
        <f>(1083480.7)/3.7</f>
        <v>292832.6216216216</v>
      </c>
      <c r="J247" s="126">
        <f>H247+I247</f>
        <v>292832.6216216216</v>
      </c>
      <c r="K247" s="198">
        <v>1</v>
      </c>
      <c r="L247" s="198">
        <v>0</v>
      </c>
      <c r="M247" s="205" t="s">
        <v>1592</v>
      </c>
      <c r="N247" s="77" t="s">
        <v>51</v>
      </c>
      <c r="O247" s="74">
        <v>43770</v>
      </c>
      <c r="P247" s="74">
        <v>44105</v>
      </c>
      <c r="Q247" s="77" t="s">
        <v>63</v>
      </c>
      <c r="R247" s="199" t="s">
        <v>237</v>
      </c>
    </row>
    <row r="248" spans="1:18" ht="60" x14ac:dyDescent="0.25">
      <c r="A248" s="242" t="s">
        <v>1216</v>
      </c>
      <c r="B248" s="244" t="s">
        <v>26</v>
      </c>
      <c r="C248" s="246" t="s">
        <v>1453</v>
      </c>
      <c r="D248" s="197" t="s">
        <v>604</v>
      </c>
      <c r="E248" s="196" t="s">
        <v>47</v>
      </c>
      <c r="F248" s="196" t="s">
        <v>605</v>
      </c>
      <c r="G248" s="77" t="s">
        <v>1568</v>
      </c>
      <c r="H248" s="126">
        <v>0</v>
      </c>
      <c r="I248" s="126">
        <v>2545229.36</v>
      </c>
      <c r="J248" s="126">
        <v>2545229.36</v>
      </c>
      <c r="K248" s="198" t="s">
        <v>1500</v>
      </c>
      <c r="L248" s="198" t="s">
        <v>1499</v>
      </c>
      <c r="M248" s="196" t="s">
        <v>606</v>
      </c>
      <c r="N248" s="77" t="s">
        <v>51</v>
      </c>
      <c r="O248" s="74">
        <v>43344</v>
      </c>
      <c r="P248" s="74">
        <v>43588</v>
      </c>
      <c r="Q248" s="77" t="s">
        <v>63</v>
      </c>
      <c r="R248" s="199" t="s">
        <v>30</v>
      </c>
    </row>
    <row r="249" spans="1:18" ht="105" x14ac:dyDescent="0.25">
      <c r="A249" s="243"/>
      <c r="B249" s="245"/>
      <c r="C249" s="247"/>
      <c r="D249" s="17" t="s">
        <v>1593</v>
      </c>
      <c r="E249" s="17" t="s">
        <v>47</v>
      </c>
      <c r="F249" s="17" t="s">
        <v>1594</v>
      </c>
      <c r="G249" s="17" t="s">
        <v>1611</v>
      </c>
      <c r="H249" s="17">
        <v>0</v>
      </c>
      <c r="I249" s="18">
        <v>993837.78048780491</v>
      </c>
      <c r="J249" s="17">
        <f>H249+I249</f>
        <v>993837.78048780491</v>
      </c>
      <c r="K249" s="17">
        <v>1</v>
      </c>
      <c r="L249" s="17">
        <v>0</v>
      </c>
      <c r="M249" s="17" t="s">
        <v>1595</v>
      </c>
      <c r="N249" s="17" t="s">
        <v>51</v>
      </c>
      <c r="O249" s="17">
        <v>43709</v>
      </c>
      <c r="P249" s="20">
        <v>43891</v>
      </c>
      <c r="Q249" s="17" t="s">
        <v>63</v>
      </c>
      <c r="R249" s="17" t="s">
        <v>30</v>
      </c>
    </row>
    <row r="250" spans="1:18" ht="45" x14ac:dyDescent="0.25">
      <c r="A250" s="248" t="s">
        <v>1107</v>
      </c>
      <c r="B250" s="230" t="s">
        <v>26</v>
      </c>
      <c r="C250" s="233" t="s">
        <v>1454</v>
      </c>
      <c r="D250" s="23" t="s">
        <v>114</v>
      </c>
      <c r="E250" s="21" t="s">
        <v>47</v>
      </c>
      <c r="F250" s="21" t="s">
        <v>115</v>
      </c>
      <c r="G250" s="25">
        <v>8987</v>
      </c>
      <c r="H250" s="24">
        <v>0</v>
      </c>
      <c r="I250" s="24">
        <v>296296.3</v>
      </c>
      <c r="J250" s="24">
        <v>296296.3</v>
      </c>
      <c r="K250" s="45" t="s">
        <v>1500</v>
      </c>
      <c r="L250" s="45" t="s">
        <v>1499</v>
      </c>
      <c r="M250" s="21" t="s">
        <v>116</v>
      </c>
      <c r="N250" s="25" t="s">
        <v>51</v>
      </c>
      <c r="O250" s="26">
        <v>43344</v>
      </c>
      <c r="P250" s="26">
        <v>43374</v>
      </c>
      <c r="Q250" s="25" t="s">
        <v>63</v>
      </c>
      <c r="R250" s="168" t="s">
        <v>30</v>
      </c>
    </row>
    <row r="251" spans="1:18" ht="45" x14ac:dyDescent="0.25">
      <c r="A251" s="249"/>
      <c r="B251" s="250"/>
      <c r="C251" s="251"/>
      <c r="D251" s="17" t="s">
        <v>124</v>
      </c>
      <c r="E251" s="15" t="s">
        <v>47</v>
      </c>
      <c r="F251" s="15" t="s">
        <v>115</v>
      </c>
      <c r="G251" s="19">
        <v>8987</v>
      </c>
      <c r="H251" s="18">
        <v>0</v>
      </c>
      <c r="I251" s="18">
        <v>660195.12</v>
      </c>
      <c r="J251" s="18">
        <v>660195.12</v>
      </c>
      <c r="K251" s="46" t="s">
        <v>1500</v>
      </c>
      <c r="L251" s="46" t="s">
        <v>1499</v>
      </c>
      <c r="M251" s="15" t="s">
        <v>125</v>
      </c>
      <c r="N251" s="19" t="s">
        <v>51</v>
      </c>
      <c r="O251" s="20">
        <v>43344</v>
      </c>
      <c r="P251" s="20">
        <v>43374</v>
      </c>
      <c r="Q251" s="19" t="s">
        <v>63</v>
      </c>
      <c r="R251" s="169" t="s">
        <v>30</v>
      </c>
    </row>
    <row r="252" spans="1:18" ht="41.25" customHeight="1" x14ac:dyDescent="0.25">
      <c r="A252" s="28" t="s">
        <v>1101</v>
      </c>
      <c r="B252" s="15" t="s">
        <v>26</v>
      </c>
      <c r="C252" s="16" t="s">
        <v>1455</v>
      </c>
      <c r="D252" s="17" t="s">
        <v>89</v>
      </c>
      <c r="E252" s="15" t="s">
        <v>47</v>
      </c>
      <c r="F252" s="15" t="s">
        <v>1555</v>
      </c>
      <c r="G252" s="19" t="s">
        <v>90</v>
      </c>
      <c r="H252" s="18">
        <v>0</v>
      </c>
      <c r="I252" s="18">
        <v>259259.26</v>
      </c>
      <c r="J252" s="18">
        <v>259259.26</v>
      </c>
      <c r="K252" s="46" t="s">
        <v>1500</v>
      </c>
      <c r="L252" s="46" t="s">
        <v>1499</v>
      </c>
      <c r="M252" s="15" t="s">
        <v>91</v>
      </c>
      <c r="N252" s="19" t="s">
        <v>51</v>
      </c>
      <c r="O252" s="20">
        <v>43040.375</v>
      </c>
      <c r="P252" s="20">
        <v>43101.375</v>
      </c>
      <c r="Q252" s="19" t="s">
        <v>63</v>
      </c>
      <c r="R252" s="169" t="s">
        <v>58</v>
      </c>
    </row>
    <row r="253" spans="1:18" ht="46.5" customHeight="1" x14ac:dyDescent="0.25">
      <c r="A253" s="27" t="s">
        <v>1154</v>
      </c>
      <c r="B253" s="21" t="s">
        <v>26</v>
      </c>
      <c r="C253" s="22" t="s">
        <v>1456</v>
      </c>
      <c r="D253" s="23" t="s">
        <v>335</v>
      </c>
      <c r="E253" s="21" t="s">
        <v>47</v>
      </c>
      <c r="F253" s="21" t="s">
        <v>1556</v>
      </c>
      <c r="G253" s="25" t="s">
        <v>336</v>
      </c>
      <c r="H253" s="24">
        <v>0</v>
      </c>
      <c r="I253" s="24">
        <v>1097554</v>
      </c>
      <c r="J253" s="24">
        <v>1097554</v>
      </c>
      <c r="K253" s="45" t="s">
        <v>1500</v>
      </c>
      <c r="L253" s="45" t="s">
        <v>1499</v>
      </c>
      <c r="M253" s="21" t="s">
        <v>337</v>
      </c>
      <c r="N253" s="25" t="s">
        <v>51</v>
      </c>
      <c r="O253" s="26">
        <v>43132.375</v>
      </c>
      <c r="P253" s="26">
        <v>43221.375</v>
      </c>
      <c r="Q253" s="25" t="s">
        <v>63</v>
      </c>
      <c r="R253" s="168" t="s">
        <v>58</v>
      </c>
    </row>
    <row r="254" spans="1:18" ht="69" customHeight="1" x14ac:dyDescent="0.25">
      <c r="A254" s="35" t="s">
        <v>1147</v>
      </c>
      <c r="B254" s="36" t="s">
        <v>26</v>
      </c>
      <c r="C254" s="37" t="s">
        <v>1457</v>
      </c>
      <c r="D254" s="37" t="s">
        <v>307</v>
      </c>
      <c r="E254" s="36" t="s">
        <v>1501</v>
      </c>
      <c r="F254" s="36" t="s">
        <v>1501</v>
      </c>
      <c r="G254" s="40" t="s">
        <v>1501</v>
      </c>
      <c r="H254" s="39">
        <v>0</v>
      </c>
      <c r="I254" s="39">
        <v>0</v>
      </c>
      <c r="J254" s="39">
        <v>0</v>
      </c>
      <c r="K254" s="47" t="s">
        <v>1499</v>
      </c>
      <c r="L254" s="47" t="s">
        <v>1499</v>
      </c>
      <c r="M254" s="47" t="s">
        <v>308</v>
      </c>
      <c r="N254" s="60" t="s">
        <v>0</v>
      </c>
      <c r="O254" s="41" t="s">
        <v>1501</v>
      </c>
      <c r="P254" s="41" t="s">
        <v>1501</v>
      </c>
      <c r="Q254" s="40" t="s">
        <v>1501</v>
      </c>
      <c r="R254" s="166" t="s">
        <v>1</v>
      </c>
    </row>
    <row r="255" spans="1:18" ht="39.75" customHeight="1" x14ac:dyDescent="0.25">
      <c r="A255" s="157" t="s">
        <v>1181</v>
      </c>
      <c r="B255" s="21" t="s">
        <v>26</v>
      </c>
      <c r="C255" s="22" t="s">
        <v>1458</v>
      </c>
      <c r="D255" s="23" t="s">
        <v>480</v>
      </c>
      <c r="E255" s="21" t="s">
        <v>47</v>
      </c>
      <c r="F255" s="21" t="s">
        <v>481</v>
      </c>
      <c r="G255" s="25" t="s">
        <v>1501</v>
      </c>
      <c r="H255" s="24">
        <v>0</v>
      </c>
      <c r="I255" s="24">
        <v>582000</v>
      </c>
      <c r="J255" s="24">
        <v>582000</v>
      </c>
      <c r="K255" s="45" t="s">
        <v>1500</v>
      </c>
      <c r="L255" s="45" t="s">
        <v>1499</v>
      </c>
      <c r="M255" s="21" t="s">
        <v>482</v>
      </c>
      <c r="N255" s="25" t="s">
        <v>51</v>
      </c>
      <c r="O255" s="26">
        <v>43739</v>
      </c>
      <c r="P255" s="26">
        <v>43862</v>
      </c>
      <c r="Q255" s="25" t="s">
        <v>63</v>
      </c>
      <c r="R255" s="168" t="s">
        <v>237</v>
      </c>
    </row>
    <row r="256" spans="1:18" ht="30" x14ac:dyDescent="0.25">
      <c r="A256" s="28" t="s">
        <v>1281</v>
      </c>
      <c r="B256" s="15" t="s">
        <v>26</v>
      </c>
      <c r="C256" s="16" t="s">
        <v>1459</v>
      </c>
      <c r="D256" s="17" t="s">
        <v>820</v>
      </c>
      <c r="E256" s="15" t="s">
        <v>47</v>
      </c>
      <c r="F256" s="15" t="s">
        <v>1557</v>
      </c>
      <c r="G256" s="19" t="s">
        <v>821</v>
      </c>
      <c r="H256" s="18">
        <v>0</v>
      </c>
      <c r="I256" s="18">
        <v>112569.19</v>
      </c>
      <c r="J256" s="18">
        <v>112569.19</v>
      </c>
      <c r="K256" s="46" t="s">
        <v>1500</v>
      </c>
      <c r="L256" s="46" t="s">
        <v>1499</v>
      </c>
      <c r="M256" s="15" t="s">
        <v>822</v>
      </c>
      <c r="N256" s="19" t="s">
        <v>51</v>
      </c>
      <c r="O256" s="20">
        <v>43040.375</v>
      </c>
      <c r="P256" s="20">
        <v>43132.375</v>
      </c>
      <c r="Q256" s="19" t="s">
        <v>63</v>
      </c>
      <c r="R256" s="169" t="s">
        <v>58</v>
      </c>
    </row>
    <row r="257" spans="1:18" ht="30" x14ac:dyDescent="0.25">
      <c r="A257" s="27" t="s">
        <v>1295</v>
      </c>
      <c r="B257" s="21" t="s">
        <v>26</v>
      </c>
      <c r="C257" s="22" t="s">
        <v>874</v>
      </c>
      <c r="D257" s="23" t="s">
        <v>874</v>
      </c>
      <c r="E257" s="21" t="s">
        <v>47</v>
      </c>
      <c r="F257" s="21" t="s">
        <v>876</v>
      </c>
      <c r="G257" s="25" t="s">
        <v>875</v>
      </c>
      <c r="H257" s="24">
        <v>0</v>
      </c>
      <c r="I257" s="24">
        <v>158641.98000000001</v>
      </c>
      <c r="J257" s="24">
        <v>158641.98000000001</v>
      </c>
      <c r="K257" s="45" t="s">
        <v>1500</v>
      </c>
      <c r="L257" s="45" t="s">
        <v>1499</v>
      </c>
      <c r="M257" s="21" t="s">
        <v>877</v>
      </c>
      <c r="N257" s="25" t="s">
        <v>51</v>
      </c>
      <c r="O257" s="26">
        <v>42979.375</v>
      </c>
      <c r="P257" s="26">
        <v>43040.375</v>
      </c>
      <c r="Q257" s="25" t="s">
        <v>63</v>
      </c>
      <c r="R257" s="168" t="s">
        <v>58</v>
      </c>
    </row>
    <row r="258" spans="1:18" ht="30" x14ac:dyDescent="0.25">
      <c r="A258" s="28" t="s">
        <v>1344</v>
      </c>
      <c r="B258" s="15" t="s">
        <v>26</v>
      </c>
      <c r="C258" s="16" t="s">
        <v>1460</v>
      </c>
      <c r="D258" s="17" t="s">
        <v>1051</v>
      </c>
      <c r="E258" s="15" t="s">
        <v>47</v>
      </c>
      <c r="F258" s="15" t="s">
        <v>1053</v>
      </c>
      <c r="G258" s="19" t="s">
        <v>1052</v>
      </c>
      <c r="H258" s="18">
        <v>0</v>
      </c>
      <c r="I258" s="18">
        <v>139566.57</v>
      </c>
      <c r="J258" s="18">
        <v>139566.57</v>
      </c>
      <c r="K258" s="46" t="s">
        <v>1500</v>
      </c>
      <c r="L258" s="46" t="s">
        <v>1499</v>
      </c>
      <c r="M258" s="15" t="s">
        <v>1054</v>
      </c>
      <c r="N258" s="19" t="s">
        <v>51</v>
      </c>
      <c r="O258" s="20">
        <v>43252.375</v>
      </c>
      <c r="P258" s="20">
        <v>43344.375</v>
      </c>
      <c r="Q258" s="19" t="s">
        <v>63</v>
      </c>
      <c r="R258" s="169" t="s">
        <v>58</v>
      </c>
    </row>
    <row r="259" spans="1:18" ht="30" x14ac:dyDescent="0.25">
      <c r="A259" s="236" t="s">
        <v>1111</v>
      </c>
      <c r="B259" s="238" t="s">
        <v>26</v>
      </c>
      <c r="C259" s="240" t="s">
        <v>1461</v>
      </c>
      <c r="D259" s="17" t="s">
        <v>130</v>
      </c>
      <c r="E259" s="15" t="s">
        <v>47</v>
      </c>
      <c r="F259" s="15" t="s">
        <v>1558</v>
      </c>
      <c r="G259" s="19" t="s">
        <v>131</v>
      </c>
      <c r="H259" s="18">
        <v>0</v>
      </c>
      <c r="I259" s="18">
        <v>45067.08</v>
      </c>
      <c r="J259" s="18">
        <v>45067.08</v>
      </c>
      <c r="K259" s="46" t="s">
        <v>1500</v>
      </c>
      <c r="L259" s="46" t="s">
        <v>1499</v>
      </c>
      <c r="M259" s="15" t="s">
        <v>132</v>
      </c>
      <c r="N259" s="19" t="s">
        <v>51</v>
      </c>
      <c r="O259" s="20">
        <v>42979.375</v>
      </c>
      <c r="P259" s="20">
        <v>43040.375</v>
      </c>
      <c r="Q259" s="19" t="s">
        <v>63</v>
      </c>
      <c r="R259" s="169" t="s">
        <v>58</v>
      </c>
    </row>
    <row r="260" spans="1:18" ht="60" customHeight="1" x14ac:dyDescent="0.25">
      <c r="A260" s="237"/>
      <c r="B260" s="239"/>
      <c r="C260" s="241"/>
      <c r="D260" s="23" t="s">
        <v>464</v>
      </c>
      <c r="E260" s="21" t="s">
        <v>47</v>
      </c>
      <c r="F260" s="21" t="s">
        <v>1558</v>
      </c>
      <c r="G260" s="25" t="s">
        <v>465</v>
      </c>
      <c r="H260" s="24">
        <v>0</v>
      </c>
      <c r="I260" s="24">
        <v>98371.33</v>
      </c>
      <c r="J260" s="24">
        <v>98371.33</v>
      </c>
      <c r="K260" s="45" t="s">
        <v>1500</v>
      </c>
      <c r="L260" s="45" t="s">
        <v>1499</v>
      </c>
      <c r="M260" s="21" t="s">
        <v>466</v>
      </c>
      <c r="N260" s="25" t="s">
        <v>51</v>
      </c>
      <c r="O260" s="26">
        <v>42979.375</v>
      </c>
      <c r="P260" s="26">
        <v>43040.375</v>
      </c>
      <c r="Q260" s="25" t="s">
        <v>63</v>
      </c>
      <c r="R260" s="168" t="s">
        <v>58</v>
      </c>
    </row>
    <row r="261" spans="1:18" ht="39" customHeight="1" x14ac:dyDescent="0.25">
      <c r="A261" s="35" t="s">
        <v>1185</v>
      </c>
      <c r="B261" s="36" t="s">
        <v>26</v>
      </c>
      <c r="C261" s="37" t="s">
        <v>1462</v>
      </c>
      <c r="D261" s="37" t="s">
        <v>493</v>
      </c>
      <c r="E261" s="36" t="s">
        <v>47</v>
      </c>
      <c r="F261" s="36" t="s">
        <v>1501</v>
      </c>
      <c r="G261" s="40" t="s">
        <v>1501</v>
      </c>
      <c r="H261" s="39">
        <v>0</v>
      </c>
      <c r="I261" s="39">
        <v>0</v>
      </c>
      <c r="J261" s="39">
        <v>0</v>
      </c>
      <c r="K261" s="47" t="s">
        <v>1499</v>
      </c>
      <c r="L261" s="47" t="s">
        <v>1499</v>
      </c>
      <c r="M261" s="47" t="s">
        <v>494</v>
      </c>
      <c r="N261" s="60" t="s">
        <v>51</v>
      </c>
      <c r="O261" s="41" t="s">
        <v>1501</v>
      </c>
      <c r="P261" s="41" t="s">
        <v>1501</v>
      </c>
      <c r="Q261" s="40" t="s">
        <v>1501</v>
      </c>
      <c r="R261" s="166" t="s">
        <v>1</v>
      </c>
    </row>
    <row r="262" spans="1:18" ht="65.25" customHeight="1" x14ac:dyDescent="0.25">
      <c r="A262" s="49" t="s">
        <v>1149</v>
      </c>
      <c r="B262" s="50" t="s">
        <v>26</v>
      </c>
      <c r="C262" s="51" t="s">
        <v>313</v>
      </c>
      <c r="D262" s="51" t="s">
        <v>313</v>
      </c>
      <c r="E262" s="50" t="s">
        <v>1501</v>
      </c>
      <c r="F262" s="50" t="s">
        <v>1501</v>
      </c>
      <c r="G262" s="55" t="s">
        <v>1501</v>
      </c>
      <c r="H262" s="53">
        <v>0</v>
      </c>
      <c r="I262" s="53">
        <v>0</v>
      </c>
      <c r="J262" s="53">
        <v>0</v>
      </c>
      <c r="K262" s="54" t="s">
        <v>1499</v>
      </c>
      <c r="L262" s="54" t="s">
        <v>1499</v>
      </c>
      <c r="M262" s="54" t="s">
        <v>314</v>
      </c>
      <c r="N262" s="59" t="s">
        <v>0</v>
      </c>
      <c r="O262" s="56">
        <v>42856.375</v>
      </c>
      <c r="P262" s="56">
        <v>42917.375</v>
      </c>
      <c r="Q262" s="55" t="s">
        <v>1501</v>
      </c>
      <c r="R262" s="165" t="s">
        <v>1</v>
      </c>
    </row>
    <row r="263" spans="1:18" ht="30" x14ac:dyDescent="0.25">
      <c r="A263" s="28" t="s">
        <v>1159</v>
      </c>
      <c r="B263" s="15" t="s">
        <v>26</v>
      </c>
      <c r="C263" s="16" t="s">
        <v>1463</v>
      </c>
      <c r="D263" s="17" t="s">
        <v>392</v>
      </c>
      <c r="E263" s="15" t="s">
        <v>47</v>
      </c>
      <c r="F263" s="15" t="s">
        <v>1501</v>
      </c>
      <c r="G263" s="19" t="s">
        <v>393</v>
      </c>
      <c r="H263" s="18">
        <v>0</v>
      </c>
      <c r="I263" s="18">
        <v>212960</v>
      </c>
      <c r="J263" s="18">
        <v>212960</v>
      </c>
      <c r="K263" s="46" t="s">
        <v>1500</v>
      </c>
      <c r="L263" s="46" t="s">
        <v>1499</v>
      </c>
      <c r="M263" s="15" t="s">
        <v>394</v>
      </c>
      <c r="N263" s="19" t="s">
        <v>51</v>
      </c>
      <c r="O263" s="20">
        <v>42826.375</v>
      </c>
      <c r="P263" s="20">
        <v>42887.375</v>
      </c>
      <c r="Q263" s="19" t="s">
        <v>63</v>
      </c>
      <c r="R263" s="169" t="s">
        <v>58</v>
      </c>
    </row>
    <row r="264" spans="1:18" ht="42.75" customHeight="1" x14ac:dyDescent="0.25">
      <c r="A264" s="27" t="s">
        <v>1324</v>
      </c>
      <c r="B264" s="21" t="s">
        <v>26</v>
      </c>
      <c r="C264" s="22" t="s">
        <v>1464</v>
      </c>
      <c r="D264" s="23" t="s">
        <v>988</v>
      </c>
      <c r="E264" s="21" t="s">
        <v>47</v>
      </c>
      <c r="F264" s="21" t="s">
        <v>990</v>
      </c>
      <c r="G264" s="25" t="s">
        <v>989</v>
      </c>
      <c r="H264" s="24">
        <v>0</v>
      </c>
      <c r="I264" s="24">
        <v>317592.45</v>
      </c>
      <c r="J264" s="24">
        <v>317592.45</v>
      </c>
      <c r="K264" s="45" t="s">
        <v>1500</v>
      </c>
      <c r="L264" s="45" t="s">
        <v>1499</v>
      </c>
      <c r="M264" s="21" t="s">
        <v>991</v>
      </c>
      <c r="N264" s="25" t="s">
        <v>51</v>
      </c>
      <c r="O264" s="26">
        <v>43070.375</v>
      </c>
      <c r="P264" s="26">
        <v>43192.375</v>
      </c>
      <c r="Q264" s="25" t="s">
        <v>63</v>
      </c>
      <c r="R264" s="168" t="s">
        <v>58</v>
      </c>
    </row>
    <row r="265" spans="1:18" ht="30" x14ac:dyDescent="0.25">
      <c r="A265" s="28" t="s">
        <v>1157</v>
      </c>
      <c r="B265" s="15" t="s">
        <v>26</v>
      </c>
      <c r="C265" s="16" t="s">
        <v>1465</v>
      </c>
      <c r="D265" s="17" t="s">
        <v>374</v>
      </c>
      <c r="E265" s="15" t="s">
        <v>47</v>
      </c>
      <c r="F265" s="15" t="s">
        <v>376</v>
      </c>
      <c r="G265" s="19" t="s">
        <v>375</v>
      </c>
      <c r="H265" s="18">
        <v>0</v>
      </c>
      <c r="I265" s="18">
        <v>80202.16</v>
      </c>
      <c r="J265" s="18">
        <v>80202.16</v>
      </c>
      <c r="K265" s="46" t="s">
        <v>1500</v>
      </c>
      <c r="L265" s="46" t="s">
        <v>1499</v>
      </c>
      <c r="M265" s="15" t="s">
        <v>377</v>
      </c>
      <c r="N265" s="19" t="s">
        <v>51</v>
      </c>
      <c r="O265" s="20">
        <v>43252.375</v>
      </c>
      <c r="P265" s="20">
        <v>43374.375</v>
      </c>
      <c r="Q265" s="19" t="s">
        <v>63</v>
      </c>
      <c r="R265" s="169" t="s">
        <v>58</v>
      </c>
    </row>
    <row r="266" spans="1:18" ht="30" x14ac:dyDescent="0.25">
      <c r="A266" s="27" t="s">
        <v>1180</v>
      </c>
      <c r="B266" s="21" t="s">
        <v>26</v>
      </c>
      <c r="C266" s="22" t="s">
        <v>1466</v>
      </c>
      <c r="D266" s="23" t="s">
        <v>472</v>
      </c>
      <c r="E266" s="21" t="s">
        <v>47</v>
      </c>
      <c r="F266" s="21" t="s">
        <v>1559</v>
      </c>
      <c r="G266" s="25" t="s">
        <v>1569</v>
      </c>
      <c r="H266" s="24">
        <v>0</v>
      </c>
      <c r="I266" s="24">
        <v>655800.56000000006</v>
      </c>
      <c r="J266" s="24">
        <v>655800.56000000006</v>
      </c>
      <c r="K266" s="45" t="s">
        <v>1500</v>
      </c>
      <c r="L266" s="45" t="s">
        <v>1499</v>
      </c>
      <c r="M266" s="21" t="s">
        <v>473</v>
      </c>
      <c r="N266" s="25" t="s">
        <v>51</v>
      </c>
      <c r="O266" s="26">
        <v>43344.375</v>
      </c>
      <c r="P266" s="26">
        <v>43521</v>
      </c>
      <c r="Q266" s="25" t="s">
        <v>63</v>
      </c>
      <c r="R266" s="168" t="s">
        <v>58</v>
      </c>
    </row>
    <row r="267" spans="1:18" ht="30" x14ac:dyDescent="0.25">
      <c r="A267" s="28" t="s">
        <v>1115</v>
      </c>
      <c r="B267" s="15" t="s">
        <v>26</v>
      </c>
      <c r="C267" s="16" t="s">
        <v>1467</v>
      </c>
      <c r="D267" s="17" t="s">
        <v>142</v>
      </c>
      <c r="E267" s="15" t="s">
        <v>47</v>
      </c>
      <c r="F267" s="15" t="s">
        <v>1560</v>
      </c>
      <c r="G267" s="19" t="s">
        <v>143</v>
      </c>
      <c r="H267" s="18">
        <v>0</v>
      </c>
      <c r="I267" s="18">
        <v>47399.44</v>
      </c>
      <c r="J267" s="18">
        <v>47399.44</v>
      </c>
      <c r="K267" s="46" t="s">
        <v>1500</v>
      </c>
      <c r="L267" s="46" t="s">
        <v>1499</v>
      </c>
      <c r="M267" s="15" t="s">
        <v>144</v>
      </c>
      <c r="N267" s="19" t="s">
        <v>51</v>
      </c>
      <c r="O267" s="20">
        <v>43070</v>
      </c>
      <c r="P267" s="20">
        <v>43160</v>
      </c>
      <c r="Q267" s="19" t="s">
        <v>63</v>
      </c>
      <c r="R267" s="169" t="s">
        <v>58</v>
      </c>
    </row>
    <row r="268" spans="1:18" ht="30" x14ac:dyDescent="0.25">
      <c r="A268" s="27" t="s">
        <v>1134</v>
      </c>
      <c r="B268" s="21" t="s">
        <v>26</v>
      </c>
      <c r="C268" s="22" t="s">
        <v>1468</v>
      </c>
      <c r="D268" s="23" t="s">
        <v>252</v>
      </c>
      <c r="E268" s="21" t="s">
        <v>47</v>
      </c>
      <c r="F268" s="21" t="s">
        <v>1561</v>
      </c>
      <c r="G268" s="25" t="s">
        <v>253</v>
      </c>
      <c r="H268" s="24">
        <v>0</v>
      </c>
      <c r="I268" s="24">
        <v>45871.55</v>
      </c>
      <c r="J268" s="24">
        <v>45871.55</v>
      </c>
      <c r="K268" s="45" t="s">
        <v>1500</v>
      </c>
      <c r="L268" s="45" t="s">
        <v>1499</v>
      </c>
      <c r="M268" s="21" t="s">
        <v>254</v>
      </c>
      <c r="N268" s="25" t="s">
        <v>51</v>
      </c>
      <c r="O268" s="26">
        <v>43221.375</v>
      </c>
      <c r="P268" s="26">
        <v>43282.375</v>
      </c>
      <c r="Q268" s="25" t="s">
        <v>63</v>
      </c>
      <c r="R268" s="168" t="s">
        <v>58</v>
      </c>
    </row>
    <row r="269" spans="1:18" ht="51.75" customHeight="1" x14ac:dyDescent="0.25">
      <c r="A269" s="28" t="s">
        <v>1237</v>
      </c>
      <c r="B269" s="15" t="s">
        <v>26</v>
      </c>
      <c r="C269" s="16" t="s">
        <v>1469</v>
      </c>
      <c r="D269" s="17" t="s">
        <v>691</v>
      </c>
      <c r="E269" s="15" t="s">
        <v>47</v>
      </c>
      <c r="F269" s="15" t="s">
        <v>693</v>
      </c>
      <c r="G269" s="19" t="s">
        <v>692</v>
      </c>
      <c r="H269" s="18">
        <v>0</v>
      </c>
      <c r="I269" s="18">
        <v>1892539.31</v>
      </c>
      <c r="J269" s="18">
        <v>1892539.31</v>
      </c>
      <c r="K269" s="46" t="s">
        <v>1500</v>
      </c>
      <c r="L269" s="46" t="s">
        <v>1499</v>
      </c>
      <c r="M269" s="15" t="s">
        <v>694</v>
      </c>
      <c r="N269" s="19" t="s">
        <v>51</v>
      </c>
      <c r="O269" s="20">
        <v>43009</v>
      </c>
      <c r="P269" s="20">
        <v>43101</v>
      </c>
      <c r="Q269" s="19" t="s">
        <v>63</v>
      </c>
      <c r="R269" s="169" t="s">
        <v>58</v>
      </c>
    </row>
    <row r="270" spans="1:18" ht="65.25" customHeight="1" x14ac:dyDescent="0.25">
      <c r="A270" s="49" t="s">
        <v>1125</v>
      </c>
      <c r="B270" s="50" t="s">
        <v>26</v>
      </c>
      <c r="C270" s="51" t="s">
        <v>1470</v>
      </c>
      <c r="D270" s="51" t="s">
        <v>223</v>
      </c>
      <c r="E270" s="50" t="s">
        <v>47</v>
      </c>
      <c r="F270" s="50" t="s">
        <v>1501</v>
      </c>
      <c r="G270" s="55" t="s">
        <v>1501</v>
      </c>
      <c r="H270" s="53">
        <v>0</v>
      </c>
      <c r="I270" s="53">
        <v>0</v>
      </c>
      <c r="J270" s="53">
        <v>0</v>
      </c>
      <c r="K270" s="54" t="s">
        <v>1499</v>
      </c>
      <c r="L270" s="54" t="s">
        <v>1499</v>
      </c>
      <c r="M270" s="54" t="s">
        <v>224</v>
      </c>
      <c r="N270" s="59" t="s">
        <v>51</v>
      </c>
      <c r="O270" s="56">
        <v>43252.375</v>
      </c>
      <c r="P270" s="56">
        <v>43374.375</v>
      </c>
      <c r="Q270" s="55" t="s">
        <v>1501</v>
      </c>
      <c r="R270" s="165" t="s">
        <v>1</v>
      </c>
    </row>
    <row r="271" spans="1:18" ht="30" x14ac:dyDescent="0.25">
      <c r="A271" s="28" t="s">
        <v>1158</v>
      </c>
      <c r="B271" s="15" t="s">
        <v>26</v>
      </c>
      <c r="C271" s="16" t="s">
        <v>383</v>
      </c>
      <c r="D271" s="17" t="s">
        <v>383</v>
      </c>
      <c r="E271" s="15" t="s">
        <v>47</v>
      </c>
      <c r="F271" s="15" t="s">
        <v>385</v>
      </c>
      <c r="G271" s="19" t="s">
        <v>384</v>
      </c>
      <c r="H271" s="18">
        <v>0</v>
      </c>
      <c r="I271" s="18">
        <v>217161.81</v>
      </c>
      <c r="J271" s="18">
        <v>217161.81</v>
      </c>
      <c r="K271" s="46" t="s">
        <v>1500</v>
      </c>
      <c r="L271" s="46" t="s">
        <v>1499</v>
      </c>
      <c r="M271" s="15" t="s">
        <v>386</v>
      </c>
      <c r="N271" s="19" t="s">
        <v>51</v>
      </c>
      <c r="O271" s="20">
        <v>43221.375</v>
      </c>
      <c r="P271" s="20">
        <v>43282.375</v>
      </c>
      <c r="Q271" s="19" t="s">
        <v>63</v>
      </c>
      <c r="R271" s="169" t="s">
        <v>58</v>
      </c>
    </row>
    <row r="272" spans="1:18" ht="30" x14ac:dyDescent="0.25">
      <c r="A272" s="27" t="s">
        <v>1240</v>
      </c>
      <c r="B272" s="21" t="s">
        <v>26</v>
      </c>
      <c r="C272" s="22" t="s">
        <v>1471</v>
      </c>
      <c r="D272" s="23" t="s">
        <v>701</v>
      </c>
      <c r="E272" s="21" t="s">
        <v>702</v>
      </c>
      <c r="F272" s="21" t="s">
        <v>703</v>
      </c>
      <c r="G272" s="25">
        <v>9135</v>
      </c>
      <c r="H272" s="24">
        <v>0</v>
      </c>
      <c r="I272" s="24">
        <v>7535304.3600000003</v>
      </c>
      <c r="J272" s="24">
        <v>7535304.3600000003</v>
      </c>
      <c r="K272" s="45" t="s">
        <v>1500</v>
      </c>
      <c r="L272" s="45" t="s">
        <v>1499</v>
      </c>
      <c r="M272" s="21" t="s">
        <v>704</v>
      </c>
      <c r="N272" s="25" t="s">
        <v>424</v>
      </c>
      <c r="O272" s="26">
        <v>43344</v>
      </c>
      <c r="P272" s="74">
        <v>43709</v>
      </c>
      <c r="Q272" s="25" t="s">
        <v>1501</v>
      </c>
      <c r="R272" s="168" t="s">
        <v>30</v>
      </c>
    </row>
    <row r="273" spans="1:18" ht="30" x14ac:dyDescent="0.25">
      <c r="A273" s="28" t="s">
        <v>1170</v>
      </c>
      <c r="B273" s="15" t="s">
        <v>26</v>
      </c>
      <c r="C273" s="16" t="s">
        <v>431</v>
      </c>
      <c r="D273" s="17" t="s">
        <v>431</v>
      </c>
      <c r="E273" s="15" t="s">
        <v>47</v>
      </c>
      <c r="F273" s="15" t="s">
        <v>432</v>
      </c>
      <c r="G273" s="177" t="s">
        <v>1570</v>
      </c>
      <c r="H273" s="18">
        <v>0</v>
      </c>
      <c r="I273" s="18">
        <v>1770783.18</v>
      </c>
      <c r="J273" s="18">
        <v>1770783.18</v>
      </c>
      <c r="K273" s="46" t="s">
        <v>1500</v>
      </c>
      <c r="L273" s="46" t="s">
        <v>1499</v>
      </c>
      <c r="M273" s="15" t="s">
        <v>433</v>
      </c>
      <c r="N273" s="19" t="s">
        <v>51</v>
      </c>
      <c r="O273" s="20">
        <v>43344</v>
      </c>
      <c r="P273" s="20">
        <v>43449</v>
      </c>
      <c r="Q273" s="19" t="s">
        <v>63</v>
      </c>
      <c r="R273" s="169" t="s">
        <v>58</v>
      </c>
    </row>
    <row r="274" spans="1:18" ht="30" x14ac:dyDescent="0.25">
      <c r="A274" s="139" t="s">
        <v>1108</v>
      </c>
      <c r="B274" s="140" t="s">
        <v>26</v>
      </c>
      <c r="C274" s="138" t="s">
        <v>1472</v>
      </c>
      <c r="D274" s="23" t="s">
        <v>117</v>
      </c>
      <c r="E274" s="140" t="s">
        <v>47</v>
      </c>
      <c r="F274" s="140" t="s">
        <v>118</v>
      </c>
      <c r="G274" s="25">
        <v>9056</v>
      </c>
      <c r="H274" s="24">
        <v>0</v>
      </c>
      <c r="I274" s="24">
        <v>82038</v>
      </c>
      <c r="J274" s="24">
        <v>82038</v>
      </c>
      <c r="K274" s="45" t="s">
        <v>1500</v>
      </c>
      <c r="L274" s="45" t="s">
        <v>1499</v>
      </c>
      <c r="M274" s="140" t="s">
        <v>119</v>
      </c>
      <c r="N274" s="25" t="s">
        <v>51</v>
      </c>
      <c r="O274" s="26">
        <v>43344.375</v>
      </c>
      <c r="P274" s="74">
        <v>43525</v>
      </c>
      <c r="Q274" s="25" t="s">
        <v>63</v>
      </c>
      <c r="R274" s="168" t="s">
        <v>58</v>
      </c>
    </row>
    <row r="275" spans="1:18" ht="39" customHeight="1" x14ac:dyDescent="0.25">
      <c r="A275" s="35" t="s">
        <v>1176</v>
      </c>
      <c r="B275" s="36" t="s">
        <v>26</v>
      </c>
      <c r="C275" s="37" t="s">
        <v>1018</v>
      </c>
      <c r="D275" s="37" t="s">
        <v>451</v>
      </c>
      <c r="E275" s="36" t="s">
        <v>1501</v>
      </c>
      <c r="F275" s="36" t="s">
        <v>1501</v>
      </c>
      <c r="G275" s="40" t="s">
        <v>1501</v>
      </c>
      <c r="H275" s="39">
        <v>0</v>
      </c>
      <c r="I275" s="39">
        <v>0</v>
      </c>
      <c r="J275" s="39">
        <v>0</v>
      </c>
      <c r="K275" s="47" t="s">
        <v>1499</v>
      </c>
      <c r="L275" s="47" t="s">
        <v>1499</v>
      </c>
      <c r="M275" s="47" t="s">
        <v>452</v>
      </c>
      <c r="N275" s="60" t="s">
        <v>0</v>
      </c>
      <c r="O275" s="41" t="s">
        <v>1501</v>
      </c>
      <c r="P275" s="41" t="s">
        <v>1501</v>
      </c>
      <c r="Q275" s="40" t="s">
        <v>1501</v>
      </c>
      <c r="R275" s="166" t="s">
        <v>1</v>
      </c>
    </row>
    <row r="276" spans="1:18" ht="30" x14ac:dyDescent="0.25">
      <c r="A276" s="27" t="s">
        <v>1133</v>
      </c>
      <c r="B276" s="21" t="s">
        <v>26</v>
      </c>
      <c r="C276" s="22" t="s">
        <v>248</v>
      </c>
      <c r="D276" s="23" t="s">
        <v>248</v>
      </c>
      <c r="E276" s="21" t="s">
        <v>47</v>
      </c>
      <c r="F276" s="21" t="s">
        <v>250</v>
      </c>
      <c r="G276" s="25" t="s">
        <v>249</v>
      </c>
      <c r="H276" s="24">
        <v>0</v>
      </c>
      <c r="I276" s="24">
        <v>682765.81</v>
      </c>
      <c r="J276" s="24">
        <v>682765.81</v>
      </c>
      <c r="K276" s="45" t="s">
        <v>1500</v>
      </c>
      <c r="L276" s="45" t="s">
        <v>1499</v>
      </c>
      <c r="M276" s="21" t="s">
        <v>251</v>
      </c>
      <c r="N276" s="25" t="s">
        <v>51</v>
      </c>
      <c r="O276" s="26">
        <v>43252.375</v>
      </c>
      <c r="P276" s="26">
        <v>43344.375</v>
      </c>
      <c r="Q276" s="25" t="s">
        <v>63</v>
      </c>
      <c r="R276" s="168" t="s">
        <v>58</v>
      </c>
    </row>
    <row r="277" spans="1:18" ht="30" x14ac:dyDescent="0.25">
      <c r="A277" s="28" t="s">
        <v>1345</v>
      </c>
      <c r="B277" s="15" t="s">
        <v>26</v>
      </c>
      <c r="C277" s="16" t="s">
        <v>1473</v>
      </c>
      <c r="D277" s="17" t="s">
        <v>1061</v>
      </c>
      <c r="E277" s="15" t="s">
        <v>47</v>
      </c>
      <c r="F277" s="15" t="s">
        <v>1063</v>
      </c>
      <c r="G277" s="19" t="s">
        <v>1062</v>
      </c>
      <c r="H277" s="18">
        <v>0</v>
      </c>
      <c r="I277" s="18">
        <v>25998.73</v>
      </c>
      <c r="J277" s="18">
        <v>25998.73</v>
      </c>
      <c r="K277" s="46" t="s">
        <v>1500</v>
      </c>
      <c r="L277" s="46" t="s">
        <v>1499</v>
      </c>
      <c r="M277" s="15" t="s">
        <v>1064</v>
      </c>
      <c r="N277" s="19" t="s">
        <v>51</v>
      </c>
      <c r="O277" s="20">
        <v>43252.375</v>
      </c>
      <c r="P277" s="20">
        <v>43344.375</v>
      </c>
      <c r="Q277" s="19" t="s">
        <v>63</v>
      </c>
      <c r="R277" s="169" t="s">
        <v>58</v>
      </c>
    </row>
    <row r="278" spans="1:18" ht="30" x14ac:dyDescent="0.25">
      <c r="A278" s="27" t="s">
        <v>1173</v>
      </c>
      <c r="B278" s="21" t="s">
        <v>26</v>
      </c>
      <c r="C278" s="22" t="s">
        <v>442</v>
      </c>
      <c r="D278" s="23" t="s">
        <v>442</v>
      </c>
      <c r="E278" s="21" t="s">
        <v>47</v>
      </c>
      <c r="F278" s="21" t="s">
        <v>444</v>
      </c>
      <c r="G278" s="25" t="s">
        <v>443</v>
      </c>
      <c r="H278" s="24">
        <v>0</v>
      </c>
      <c r="I278" s="24">
        <v>126231.11</v>
      </c>
      <c r="J278" s="24">
        <v>126231.11</v>
      </c>
      <c r="K278" s="45" t="s">
        <v>1500</v>
      </c>
      <c r="L278" s="45" t="s">
        <v>1499</v>
      </c>
      <c r="M278" s="21" t="s">
        <v>445</v>
      </c>
      <c r="N278" s="25" t="s">
        <v>51</v>
      </c>
      <c r="O278" s="26">
        <v>43252.375</v>
      </c>
      <c r="P278" s="26">
        <v>43344.375</v>
      </c>
      <c r="Q278" s="25" t="s">
        <v>63</v>
      </c>
      <c r="R278" s="168" t="s">
        <v>58</v>
      </c>
    </row>
    <row r="279" spans="1:18" ht="39" customHeight="1" x14ac:dyDescent="0.25">
      <c r="A279" s="35" t="s">
        <v>1213</v>
      </c>
      <c r="B279" s="36" t="s">
        <v>26</v>
      </c>
      <c r="C279" s="37" t="s">
        <v>598</v>
      </c>
      <c r="D279" s="37" t="s">
        <v>598</v>
      </c>
      <c r="E279" s="36" t="s">
        <v>47</v>
      </c>
      <c r="F279" s="36" t="s">
        <v>1501</v>
      </c>
      <c r="G279" s="40" t="s">
        <v>1501</v>
      </c>
      <c r="H279" s="39">
        <v>0</v>
      </c>
      <c r="I279" s="39">
        <v>0</v>
      </c>
      <c r="J279" s="39">
        <v>0</v>
      </c>
      <c r="K279" s="47" t="s">
        <v>1499</v>
      </c>
      <c r="L279" s="47" t="s">
        <v>1499</v>
      </c>
      <c r="M279" s="47" t="s">
        <v>599</v>
      </c>
      <c r="N279" s="60" t="s">
        <v>51</v>
      </c>
      <c r="O279" s="41">
        <v>43252.375</v>
      </c>
      <c r="P279" s="41">
        <v>43344.375</v>
      </c>
      <c r="Q279" s="40" t="s">
        <v>1501</v>
      </c>
      <c r="R279" s="166" t="s">
        <v>1</v>
      </c>
    </row>
    <row r="280" spans="1:18" ht="65.25" customHeight="1" x14ac:dyDescent="0.25">
      <c r="A280" s="49" t="s">
        <v>1348</v>
      </c>
      <c r="B280" s="50" t="s">
        <v>26</v>
      </c>
      <c r="C280" s="51" t="s">
        <v>1072</v>
      </c>
      <c r="D280" s="51" t="s">
        <v>1072</v>
      </c>
      <c r="E280" s="50" t="s">
        <v>47</v>
      </c>
      <c r="F280" s="50" t="s">
        <v>1501</v>
      </c>
      <c r="G280" s="55" t="s">
        <v>1501</v>
      </c>
      <c r="H280" s="53">
        <v>0</v>
      </c>
      <c r="I280" s="53">
        <v>0</v>
      </c>
      <c r="J280" s="53">
        <v>0</v>
      </c>
      <c r="K280" s="54" t="s">
        <v>1499</v>
      </c>
      <c r="L280" s="54" t="s">
        <v>1499</v>
      </c>
      <c r="M280" s="54" t="s">
        <v>1073</v>
      </c>
      <c r="N280" s="59" t="s">
        <v>51</v>
      </c>
      <c r="O280" s="56">
        <v>43252.375</v>
      </c>
      <c r="P280" s="56">
        <v>43344.375</v>
      </c>
      <c r="Q280" s="55" t="s">
        <v>1501</v>
      </c>
      <c r="R280" s="165" t="s">
        <v>1</v>
      </c>
    </row>
    <row r="281" spans="1:18" ht="39" customHeight="1" x14ac:dyDescent="0.25">
      <c r="A281" s="35" t="s">
        <v>1214</v>
      </c>
      <c r="B281" s="36" t="s">
        <v>26</v>
      </c>
      <c r="C281" s="37" t="s">
        <v>600</v>
      </c>
      <c r="D281" s="37" t="s">
        <v>600</v>
      </c>
      <c r="E281" s="36" t="s">
        <v>47</v>
      </c>
      <c r="F281" s="36" t="s">
        <v>1501</v>
      </c>
      <c r="G281" s="40" t="s">
        <v>1501</v>
      </c>
      <c r="H281" s="39">
        <v>0</v>
      </c>
      <c r="I281" s="39">
        <v>0</v>
      </c>
      <c r="J281" s="39">
        <v>0</v>
      </c>
      <c r="K281" s="47" t="s">
        <v>1499</v>
      </c>
      <c r="L281" s="47" t="s">
        <v>1499</v>
      </c>
      <c r="M281" s="47" t="s">
        <v>601</v>
      </c>
      <c r="N281" s="60" t="s">
        <v>51</v>
      </c>
      <c r="O281" s="41">
        <v>43252.375</v>
      </c>
      <c r="P281" s="41">
        <v>43344.375</v>
      </c>
      <c r="Q281" s="40" t="s">
        <v>1501</v>
      </c>
      <c r="R281" s="166" t="s">
        <v>1</v>
      </c>
    </row>
    <row r="282" spans="1:18" ht="65.25" customHeight="1" x14ac:dyDescent="0.25">
      <c r="A282" s="49" t="s">
        <v>1282</v>
      </c>
      <c r="B282" s="50" t="s">
        <v>26</v>
      </c>
      <c r="C282" s="51" t="s">
        <v>823</v>
      </c>
      <c r="D282" s="51" t="s">
        <v>823</v>
      </c>
      <c r="E282" s="50" t="s">
        <v>47</v>
      </c>
      <c r="F282" s="50" t="s">
        <v>1501</v>
      </c>
      <c r="G282" s="55" t="s">
        <v>1501</v>
      </c>
      <c r="H282" s="53">
        <v>0</v>
      </c>
      <c r="I282" s="53">
        <v>0</v>
      </c>
      <c r="J282" s="53">
        <v>0</v>
      </c>
      <c r="K282" s="54" t="s">
        <v>1499</v>
      </c>
      <c r="L282" s="54" t="s">
        <v>1499</v>
      </c>
      <c r="M282" s="54" t="s">
        <v>824</v>
      </c>
      <c r="N282" s="59" t="s">
        <v>51</v>
      </c>
      <c r="O282" s="56">
        <v>43252.375</v>
      </c>
      <c r="P282" s="56">
        <v>43344.375</v>
      </c>
      <c r="Q282" s="55" t="s">
        <v>1501</v>
      </c>
      <c r="R282" s="165" t="s">
        <v>1</v>
      </c>
    </row>
    <row r="283" spans="1:18" ht="30" x14ac:dyDescent="0.25">
      <c r="A283" s="28" t="s">
        <v>1145</v>
      </c>
      <c r="B283" s="15" t="s">
        <v>26</v>
      </c>
      <c r="C283" s="16" t="s">
        <v>295</v>
      </c>
      <c r="D283" s="17" t="s">
        <v>295</v>
      </c>
      <c r="E283" s="15" t="s">
        <v>47</v>
      </c>
      <c r="F283" s="15" t="s">
        <v>296</v>
      </c>
      <c r="G283" s="177" t="s">
        <v>1571</v>
      </c>
      <c r="H283" s="18">
        <v>0</v>
      </c>
      <c r="I283" s="18">
        <v>373367.55</v>
      </c>
      <c r="J283" s="18">
        <v>373367.55</v>
      </c>
      <c r="K283" s="46" t="s">
        <v>1500</v>
      </c>
      <c r="L283" s="46" t="s">
        <v>1499</v>
      </c>
      <c r="M283" s="15" t="s">
        <v>297</v>
      </c>
      <c r="N283" s="19" t="s">
        <v>51</v>
      </c>
      <c r="O283" s="20">
        <v>43344</v>
      </c>
      <c r="P283" s="20">
        <v>43446</v>
      </c>
      <c r="Q283" s="19" t="s">
        <v>63</v>
      </c>
      <c r="R283" s="169" t="s">
        <v>58</v>
      </c>
    </row>
    <row r="284" spans="1:18" ht="30" x14ac:dyDescent="0.25">
      <c r="A284" s="27" t="s">
        <v>1260</v>
      </c>
      <c r="B284" s="21" t="s">
        <v>26</v>
      </c>
      <c r="C284" s="22" t="s">
        <v>6</v>
      </c>
      <c r="D284" s="23" t="s">
        <v>6</v>
      </c>
      <c r="E284" s="21" t="s">
        <v>47</v>
      </c>
      <c r="F284" s="21" t="s">
        <v>754</v>
      </c>
      <c r="G284" s="25" t="s">
        <v>753</v>
      </c>
      <c r="H284" s="24">
        <v>0</v>
      </c>
      <c r="I284" s="24">
        <v>81002.149999999994</v>
      </c>
      <c r="J284" s="24">
        <v>81002.149999999994</v>
      </c>
      <c r="K284" s="45" t="s">
        <v>1500</v>
      </c>
      <c r="L284" s="45" t="s">
        <v>1499</v>
      </c>
      <c r="M284" s="21" t="s">
        <v>755</v>
      </c>
      <c r="N284" s="25" t="s">
        <v>51</v>
      </c>
      <c r="O284" s="26">
        <v>43252.375</v>
      </c>
      <c r="P284" s="26">
        <v>43344.375</v>
      </c>
      <c r="Q284" s="25" t="s">
        <v>63</v>
      </c>
      <c r="R284" s="168" t="s">
        <v>58</v>
      </c>
    </row>
    <row r="285" spans="1:18" ht="39" customHeight="1" x14ac:dyDescent="0.25">
      <c r="A285" s="35" t="s">
        <v>1288</v>
      </c>
      <c r="B285" s="36" t="s">
        <v>26</v>
      </c>
      <c r="C285" s="37" t="s">
        <v>849</v>
      </c>
      <c r="D285" s="37" t="s">
        <v>849</v>
      </c>
      <c r="E285" s="36" t="s">
        <v>47</v>
      </c>
      <c r="F285" s="36" t="s">
        <v>1501</v>
      </c>
      <c r="G285" s="40" t="s">
        <v>1501</v>
      </c>
      <c r="H285" s="39">
        <v>0</v>
      </c>
      <c r="I285" s="39">
        <v>0</v>
      </c>
      <c r="J285" s="39">
        <v>0</v>
      </c>
      <c r="K285" s="47" t="s">
        <v>1499</v>
      </c>
      <c r="L285" s="47" t="s">
        <v>1499</v>
      </c>
      <c r="M285" s="47" t="s">
        <v>850</v>
      </c>
      <c r="N285" s="60" t="s">
        <v>51</v>
      </c>
      <c r="O285" s="41">
        <v>43252.375</v>
      </c>
      <c r="P285" s="41">
        <v>43344.375</v>
      </c>
      <c r="Q285" s="40" t="s">
        <v>1501</v>
      </c>
      <c r="R285" s="166" t="s">
        <v>1</v>
      </c>
    </row>
    <row r="286" spans="1:18" ht="30" x14ac:dyDescent="0.25">
      <c r="A286" s="27" t="s">
        <v>1148</v>
      </c>
      <c r="B286" s="21" t="s">
        <v>26</v>
      </c>
      <c r="C286" s="22" t="s">
        <v>309</v>
      </c>
      <c r="D286" s="23" t="s">
        <v>309</v>
      </c>
      <c r="E286" s="21" t="s">
        <v>47</v>
      </c>
      <c r="F286" s="21" t="s">
        <v>311</v>
      </c>
      <c r="G286" s="25" t="s">
        <v>310</v>
      </c>
      <c r="H286" s="24">
        <v>0</v>
      </c>
      <c r="I286" s="24">
        <v>85342.51</v>
      </c>
      <c r="J286" s="24">
        <v>85342.51</v>
      </c>
      <c r="K286" s="45" t="s">
        <v>1500</v>
      </c>
      <c r="L286" s="45" t="s">
        <v>1499</v>
      </c>
      <c r="M286" s="21" t="s">
        <v>312</v>
      </c>
      <c r="N286" s="25" t="s">
        <v>51</v>
      </c>
      <c r="O286" s="26">
        <v>43252.375</v>
      </c>
      <c r="P286" s="26">
        <v>43344.375</v>
      </c>
      <c r="Q286" s="25" t="s">
        <v>63</v>
      </c>
      <c r="R286" s="168" t="s">
        <v>58</v>
      </c>
    </row>
    <row r="287" spans="1:18" ht="39" customHeight="1" x14ac:dyDescent="0.25">
      <c r="A287" s="28" t="s">
        <v>1112</v>
      </c>
      <c r="B287" s="15" t="s">
        <v>26</v>
      </c>
      <c r="C287" s="16" t="s">
        <v>1474</v>
      </c>
      <c r="D287" s="17" t="s">
        <v>133</v>
      </c>
      <c r="E287" s="15" t="s">
        <v>47</v>
      </c>
      <c r="F287" s="15" t="s">
        <v>134</v>
      </c>
      <c r="G287" s="177" t="s">
        <v>1575</v>
      </c>
      <c r="H287" s="18">
        <v>0</v>
      </c>
      <c r="I287" s="18">
        <v>242111.77</v>
      </c>
      <c r="J287" s="18">
        <v>242111.77</v>
      </c>
      <c r="K287" s="46" t="s">
        <v>1500</v>
      </c>
      <c r="L287" s="46" t="s">
        <v>1499</v>
      </c>
      <c r="M287" s="15" t="s">
        <v>135</v>
      </c>
      <c r="N287" s="19" t="s">
        <v>51</v>
      </c>
      <c r="O287" s="20">
        <v>43435</v>
      </c>
      <c r="P287" s="20">
        <v>43591</v>
      </c>
      <c r="Q287" s="19" t="s">
        <v>63</v>
      </c>
      <c r="R287" s="169" t="s">
        <v>58</v>
      </c>
    </row>
    <row r="288" spans="1:18" ht="39" customHeight="1" x14ac:dyDescent="0.25">
      <c r="A288" s="179" t="s">
        <v>1100</v>
      </c>
      <c r="B288" s="21" t="s">
        <v>26</v>
      </c>
      <c r="C288" s="22" t="s">
        <v>86</v>
      </c>
      <c r="D288" s="23" t="s">
        <v>86</v>
      </c>
      <c r="E288" s="21" t="s">
        <v>47</v>
      </c>
      <c r="F288" s="21" t="s">
        <v>87</v>
      </c>
      <c r="G288" s="25">
        <v>9204</v>
      </c>
      <c r="H288" s="24">
        <v>0</v>
      </c>
      <c r="I288" s="24">
        <v>745743</v>
      </c>
      <c r="J288" s="24">
        <v>745743</v>
      </c>
      <c r="K288" s="45" t="s">
        <v>1500</v>
      </c>
      <c r="L288" s="45" t="s">
        <v>1499</v>
      </c>
      <c r="M288" s="21" t="s">
        <v>88</v>
      </c>
      <c r="N288" s="25" t="s">
        <v>51</v>
      </c>
      <c r="O288" s="26">
        <v>43739</v>
      </c>
      <c r="P288" s="26">
        <v>43891</v>
      </c>
      <c r="Q288" s="25" t="s">
        <v>63</v>
      </c>
      <c r="R288" s="168" t="s">
        <v>30</v>
      </c>
    </row>
    <row r="289" spans="1:18" ht="30" x14ac:dyDescent="0.25">
      <c r="A289" s="242" t="s">
        <v>1116</v>
      </c>
      <c r="B289" s="244" t="s">
        <v>26</v>
      </c>
      <c r="C289" s="246" t="s">
        <v>4</v>
      </c>
      <c r="D289" s="17" t="s">
        <v>145</v>
      </c>
      <c r="E289" s="15" t="s">
        <v>47</v>
      </c>
      <c r="F289" s="15" t="s">
        <v>147</v>
      </c>
      <c r="G289" s="19" t="s">
        <v>146</v>
      </c>
      <c r="H289" s="18">
        <v>0</v>
      </c>
      <c r="I289" s="18">
        <v>9883.02</v>
      </c>
      <c r="J289" s="18">
        <v>9883.02</v>
      </c>
      <c r="K289" s="46" t="s">
        <v>1500</v>
      </c>
      <c r="L289" s="46" t="s">
        <v>1499</v>
      </c>
      <c r="M289" s="15" t="s">
        <v>148</v>
      </c>
      <c r="N289" s="19" t="s">
        <v>51</v>
      </c>
      <c r="O289" s="20">
        <v>43252.375</v>
      </c>
      <c r="P289" s="20">
        <v>43344.375</v>
      </c>
      <c r="Q289" s="19" t="s">
        <v>63</v>
      </c>
      <c r="R289" s="169" t="s">
        <v>58</v>
      </c>
    </row>
    <row r="290" spans="1:18" ht="30" x14ac:dyDescent="0.25">
      <c r="A290" s="243"/>
      <c r="B290" s="245"/>
      <c r="C290" s="247"/>
      <c r="D290" s="23" t="s">
        <v>149</v>
      </c>
      <c r="E290" s="21" t="s">
        <v>47</v>
      </c>
      <c r="F290" s="21" t="s">
        <v>147</v>
      </c>
      <c r="G290" s="25" t="s">
        <v>150</v>
      </c>
      <c r="H290" s="24">
        <v>0</v>
      </c>
      <c r="I290" s="24">
        <v>27454.1</v>
      </c>
      <c r="J290" s="24">
        <v>27454.1</v>
      </c>
      <c r="K290" s="45" t="s">
        <v>1500</v>
      </c>
      <c r="L290" s="45" t="s">
        <v>1499</v>
      </c>
      <c r="M290" s="21" t="s">
        <v>151</v>
      </c>
      <c r="N290" s="25" t="s">
        <v>51</v>
      </c>
      <c r="O290" s="26">
        <v>43252.375</v>
      </c>
      <c r="P290" s="26">
        <v>43344.375</v>
      </c>
      <c r="Q290" s="25" t="s">
        <v>63</v>
      </c>
      <c r="R290" s="168" t="s">
        <v>58</v>
      </c>
    </row>
    <row r="291" spans="1:18" ht="30" x14ac:dyDescent="0.25">
      <c r="A291" s="27" t="s">
        <v>1109</v>
      </c>
      <c r="B291" s="21" t="s">
        <v>26</v>
      </c>
      <c r="C291" s="22" t="s">
        <v>1475</v>
      </c>
      <c r="D291" s="23" t="s">
        <v>120</v>
      </c>
      <c r="E291" s="21" t="s">
        <v>47</v>
      </c>
      <c r="F291" s="21" t="s">
        <v>122</v>
      </c>
      <c r="G291" s="25" t="s">
        <v>121</v>
      </c>
      <c r="H291" s="24">
        <v>0</v>
      </c>
      <c r="I291" s="24">
        <v>143946.15</v>
      </c>
      <c r="J291" s="24">
        <v>143946.15</v>
      </c>
      <c r="K291" s="45" t="s">
        <v>1500</v>
      </c>
      <c r="L291" s="45" t="s">
        <v>1499</v>
      </c>
      <c r="M291" s="21" t="s">
        <v>123</v>
      </c>
      <c r="N291" s="25" t="s">
        <v>51</v>
      </c>
      <c r="O291" s="26">
        <v>43282.375</v>
      </c>
      <c r="P291" s="26">
        <v>43374.375</v>
      </c>
      <c r="Q291" s="25" t="s">
        <v>63</v>
      </c>
      <c r="R291" s="168" t="s">
        <v>58</v>
      </c>
    </row>
    <row r="292" spans="1:18" ht="39" customHeight="1" x14ac:dyDescent="0.25">
      <c r="A292" s="28" t="s">
        <v>1236</v>
      </c>
      <c r="B292" s="15" t="s">
        <v>26</v>
      </c>
      <c r="C292" s="16" t="s">
        <v>685</v>
      </c>
      <c r="D292" s="17" t="s">
        <v>685</v>
      </c>
      <c r="E292" s="15" t="s">
        <v>47</v>
      </c>
      <c r="F292" s="15" t="s">
        <v>687</v>
      </c>
      <c r="G292" s="19" t="s">
        <v>686</v>
      </c>
      <c r="H292" s="18">
        <v>0</v>
      </c>
      <c r="I292" s="18">
        <v>16468.91</v>
      </c>
      <c r="J292" s="18">
        <v>16468.91</v>
      </c>
      <c r="K292" s="46" t="s">
        <v>1500</v>
      </c>
      <c r="L292" s="46" t="s">
        <v>1499</v>
      </c>
      <c r="M292" s="15" t="s">
        <v>688</v>
      </c>
      <c r="N292" s="19" t="s">
        <v>51</v>
      </c>
      <c r="O292" s="20">
        <v>43252.375</v>
      </c>
      <c r="P292" s="20">
        <v>43344.375</v>
      </c>
      <c r="Q292" s="19" t="s">
        <v>63</v>
      </c>
      <c r="R292" s="169" t="s">
        <v>58</v>
      </c>
    </row>
    <row r="293" spans="1:18" ht="39" customHeight="1" x14ac:dyDescent="0.25">
      <c r="A293" s="27" t="s">
        <v>1161</v>
      </c>
      <c r="B293" s="21" t="s">
        <v>26</v>
      </c>
      <c r="C293" s="22" t="s">
        <v>1476</v>
      </c>
      <c r="D293" s="23" t="s">
        <v>399</v>
      </c>
      <c r="E293" s="21" t="s">
        <v>47</v>
      </c>
      <c r="F293" s="21" t="s">
        <v>401</v>
      </c>
      <c r="G293" s="25" t="s">
        <v>400</v>
      </c>
      <c r="H293" s="24">
        <v>0</v>
      </c>
      <c r="I293" s="24">
        <v>193258.07</v>
      </c>
      <c r="J293" s="24">
        <v>193258.07</v>
      </c>
      <c r="K293" s="45" t="s">
        <v>1500</v>
      </c>
      <c r="L293" s="45" t="s">
        <v>1499</v>
      </c>
      <c r="M293" s="21" t="s">
        <v>402</v>
      </c>
      <c r="N293" s="25" t="s">
        <v>51</v>
      </c>
      <c r="O293" s="26">
        <v>43252.375</v>
      </c>
      <c r="P293" s="26">
        <v>43344.375</v>
      </c>
      <c r="Q293" s="25" t="s">
        <v>63</v>
      </c>
      <c r="R293" s="168" t="s">
        <v>58</v>
      </c>
    </row>
    <row r="294" spans="1:18" ht="71.25" customHeight="1" x14ac:dyDescent="0.25">
      <c r="A294" s="28" t="s">
        <v>1198</v>
      </c>
      <c r="B294" s="15" t="s">
        <v>26</v>
      </c>
      <c r="C294" s="16" t="s">
        <v>1503</v>
      </c>
      <c r="D294" s="17" t="s">
        <v>1503</v>
      </c>
      <c r="E294" s="15" t="s">
        <v>47</v>
      </c>
      <c r="F294" s="15" t="s">
        <v>541</v>
      </c>
      <c r="G294" s="19" t="s">
        <v>540</v>
      </c>
      <c r="H294" s="18">
        <v>0</v>
      </c>
      <c r="I294" s="18">
        <v>276147</v>
      </c>
      <c r="J294" s="18">
        <v>276147</v>
      </c>
      <c r="K294" s="46" t="s">
        <v>1500</v>
      </c>
      <c r="L294" s="46" t="s">
        <v>1499</v>
      </c>
      <c r="M294" s="15" t="s">
        <v>542</v>
      </c>
      <c r="N294" s="19" t="s">
        <v>51</v>
      </c>
      <c r="O294" s="20">
        <v>43282.375</v>
      </c>
      <c r="P294" s="20">
        <v>43344.375</v>
      </c>
      <c r="Q294" s="19" t="s">
        <v>63</v>
      </c>
      <c r="R294" s="169" t="s">
        <v>58</v>
      </c>
    </row>
    <row r="295" spans="1:18" ht="39" customHeight="1" x14ac:dyDescent="0.25">
      <c r="A295" s="27" t="s">
        <v>1114</v>
      </c>
      <c r="B295" s="21" t="s">
        <v>26</v>
      </c>
      <c r="C295" s="22" t="s">
        <v>139</v>
      </c>
      <c r="D295" s="23" t="s">
        <v>139</v>
      </c>
      <c r="E295" s="21" t="s">
        <v>47</v>
      </c>
      <c r="F295" s="21" t="s">
        <v>140</v>
      </c>
      <c r="G295" s="178" t="s">
        <v>1576</v>
      </c>
      <c r="H295" s="24">
        <v>0</v>
      </c>
      <c r="I295" s="24">
        <v>531558.13</v>
      </c>
      <c r="J295" s="24">
        <v>531558.13</v>
      </c>
      <c r="K295" s="45" t="s">
        <v>1500</v>
      </c>
      <c r="L295" s="45" t="s">
        <v>1499</v>
      </c>
      <c r="M295" s="21" t="s">
        <v>141</v>
      </c>
      <c r="N295" s="25" t="s">
        <v>51</v>
      </c>
      <c r="O295" s="74">
        <v>43405</v>
      </c>
      <c r="P295" s="74">
        <v>43593</v>
      </c>
      <c r="Q295" s="25" t="s">
        <v>63</v>
      </c>
      <c r="R295" s="168" t="s">
        <v>30</v>
      </c>
    </row>
    <row r="296" spans="1:18" ht="71.25" customHeight="1" x14ac:dyDescent="0.25">
      <c r="A296" s="152" t="s">
        <v>1117</v>
      </c>
      <c r="B296" s="153" t="s">
        <v>26</v>
      </c>
      <c r="C296" s="154" t="s">
        <v>1420</v>
      </c>
      <c r="D296" s="17" t="s">
        <v>152</v>
      </c>
      <c r="E296" s="153" t="s">
        <v>47</v>
      </c>
      <c r="F296" s="153" t="s">
        <v>118</v>
      </c>
      <c r="G296" s="19">
        <v>9056</v>
      </c>
      <c r="H296" s="18">
        <v>0</v>
      </c>
      <c r="I296" s="18">
        <v>82038</v>
      </c>
      <c r="J296" s="18">
        <v>82038</v>
      </c>
      <c r="K296" s="46" t="s">
        <v>1500</v>
      </c>
      <c r="L296" s="46" t="s">
        <v>1499</v>
      </c>
      <c r="M296" s="153" t="s">
        <v>153</v>
      </c>
      <c r="N296" s="19" t="s">
        <v>51</v>
      </c>
      <c r="O296" s="20">
        <v>43344</v>
      </c>
      <c r="P296" s="20">
        <v>43405</v>
      </c>
      <c r="Q296" s="19" t="s">
        <v>63</v>
      </c>
      <c r="R296" s="169" t="s">
        <v>58</v>
      </c>
    </row>
    <row r="297" spans="1:18" ht="39" customHeight="1" x14ac:dyDescent="0.25">
      <c r="A297" s="27" t="s">
        <v>1124</v>
      </c>
      <c r="B297" s="21" t="s">
        <v>26</v>
      </c>
      <c r="C297" s="22" t="s">
        <v>219</v>
      </c>
      <c r="D297" s="23" t="s">
        <v>219</v>
      </c>
      <c r="E297" s="21" t="s">
        <v>47</v>
      </c>
      <c r="F297" s="21" t="s">
        <v>221</v>
      </c>
      <c r="G297" s="25" t="s">
        <v>220</v>
      </c>
      <c r="H297" s="24">
        <v>0</v>
      </c>
      <c r="I297" s="24">
        <v>120100</v>
      </c>
      <c r="J297" s="24">
        <v>120100</v>
      </c>
      <c r="K297" s="45" t="s">
        <v>1500</v>
      </c>
      <c r="L297" s="45" t="s">
        <v>1499</v>
      </c>
      <c r="M297" s="21" t="s">
        <v>222</v>
      </c>
      <c r="N297" s="25" t="s">
        <v>51</v>
      </c>
      <c r="O297" s="26">
        <v>43221.375</v>
      </c>
      <c r="P297" s="26">
        <v>43313.375</v>
      </c>
      <c r="Q297" s="25" t="s">
        <v>63</v>
      </c>
      <c r="R297" s="168" t="s">
        <v>58</v>
      </c>
    </row>
    <row r="298" spans="1:18" ht="39" customHeight="1" x14ac:dyDescent="0.25">
      <c r="A298" s="28" t="s">
        <v>1143</v>
      </c>
      <c r="B298" s="15" t="s">
        <v>26</v>
      </c>
      <c r="C298" s="16" t="s">
        <v>285</v>
      </c>
      <c r="D298" s="17" t="s">
        <v>285</v>
      </c>
      <c r="E298" s="15" t="s">
        <v>47</v>
      </c>
      <c r="F298" s="15" t="s">
        <v>287</v>
      </c>
      <c r="G298" s="19" t="s">
        <v>286</v>
      </c>
      <c r="H298" s="18">
        <v>0</v>
      </c>
      <c r="I298" s="18">
        <v>453159.41</v>
      </c>
      <c r="J298" s="18">
        <v>453159.41</v>
      </c>
      <c r="K298" s="46" t="s">
        <v>1500</v>
      </c>
      <c r="L298" s="46" t="s">
        <v>1499</v>
      </c>
      <c r="M298" s="15" t="s">
        <v>288</v>
      </c>
      <c r="N298" s="19" t="s">
        <v>51</v>
      </c>
      <c r="O298" s="20" t="s">
        <v>1501</v>
      </c>
      <c r="P298" s="20" t="s">
        <v>1501</v>
      </c>
      <c r="Q298" s="19" t="s">
        <v>63</v>
      </c>
      <c r="R298" s="169" t="s">
        <v>30</v>
      </c>
    </row>
    <row r="299" spans="1:18" ht="39" customHeight="1" x14ac:dyDescent="0.25">
      <c r="A299" s="27" t="s">
        <v>1132</v>
      </c>
      <c r="B299" s="21" t="s">
        <v>26</v>
      </c>
      <c r="C299" s="22" t="s">
        <v>244</v>
      </c>
      <c r="D299" s="23" t="s">
        <v>244</v>
      </c>
      <c r="E299" s="21" t="s">
        <v>47</v>
      </c>
      <c r="F299" s="21" t="s">
        <v>246</v>
      </c>
      <c r="G299" s="25" t="s">
        <v>245</v>
      </c>
      <c r="H299" s="24">
        <v>0</v>
      </c>
      <c r="I299" s="24">
        <v>344935.15</v>
      </c>
      <c r="J299" s="24">
        <v>344935.15</v>
      </c>
      <c r="K299" s="45" t="s">
        <v>1500</v>
      </c>
      <c r="L299" s="45" t="s">
        <v>1499</v>
      </c>
      <c r="M299" s="21" t="s">
        <v>247</v>
      </c>
      <c r="N299" s="25" t="s">
        <v>51</v>
      </c>
      <c r="O299" s="26">
        <v>43252.375</v>
      </c>
      <c r="P299" s="26">
        <v>43344.375</v>
      </c>
      <c r="Q299" s="25" t="s">
        <v>63</v>
      </c>
      <c r="R299" s="168" t="s">
        <v>58</v>
      </c>
    </row>
    <row r="300" spans="1:18" ht="39" customHeight="1" x14ac:dyDescent="0.25">
      <c r="A300" s="28" t="s">
        <v>1165</v>
      </c>
      <c r="B300" s="15" t="s">
        <v>26</v>
      </c>
      <c r="C300" s="16" t="s">
        <v>414</v>
      </c>
      <c r="D300" s="17" t="s">
        <v>414</v>
      </c>
      <c r="E300" s="15" t="s">
        <v>47</v>
      </c>
      <c r="F300" s="15" t="s">
        <v>415</v>
      </c>
      <c r="G300" s="19" t="s">
        <v>1506</v>
      </c>
      <c r="H300" s="18">
        <v>0</v>
      </c>
      <c r="I300" s="18">
        <v>87094.37</v>
      </c>
      <c r="J300" s="18">
        <v>87094.37</v>
      </c>
      <c r="K300" s="46" t="s">
        <v>1500</v>
      </c>
      <c r="L300" s="46" t="s">
        <v>1499</v>
      </c>
      <c r="M300" s="15" t="s">
        <v>416</v>
      </c>
      <c r="N300" s="19" t="s">
        <v>51</v>
      </c>
      <c r="O300" s="20">
        <v>43344</v>
      </c>
      <c r="P300" s="20">
        <v>43374</v>
      </c>
      <c r="Q300" s="19" t="s">
        <v>63</v>
      </c>
      <c r="R300" s="169" t="s">
        <v>58</v>
      </c>
    </row>
    <row r="301" spans="1:18" ht="63" customHeight="1" x14ac:dyDescent="0.25">
      <c r="A301" s="27" t="s">
        <v>1164</v>
      </c>
      <c r="B301" s="21" t="s">
        <v>26</v>
      </c>
      <c r="C301" s="22" t="s">
        <v>409</v>
      </c>
      <c r="D301" s="23" t="s">
        <v>409</v>
      </c>
      <c r="E301" s="21" t="s">
        <v>47</v>
      </c>
      <c r="F301" s="21" t="s">
        <v>410</v>
      </c>
      <c r="G301" s="178" t="s">
        <v>1577</v>
      </c>
      <c r="H301" s="24">
        <v>0</v>
      </c>
      <c r="I301" s="126">
        <v>3227959.3268292686</v>
      </c>
      <c r="J301" s="126">
        <v>3227959.3268292686</v>
      </c>
      <c r="K301" s="45" t="s">
        <v>1500</v>
      </c>
      <c r="L301" s="45" t="s">
        <v>1499</v>
      </c>
      <c r="M301" s="21" t="s">
        <v>411</v>
      </c>
      <c r="N301" s="25" t="s">
        <v>51</v>
      </c>
      <c r="O301" s="74">
        <v>43344</v>
      </c>
      <c r="P301" s="74">
        <v>43465</v>
      </c>
      <c r="Q301" s="25" t="s">
        <v>63</v>
      </c>
      <c r="R301" s="168" t="s">
        <v>58</v>
      </c>
    </row>
    <row r="302" spans="1:18" ht="39" customHeight="1" x14ac:dyDescent="0.25">
      <c r="A302" s="28" t="s">
        <v>1144</v>
      </c>
      <c r="B302" s="15" t="s">
        <v>26</v>
      </c>
      <c r="C302" s="16" t="s">
        <v>292</v>
      </c>
      <c r="D302" s="17" t="s">
        <v>292</v>
      </c>
      <c r="E302" s="15" t="s">
        <v>47</v>
      </c>
      <c r="F302" s="15" t="s">
        <v>293</v>
      </c>
      <c r="G302" s="19">
        <v>9043</v>
      </c>
      <c r="H302" s="18">
        <v>0</v>
      </c>
      <c r="I302" s="18">
        <v>120711.95</v>
      </c>
      <c r="J302" s="18">
        <v>120711.95</v>
      </c>
      <c r="K302" s="46" t="s">
        <v>1500</v>
      </c>
      <c r="L302" s="46" t="s">
        <v>1499</v>
      </c>
      <c r="M302" s="15" t="s">
        <v>294</v>
      </c>
      <c r="N302" s="19" t="s">
        <v>51</v>
      </c>
      <c r="O302" s="75">
        <v>43344</v>
      </c>
      <c r="P302" s="75">
        <v>43490</v>
      </c>
      <c r="Q302" s="19" t="s">
        <v>63</v>
      </c>
      <c r="R302" s="169" t="s">
        <v>58</v>
      </c>
    </row>
    <row r="303" spans="1:18" ht="39" customHeight="1" x14ac:dyDescent="0.25">
      <c r="A303" s="27" t="s">
        <v>1142</v>
      </c>
      <c r="B303" s="21" t="s">
        <v>26</v>
      </c>
      <c r="C303" s="22" t="s">
        <v>278</v>
      </c>
      <c r="D303" s="23" t="s">
        <v>278</v>
      </c>
      <c r="E303" s="21" t="s">
        <v>47</v>
      </c>
      <c r="F303" s="21" t="s">
        <v>279</v>
      </c>
      <c r="G303" s="25">
        <v>9020</v>
      </c>
      <c r="H303" s="24">
        <v>0</v>
      </c>
      <c r="I303" s="24">
        <v>210243.91</v>
      </c>
      <c r="J303" s="24">
        <v>210243.91</v>
      </c>
      <c r="K303" s="45" t="s">
        <v>1500</v>
      </c>
      <c r="L303" s="45" t="s">
        <v>1499</v>
      </c>
      <c r="M303" s="21" t="s">
        <v>280</v>
      </c>
      <c r="N303" s="25" t="s">
        <v>51</v>
      </c>
      <c r="O303" s="74">
        <v>43344.375</v>
      </c>
      <c r="P303" s="74">
        <v>43405</v>
      </c>
      <c r="Q303" s="25" t="s">
        <v>63</v>
      </c>
      <c r="R303" s="168" t="s">
        <v>30</v>
      </c>
    </row>
    <row r="304" spans="1:18" ht="39" customHeight="1" x14ac:dyDescent="0.25">
      <c r="A304" s="28" t="s">
        <v>1238</v>
      </c>
      <c r="B304" s="15" t="s">
        <v>26</v>
      </c>
      <c r="C304" s="16" t="s">
        <v>695</v>
      </c>
      <c r="D304" s="17" t="s">
        <v>695</v>
      </c>
      <c r="E304" s="15" t="s">
        <v>47</v>
      </c>
      <c r="F304" s="15" t="s">
        <v>697</v>
      </c>
      <c r="G304" s="19" t="s">
        <v>696</v>
      </c>
      <c r="H304" s="18">
        <v>0</v>
      </c>
      <c r="I304" s="18">
        <v>611426.82999999996</v>
      </c>
      <c r="J304" s="18">
        <v>611426.82999999996</v>
      </c>
      <c r="K304" s="46" t="s">
        <v>1500</v>
      </c>
      <c r="L304" s="46" t="s">
        <v>1499</v>
      </c>
      <c r="M304" s="15" t="s">
        <v>698</v>
      </c>
      <c r="N304" s="19" t="s">
        <v>51</v>
      </c>
      <c r="O304" s="20">
        <v>43313</v>
      </c>
      <c r="P304" s="20">
        <v>43374</v>
      </c>
      <c r="Q304" s="19" t="s">
        <v>63</v>
      </c>
      <c r="R304" s="169" t="s">
        <v>58</v>
      </c>
    </row>
    <row r="305" spans="1:18" ht="63" customHeight="1" x14ac:dyDescent="0.25">
      <c r="A305" s="27" t="s">
        <v>1141</v>
      </c>
      <c r="B305" s="21" t="s">
        <v>26</v>
      </c>
      <c r="C305" s="22" t="s">
        <v>275</v>
      </c>
      <c r="D305" s="23" t="s">
        <v>275</v>
      </c>
      <c r="E305" s="21" t="s">
        <v>47</v>
      </c>
      <c r="F305" s="21" t="s">
        <v>276</v>
      </c>
      <c r="G305" s="25">
        <v>9019</v>
      </c>
      <c r="H305" s="24">
        <v>0</v>
      </c>
      <c r="I305" s="24">
        <v>1131400.98</v>
      </c>
      <c r="J305" s="24">
        <v>1131400.98</v>
      </c>
      <c r="K305" s="45" t="s">
        <v>1500</v>
      </c>
      <c r="L305" s="45" t="s">
        <v>1499</v>
      </c>
      <c r="M305" s="21" t="s">
        <v>277</v>
      </c>
      <c r="N305" s="25" t="s">
        <v>51</v>
      </c>
      <c r="O305" s="74">
        <v>43344</v>
      </c>
      <c r="P305" s="74">
        <v>43405</v>
      </c>
      <c r="Q305" s="25" t="s">
        <v>63</v>
      </c>
      <c r="R305" s="168" t="s">
        <v>30</v>
      </c>
    </row>
    <row r="306" spans="1:18" ht="72" customHeight="1" x14ac:dyDescent="0.25">
      <c r="A306" s="28" t="s">
        <v>1160</v>
      </c>
      <c r="B306" s="15" t="s">
        <v>26</v>
      </c>
      <c r="C306" s="16" t="s">
        <v>395</v>
      </c>
      <c r="D306" s="17" t="s">
        <v>395</v>
      </c>
      <c r="E306" s="15" t="s">
        <v>47</v>
      </c>
      <c r="F306" s="15" t="s">
        <v>397</v>
      </c>
      <c r="G306" s="19" t="s">
        <v>396</v>
      </c>
      <c r="H306" s="18">
        <v>0</v>
      </c>
      <c r="I306" s="18">
        <v>418146.5</v>
      </c>
      <c r="J306" s="18">
        <v>418146.5</v>
      </c>
      <c r="K306" s="46" t="s">
        <v>1500</v>
      </c>
      <c r="L306" s="46" t="s">
        <v>1499</v>
      </c>
      <c r="M306" s="15" t="s">
        <v>398</v>
      </c>
      <c r="N306" s="19" t="s">
        <v>51</v>
      </c>
      <c r="O306" s="20">
        <v>43313</v>
      </c>
      <c r="P306" s="20">
        <v>43374</v>
      </c>
      <c r="Q306" s="19" t="s">
        <v>63</v>
      </c>
      <c r="R306" s="169" t="s">
        <v>58</v>
      </c>
    </row>
    <row r="307" spans="1:18" ht="63" customHeight="1" x14ac:dyDescent="0.25">
      <c r="A307" s="27" t="s">
        <v>1136</v>
      </c>
      <c r="B307" s="21" t="s">
        <v>26</v>
      </c>
      <c r="C307" s="22" t="s">
        <v>263</v>
      </c>
      <c r="D307" s="23" t="s">
        <v>263</v>
      </c>
      <c r="E307" s="21" t="s">
        <v>47</v>
      </c>
      <c r="F307" s="21" t="s">
        <v>264</v>
      </c>
      <c r="G307" s="25" t="s">
        <v>1578</v>
      </c>
      <c r="H307" s="24">
        <v>0</v>
      </c>
      <c r="I307" s="24">
        <v>221139</v>
      </c>
      <c r="J307" s="24">
        <v>221139</v>
      </c>
      <c r="K307" s="45" t="s">
        <v>1500</v>
      </c>
      <c r="L307" s="45" t="s">
        <v>1499</v>
      </c>
      <c r="M307" s="21" t="s">
        <v>265</v>
      </c>
      <c r="N307" s="25" t="s">
        <v>51</v>
      </c>
      <c r="O307" s="26">
        <v>43344</v>
      </c>
      <c r="P307" s="26">
        <v>43507</v>
      </c>
      <c r="Q307" s="25" t="s">
        <v>63</v>
      </c>
      <c r="R307" s="168" t="s">
        <v>58</v>
      </c>
    </row>
    <row r="308" spans="1:18" ht="72" customHeight="1" x14ac:dyDescent="0.25">
      <c r="A308" s="207" t="s">
        <v>1104</v>
      </c>
      <c r="B308" s="208" t="s">
        <v>26</v>
      </c>
      <c r="C308" s="209" t="s">
        <v>101</v>
      </c>
      <c r="D308" s="17" t="s">
        <v>101</v>
      </c>
      <c r="E308" s="208" t="s">
        <v>47</v>
      </c>
      <c r="F308" s="208" t="s">
        <v>102</v>
      </c>
      <c r="G308" s="19">
        <v>9207</v>
      </c>
      <c r="H308" s="18">
        <v>0</v>
      </c>
      <c r="I308" s="18">
        <v>59084</v>
      </c>
      <c r="J308" s="18">
        <v>59084</v>
      </c>
      <c r="K308" s="46" t="s">
        <v>1500</v>
      </c>
      <c r="L308" s="46" t="s">
        <v>1499</v>
      </c>
      <c r="M308" s="208" t="s">
        <v>103</v>
      </c>
      <c r="N308" s="19" t="s">
        <v>51</v>
      </c>
      <c r="O308" s="20">
        <v>43739</v>
      </c>
      <c r="P308" s="20">
        <v>43922</v>
      </c>
      <c r="Q308" s="19" t="s">
        <v>63</v>
      </c>
      <c r="R308" s="169" t="s">
        <v>30</v>
      </c>
    </row>
    <row r="309" spans="1:18" ht="63" customHeight="1" x14ac:dyDescent="0.25">
      <c r="A309" s="27" t="s">
        <v>1241</v>
      </c>
      <c r="B309" s="21" t="s">
        <v>26</v>
      </c>
      <c r="C309" s="22" t="s">
        <v>1563</v>
      </c>
      <c r="D309" s="151" t="s">
        <v>1563</v>
      </c>
      <c r="E309" s="21" t="s">
        <v>702</v>
      </c>
      <c r="F309" s="21" t="s">
        <v>705</v>
      </c>
      <c r="G309" s="25">
        <v>9222</v>
      </c>
      <c r="H309" s="24">
        <v>0</v>
      </c>
      <c r="I309" s="24">
        <v>8852075.1219512206</v>
      </c>
      <c r="J309" s="24">
        <v>8852075.1219512206</v>
      </c>
      <c r="K309" s="45" t="s">
        <v>1500</v>
      </c>
      <c r="L309" s="45" t="s">
        <v>1499</v>
      </c>
      <c r="M309" s="21" t="s">
        <v>706</v>
      </c>
      <c r="N309" s="25" t="s">
        <v>424</v>
      </c>
      <c r="O309" s="74">
        <v>43709</v>
      </c>
      <c r="P309" s="74">
        <v>43952</v>
      </c>
      <c r="Q309" s="25" t="s">
        <v>1501</v>
      </c>
      <c r="R309" s="168" t="s">
        <v>30</v>
      </c>
    </row>
    <row r="310" spans="1:18" ht="39" customHeight="1" x14ac:dyDescent="0.25">
      <c r="A310" s="28" t="s">
        <v>1139</v>
      </c>
      <c r="B310" s="15" t="s">
        <v>26</v>
      </c>
      <c r="C310" s="16" t="s">
        <v>268</v>
      </c>
      <c r="D310" s="17" t="s">
        <v>268</v>
      </c>
      <c r="E310" s="15" t="s">
        <v>47</v>
      </c>
      <c r="F310" s="15" t="s">
        <v>1501</v>
      </c>
      <c r="G310" s="19" t="s">
        <v>271</v>
      </c>
      <c r="H310" s="18">
        <v>54711.73</v>
      </c>
      <c r="I310" s="18">
        <v>0</v>
      </c>
      <c r="J310" s="18">
        <v>54711.73</v>
      </c>
      <c r="K310" s="46" t="s">
        <v>1499</v>
      </c>
      <c r="L310" s="46" t="s">
        <v>1500</v>
      </c>
      <c r="M310" s="15" t="s">
        <v>272</v>
      </c>
      <c r="N310" s="19" t="s">
        <v>51</v>
      </c>
      <c r="O310" s="20" t="s">
        <v>1501</v>
      </c>
      <c r="P310" s="20" t="s">
        <v>1501</v>
      </c>
      <c r="Q310" s="19" t="s">
        <v>63</v>
      </c>
      <c r="R310" s="169" t="s">
        <v>58</v>
      </c>
    </row>
    <row r="311" spans="1:18" ht="63" customHeight="1" x14ac:dyDescent="0.25">
      <c r="A311" s="27" t="s">
        <v>1140</v>
      </c>
      <c r="B311" s="21" t="s">
        <v>26</v>
      </c>
      <c r="C311" s="22" t="s">
        <v>268</v>
      </c>
      <c r="D311" s="23" t="s">
        <v>1507</v>
      </c>
      <c r="E311" s="21" t="s">
        <v>47</v>
      </c>
      <c r="F311" s="21" t="s">
        <v>1501</v>
      </c>
      <c r="G311" s="25" t="s">
        <v>273</v>
      </c>
      <c r="H311" s="24">
        <v>0</v>
      </c>
      <c r="I311" s="24">
        <v>0</v>
      </c>
      <c r="J311" s="24">
        <v>0</v>
      </c>
      <c r="K311" s="45" t="s">
        <v>1499</v>
      </c>
      <c r="L311" s="45" t="s">
        <v>1499</v>
      </c>
      <c r="M311" s="21" t="s">
        <v>274</v>
      </c>
      <c r="N311" s="25" t="s">
        <v>51</v>
      </c>
      <c r="O311" s="26" t="s">
        <v>1501</v>
      </c>
      <c r="P311" s="26" t="s">
        <v>1501</v>
      </c>
      <c r="Q311" s="25" t="s">
        <v>63</v>
      </c>
      <c r="R311" s="168" t="s">
        <v>58</v>
      </c>
    </row>
    <row r="312" spans="1:18" ht="39" customHeight="1" x14ac:dyDescent="0.25">
      <c r="A312" s="28" t="s">
        <v>1138</v>
      </c>
      <c r="B312" s="15" t="s">
        <v>26</v>
      </c>
      <c r="C312" s="16" t="s">
        <v>268</v>
      </c>
      <c r="D312" s="17" t="s">
        <v>268</v>
      </c>
      <c r="E312" s="15" t="s">
        <v>47</v>
      </c>
      <c r="F312" s="15" t="s">
        <v>1501</v>
      </c>
      <c r="G312" s="19" t="s">
        <v>269</v>
      </c>
      <c r="H312" s="18">
        <v>630232.57999999996</v>
      </c>
      <c r="I312" s="18">
        <v>0</v>
      </c>
      <c r="J312" s="18">
        <v>630232.57999999996</v>
      </c>
      <c r="K312" s="46" t="s">
        <v>1499</v>
      </c>
      <c r="L312" s="46" t="s">
        <v>1500</v>
      </c>
      <c r="M312" s="15" t="s">
        <v>270</v>
      </c>
      <c r="N312" s="19" t="s">
        <v>51</v>
      </c>
      <c r="O312" s="20" t="s">
        <v>1501</v>
      </c>
      <c r="P312" s="20" t="s">
        <v>1501</v>
      </c>
      <c r="Q312" s="19" t="s">
        <v>63</v>
      </c>
      <c r="R312" s="169" t="s">
        <v>58</v>
      </c>
    </row>
    <row r="313" spans="1:18" ht="63" customHeight="1" x14ac:dyDescent="0.25">
      <c r="A313" s="27" t="s">
        <v>1156</v>
      </c>
      <c r="B313" s="21" t="s">
        <v>26</v>
      </c>
      <c r="C313" s="22" t="s">
        <v>368</v>
      </c>
      <c r="D313" s="23" t="s">
        <v>368</v>
      </c>
      <c r="E313" s="21" t="s">
        <v>47</v>
      </c>
      <c r="F313" s="21" t="s">
        <v>1501</v>
      </c>
      <c r="G313" s="25" t="s">
        <v>369</v>
      </c>
      <c r="H313" s="24">
        <v>293632.28000000003</v>
      </c>
      <c r="I313" s="24">
        <v>0</v>
      </c>
      <c r="J313" s="24">
        <v>293632.28000000003</v>
      </c>
      <c r="K313" s="45" t="s">
        <v>1499</v>
      </c>
      <c r="L313" s="45" t="s">
        <v>1500</v>
      </c>
      <c r="M313" s="21" t="s">
        <v>370</v>
      </c>
      <c r="N313" s="25" t="s">
        <v>51</v>
      </c>
      <c r="O313" s="26" t="s">
        <v>1501</v>
      </c>
      <c r="P313" s="26" t="s">
        <v>1501</v>
      </c>
      <c r="Q313" s="25" t="s">
        <v>63</v>
      </c>
      <c r="R313" s="168" t="s">
        <v>58</v>
      </c>
    </row>
    <row r="314" spans="1:18" ht="39" customHeight="1" x14ac:dyDescent="0.25">
      <c r="A314" s="28" t="s">
        <v>1123</v>
      </c>
      <c r="B314" s="15" t="s">
        <v>26</v>
      </c>
      <c r="C314" s="16" t="s">
        <v>216</v>
      </c>
      <c r="D314" s="17" t="s">
        <v>216</v>
      </c>
      <c r="E314" s="15" t="s">
        <v>47</v>
      </c>
      <c r="F314" s="15" t="s">
        <v>1501</v>
      </c>
      <c r="G314" s="19" t="s">
        <v>217</v>
      </c>
      <c r="H314" s="18">
        <v>181273.04</v>
      </c>
      <c r="I314" s="18">
        <v>0</v>
      </c>
      <c r="J314" s="18">
        <v>181273.04</v>
      </c>
      <c r="K314" s="46" t="s">
        <v>1499</v>
      </c>
      <c r="L314" s="46" t="s">
        <v>1500</v>
      </c>
      <c r="M314" s="15" t="s">
        <v>218</v>
      </c>
      <c r="N314" s="19" t="s">
        <v>51</v>
      </c>
      <c r="O314" s="20" t="s">
        <v>1501</v>
      </c>
      <c r="P314" s="20" t="s">
        <v>1501</v>
      </c>
      <c r="Q314" s="19" t="s">
        <v>63</v>
      </c>
      <c r="R314" s="169" t="s">
        <v>30</v>
      </c>
    </row>
    <row r="315" spans="1:18" ht="63" customHeight="1" x14ac:dyDescent="0.25">
      <c r="A315" s="27" t="s">
        <v>1162</v>
      </c>
      <c r="B315" s="21" t="s">
        <v>26</v>
      </c>
      <c r="C315" s="22" t="s">
        <v>403</v>
      </c>
      <c r="D315" s="23" t="s">
        <v>403</v>
      </c>
      <c r="E315" s="21" t="s">
        <v>47</v>
      </c>
      <c r="F315" s="21" t="s">
        <v>1501</v>
      </c>
      <c r="G315" s="25" t="s">
        <v>404</v>
      </c>
      <c r="H315" s="24">
        <v>959914.44</v>
      </c>
      <c r="I315" s="24">
        <v>0</v>
      </c>
      <c r="J315" s="24">
        <v>959914.44</v>
      </c>
      <c r="K315" s="45" t="s">
        <v>1499</v>
      </c>
      <c r="L315" s="45" t="s">
        <v>1500</v>
      </c>
      <c r="M315" s="21" t="s">
        <v>405</v>
      </c>
      <c r="N315" s="25" t="s">
        <v>51</v>
      </c>
      <c r="O315" s="26" t="s">
        <v>1501</v>
      </c>
      <c r="P315" s="26" t="s">
        <v>1501</v>
      </c>
      <c r="Q315" s="25" t="s">
        <v>63</v>
      </c>
      <c r="R315" s="168" t="s">
        <v>30</v>
      </c>
    </row>
    <row r="316" spans="1:18" ht="39" customHeight="1" x14ac:dyDescent="0.25">
      <c r="A316" s="28" t="s">
        <v>1163</v>
      </c>
      <c r="B316" s="15" t="s">
        <v>26</v>
      </c>
      <c r="C316" s="16" t="s">
        <v>406</v>
      </c>
      <c r="D316" s="17" t="s">
        <v>406</v>
      </c>
      <c r="E316" s="15" t="s">
        <v>47</v>
      </c>
      <c r="F316" s="15" t="s">
        <v>1501</v>
      </c>
      <c r="G316" s="19" t="s">
        <v>407</v>
      </c>
      <c r="H316" s="18">
        <v>45499.99</v>
      </c>
      <c r="I316" s="18">
        <v>0</v>
      </c>
      <c r="J316" s="18">
        <v>45499.99</v>
      </c>
      <c r="K316" s="46" t="s">
        <v>1499</v>
      </c>
      <c r="L316" s="46" t="s">
        <v>1500</v>
      </c>
      <c r="M316" s="15" t="s">
        <v>408</v>
      </c>
      <c r="N316" s="19" t="s">
        <v>51</v>
      </c>
      <c r="O316" s="20" t="s">
        <v>1501</v>
      </c>
      <c r="P316" s="20" t="s">
        <v>1501</v>
      </c>
      <c r="Q316" s="19" t="s">
        <v>63</v>
      </c>
      <c r="R316" s="169" t="s">
        <v>30</v>
      </c>
    </row>
    <row r="317" spans="1:18" ht="63" customHeight="1" x14ac:dyDescent="0.25">
      <c r="A317" s="27" t="s">
        <v>1166</v>
      </c>
      <c r="B317" s="21" t="s">
        <v>26</v>
      </c>
      <c r="C317" s="22" t="s">
        <v>417</v>
      </c>
      <c r="D317" s="23" t="s">
        <v>417</v>
      </c>
      <c r="E317" s="21" t="s">
        <v>47</v>
      </c>
      <c r="F317" s="21" t="s">
        <v>1501</v>
      </c>
      <c r="G317" s="25" t="s">
        <v>418</v>
      </c>
      <c r="H317" s="24">
        <v>428660.71</v>
      </c>
      <c r="I317" s="24">
        <v>0</v>
      </c>
      <c r="J317" s="24">
        <v>428660.71</v>
      </c>
      <c r="K317" s="45" t="s">
        <v>1499</v>
      </c>
      <c r="L317" s="45" t="s">
        <v>1500</v>
      </c>
      <c r="M317" s="21" t="s">
        <v>419</v>
      </c>
      <c r="N317" s="25" t="s">
        <v>51</v>
      </c>
      <c r="O317" s="26" t="s">
        <v>1501</v>
      </c>
      <c r="P317" s="26" t="s">
        <v>1501</v>
      </c>
      <c r="Q317" s="25" t="s">
        <v>63</v>
      </c>
      <c r="R317" s="168" t="s">
        <v>30</v>
      </c>
    </row>
    <row r="318" spans="1:18" ht="39" customHeight="1" x14ac:dyDescent="0.25">
      <c r="A318" s="28" t="s">
        <v>1126</v>
      </c>
      <c r="B318" s="15" t="s">
        <v>26</v>
      </c>
      <c r="C318" s="16" t="s">
        <v>225</v>
      </c>
      <c r="D318" s="17" t="s">
        <v>225</v>
      </c>
      <c r="E318" s="15" t="s">
        <v>47</v>
      </c>
      <c r="F318" s="15" t="s">
        <v>1501</v>
      </c>
      <c r="G318" s="19" t="s">
        <v>226</v>
      </c>
      <c r="H318" s="18">
        <v>15076.47</v>
      </c>
      <c r="I318" s="18">
        <v>0</v>
      </c>
      <c r="J318" s="18">
        <v>15076.47</v>
      </c>
      <c r="K318" s="46" t="s">
        <v>1499</v>
      </c>
      <c r="L318" s="46" t="s">
        <v>1500</v>
      </c>
      <c r="M318" s="15" t="s">
        <v>227</v>
      </c>
      <c r="N318" s="19" t="s">
        <v>51</v>
      </c>
      <c r="O318" s="20" t="s">
        <v>1501</v>
      </c>
      <c r="P318" s="20" t="s">
        <v>1501</v>
      </c>
      <c r="Q318" s="19" t="s">
        <v>63</v>
      </c>
      <c r="R318" s="169" t="s">
        <v>30</v>
      </c>
    </row>
    <row r="319" spans="1:18" ht="63" customHeight="1" x14ac:dyDescent="0.25">
      <c r="A319" s="27" t="s">
        <v>1127</v>
      </c>
      <c r="B319" s="21" t="s">
        <v>26</v>
      </c>
      <c r="C319" s="22" t="s">
        <v>225</v>
      </c>
      <c r="D319" s="23" t="s">
        <v>225</v>
      </c>
      <c r="E319" s="21" t="s">
        <v>47</v>
      </c>
      <c r="F319" s="21" t="s">
        <v>1501</v>
      </c>
      <c r="G319" s="25" t="s">
        <v>228</v>
      </c>
      <c r="H319" s="24">
        <v>5427.31</v>
      </c>
      <c r="I319" s="24">
        <v>0</v>
      </c>
      <c r="J319" s="24">
        <v>5427.31</v>
      </c>
      <c r="K319" s="45" t="s">
        <v>1499</v>
      </c>
      <c r="L319" s="45" t="s">
        <v>1500</v>
      </c>
      <c r="M319" s="21" t="s">
        <v>229</v>
      </c>
      <c r="N319" s="25" t="s">
        <v>51</v>
      </c>
      <c r="O319" s="26" t="s">
        <v>1501</v>
      </c>
      <c r="P319" s="26" t="s">
        <v>1501</v>
      </c>
      <c r="Q319" s="25" t="s">
        <v>63</v>
      </c>
      <c r="R319" s="168" t="s">
        <v>30</v>
      </c>
    </row>
    <row r="320" spans="1:18" ht="46.5" customHeight="1" x14ac:dyDescent="0.25">
      <c r="A320" s="28" t="s">
        <v>1102</v>
      </c>
      <c r="B320" s="15" t="s">
        <v>26</v>
      </c>
      <c r="C320" s="16" t="s">
        <v>92</v>
      </c>
      <c r="D320" s="17" t="s">
        <v>92</v>
      </c>
      <c r="E320" s="15" t="s">
        <v>47</v>
      </c>
      <c r="F320" s="15" t="s">
        <v>1501</v>
      </c>
      <c r="G320" s="19" t="s">
        <v>93</v>
      </c>
      <c r="H320" s="18">
        <v>47439.39</v>
      </c>
      <c r="I320" s="18">
        <v>0</v>
      </c>
      <c r="J320" s="18">
        <v>47439.39</v>
      </c>
      <c r="K320" s="46" t="s">
        <v>1499</v>
      </c>
      <c r="L320" s="46" t="s">
        <v>1500</v>
      </c>
      <c r="M320" s="15" t="s">
        <v>94</v>
      </c>
      <c r="N320" s="19" t="s">
        <v>51</v>
      </c>
      <c r="O320" s="20" t="s">
        <v>1501</v>
      </c>
      <c r="P320" s="20" t="s">
        <v>1501</v>
      </c>
      <c r="Q320" s="19" t="s">
        <v>63</v>
      </c>
      <c r="R320" s="169" t="s">
        <v>30</v>
      </c>
    </row>
    <row r="321" spans="1:18" ht="63" customHeight="1" x14ac:dyDescent="0.25">
      <c r="A321" s="156" t="s">
        <v>1339</v>
      </c>
      <c r="B321" s="157" t="s">
        <v>26</v>
      </c>
      <c r="C321" s="155" t="s">
        <v>1031</v>
      </c>
      <c r="D321" s="23" t="s">
        <v>1031</v>
      </c>
      <c r="E321" s="157" t="s">
        <v>47</v>
      </c>
      <c r="F321" s="157" t="s">
        <v>1501</v>
      </c>
      <c r="G321" s="25" t="s">
        <v>1501</v>
      </c>
      <c r="H321" s="24">
        <v>0</v>
      </c>
      <c r="I321" s="24">
        <v>0</v>
      </c>
      <c r="J321" s="24">
        <v>0</v>
      </c>
      <c r="K321" s="45" t="s">
        <v>1499</v>
      </c>
      <c r="L321" s="45">
        <v>1</v>
      </c>
      <c r="M321" s="157" t="s">
        <v>1032</v>
      </c>
      <c r="N321" s="25" t="s">
        <v>51</v>
      </c>
      <c r="O321" s="26">
        <v>43739</v>
      </c>
      <c r="P321" s="26">
        <v>43862</v>
      </c>
      <c r="Q321" s="25" t="s">
        <v>504</v>
      </c>
      <c r="R321" s="168" t="s">
        <v>66</v>
      </c>
    </row>
    <row r="322" spans="1:18" ht="39" customHeight="1" x14ac:dyDescent="0.25">
      <c r="A322" s="153" t="s">
        <v>1130</v>
      </c>
      <c r="B322" s="15" t="s">
        <v>26</v>
      </c>
      <c r="C322" s="16" t="s">
        <v>234</v>
      </c>
      <c r="D322" s="17" t="s">
        <v>234</v>
      </c>
      <c r="E322" s="15" t="s">
        <v>47</v>
      </c>
      <c r="F322" s="15" t="s">
        <v>235</v>
      </c>
      <c r="G322" s="19" t="s">
        <v>1501</v>
      </c>
      <c r="H322" s="18">
        <v>0</v>
      </c>
      <c r="I322" s="18">
        <v>243119.27</v>
      </c>
      <c r="J322" s="18">
        <v>243119.27</v>
      </c>
      <c r="K322" s="46" t="s">
        <v>1500</v>
      </c>
      <c r="L322" s="46" t="s">
        <v>1499</v>
      </c>
      <c r="M322" s="15" t="s">
        <v>236</v>
      </c>
      <c r="N322" s="19" t="s">
        <v>51</v>
      </c>
      <c r="O322" s="20">
        <v>43739</v>
      </c>
      <c r="P322" s="20">
        <v>43862</v>
      </c>
      <c r="Q322" s="19" t="s">
        <v>63</v>
      </c>
      <c r="R322" s="169" t="s">
        <v>237</v>
      </c>
    </row>
    <row r="323" spans="1:18" ht="30" x14ac:dyDescent="0.25">
      <c r="A323" s="227" t="s">
        <v>1179</v>
      </c>
      <c r="B323" s="230" t="s">
        <v>26</v>
      </c>
      <c r="C323" s="233" t="s">
        <v>1481</v>
      </c>
      <c r="D323" s="23" t="s">
        <v>461</v>
      </c>
      <c r="E323" s="230" t="s">
        <v>47</v>
      </c>
      <c r="F323" s="230" t="s">
        <v>462</v>
      </c>
      <c r="G323" s="298" t="s">
        <v>1572</v>
      </c>
      <c r="H323" s="24">
        <v>0</v>
      </c>
      <c r="I323" s="24">
        <v>35831</v>
      </c>
      <c r="J323" s="24">
        <v>35831</v>
      </c>
      <c r="K323" s="45" t="s">
        <v>1500</v>
      </c>
      <c r="L323" s="45" t="s">
        <v>1499</v>
      </c>
      <c r="M323" s="21" t="s">
        <v>463</v>
      </c>
      <c r="N323" s="25" t="s">
        <v>51</v>
      </c>
      <c r="O323" s="304">
        <v>43405.375</v>
      </c>
      <c r="P323" s="304">
        <v>43593</v>
      </c>
      <c r="Q323" s="298" t="s">
        <v>63</v>
      </c>
      <c r="R323" s="301" t="s">
        <v>30</v>
      </c>
    </row>
    <row r="324" spans="1:18" ht="30" x14ac:dyDescent="0.25">
      <c r="A324" s="228"/>
      <c r="B324" s="231"/>
      <c r="C324" s="234"/>
      <c r="D324" s="17" t="s">
        <v>470</v>
      </c>
      <c r="E324" s="231"/>
      <c r="F324" s="231"/>
      <c r="G324" s="299"/>
      <c r="H324" s="18">
        <v>0</v>
      </c>
      <c r="I324" s="18">
        <v>952</v>
      </c>
      <c r="J324" s="18">
        <v>952</v>
      </c>
      <c r="K324" s="46" t="s">
        <v>1500</v>
      </c>
      <c r="L324" s="46" t="s">
        <v>1499</v>
      </c>
      <c r="M324" s="15" t="s">
        <v>471</v>
      </c>
      <c r="N324" s="19" t="s">
        <v>51</v>
      </c>
      <c r="O324" s="305"/>
      <c r="P324" s="305"/>
      <c r="Q324" s="299"/>
      <c r="R324" s="302"/>
    </row>
    <row r="325" spans="1:18" ht="30" x14ac:dyDescent="0.25">
      <c r="A325" s="228"/>
      <c r="B325" s="231"/>
      <c r="C325" s="234"/>
      <c r="D325" s="23" t="s">
        <v>476</v>
      </c>
      <c r="E325" s="231"/>
      <c r="F325" s="231"/>
      <c r="G325" s="299"/>
      <c r="H325" s="24">
        <v>0</v>
      </c>
      <c r="I325" s="24">
        <v>45809</v>
      </c>
      <c r="J325" s="24">
        <v>45809</v>
      </c>
      <c r="K325" s="45" t="s">
        <v>1500</v>
      </c>
      <c r="L325" s="45" t="s">
        <v>1499</v>
      </c>
      <c r="M325" s="21" t="s">
        <v>477</v>
      </c>
      <c r="N325" s="25" t="s">
        <v>51</v>
      </c>
      <c r="O325" s="305"/>
      <c r="P325" s="305"/>
      <c r="Q325" s="299"/>
      <c r="R325" s="302"/>
    </row>
    <row r="326" spans="1:18" ht="30" x14ac:dyDescent="0.25">
      <c r="A326" s="228"/>
      <c r="B326" s="231"/>
      <c r="C326" s="234"/>
      <c r="D326" s="17" t="s">
        <v>716</v>
      </c>
      <c r="E326" s="231"/>
      <c r="F326" s="231"/>
      <c r="G326" s="299"/>
      <c r="H326" s="18">
        <v>0</v>
      </c>
      <c r="I326" s="18">
        <v>557.14</v>
      </c>
      <c r="J326" s="18">
        <v>557.14</v>
      </c>
      <c r="K326" s="46" t="s">
        <v>1500</v>
      </c>
      <c r="L326" s="46" t="s">
        <v>1499</v>
      </c>
      <c r="M326" s="15" t="s">
        <v>717</v>
      </c>
      <c r="N326" s="19" t="s">
        <v>51</v>
      </c>
      <c r="O326" s="305"/>
      <c r="P326" s="305"/>
      <c r="Q326" s="299"/>
      <c r="R326" s="302"/>
    </row>
    <row r="327" spans="1:18" ht="30" x14ac:dyDescent="0.25">
      <c r="A327" s="228"/>
      <c r="B327" s="231"/>
      <c r="C327" s="234"/>
      <c r="D327" s="23" t="s">
        <v>836</v>
      </c>
      <c r="E327" s="231"/>
      <c r="F327" s="231"/>
      <c r="G327" s="299"/>
      <c r="H327" s="24">
        <v>0</v>
      </c>
      <c r="I327" s="24">
        <v>5149</v>
      </c>
      <c r="J327" s="24">
        <v>5149</v>
      </c>
      <c r="K327" s="45" t="s">
        <v>1500</v>
      </c>
      <c r="L327" s="45" t="s">
        <v>1499</v>
      </c>
      <c r="M327" s="21" t="s">
        <v>837</v>
      </c>
      <c r="N327" s="25" t="s">
        <v>51</v>
      </c>
      <c r="O327" s="305"/>
      <c r="P327" s="305"/>
      <c r="Q327" s="299"/>
      <c r="R327" s="302"/>
    </row>
    <row r="328" spans="1:18" ht="30" x14ac:dyDescent="0.25">
      <c r="A328" s="228"/>
      <c r="B328" s="231"/>
      <c r="C328" s="234"/>
      <c r="D328" s="17" t="s">
        <v>845</v>
      </c>
      <c r="E328" s="231"/>
      <c r="F328" s="231"/>
      <c r="G328" s="299"/>
      <c r="H328" s="18">
        <v>0</v>
      </c>
      <c r="I328" s="18">
        <v>1115</v>
      </c>
      <c r="J328" s="18">
        <v>1115</v>
      </c>
      <c r="K328" s="46" t="s">
        <v>1500</v>
      </c>
      <c r="L328" s="46" t="s">
        <v>1499</v>
      </c>
      <c r="M328" s="15" t="s">
        <v>846</v>
      </c>
      <c r="N328" s="19" t="s">
        <v>51</v>
      </c>
      <c r="O328" s="305"/>
      <c r="P328" s="305"/>
      <c r="Q328" s="299"/>
      <c r="R328" s="302"/>
    </row>
    <row r="329" spans="1:18" ht="30" x14ac:dyDescent="0.25">
      <c r="A329" s="228"/>
      <c r="B329" s="231"/>
      <c r="C329" s="234"/>
      <c r="D329" s="23" t="s">
        <v>895</v>
      </c>
      <c r="E329" s="231"/>
      <c r="F329" s="231"/>
      <c r="G329" s="299"/>
      <c r="H329" s="24">
        <v>0</v>
      </c>
      <c r="I329" s="24">
        <v>1527</v>
      </c>
      <c r="J329" s="24">
        <v>1527</v>
      </c>
      <c r="K329" s="45" t="s">
        <v>1500</v>
      </c>
      <c r="L329" s="45" t="s">
        <v>1499</v>
      </c>
      <c r="M329" s="21" t="s">
        <v>896</v>
      </c>
      <c r="N329" s="25" t="s">
        <v>51</v>
      </c>
      <c r="O329" s="305"/>
      <c r="P329" s="305"/>
      <c r="Q329" s="299"/>
      <c r="R329" s="302"/>
    </row>
    <row r="330" spans="1:18" ht="30" x14ac:dyDescent="0.25">
      <c r="A330" s="228"/>
      <c r="B330" s="231"/>
      <c r="C330" s="234"/>
      <c r="D330" s="17" t="s">
        <v>1046</v>
      </c>
      <c r="E330" s="231"/>
      <c r="F330" s="231"/>
      <c r="G330" s="299"/>
      <c r="H330" s="18">
        <v>0</v>
      </c>
      <c r="I330" s="18">
        <v>264</v>
      </c>
      <c r="J330" s="18">
        <v>264</v>
      </c>
      <c r="K330" s="46" t="s">
        <v>1500</v>
      </c>
      <c r="L330" s="46" t="s">
        <v>1499</v>
      </c>
      <c r="M330" s="15" t="s">
        <v>1047</v>
      </c>
      <c r="N330" s="19" t="s">
        <v>51</v>
      </c>
      <c r="O330" s="305"/>
      <c r="P330" s="305"/>
      <c r="Q330" s="299"/>
      <c r="R330" s="302"/>
    </row>
    <row r="331" spans="1:18" s="7" customFormat="1" ht="38.25" customHeight="1" x14ac:dyDescent="0.25">
      <c r="A331" s="229"/>
      <c r="B331" s="232"/>
      <c r="C331" s="235"/>
      <c r="D331" s="31" t="s">
        <v>847</v>
      </c>
      <c r="E331" s="250"/>
      <c r="F331" s="250"/>
      <c r="G331" s="300"/>
      <c r="H331" s="32">
        <v>0</v>
      </c>
      <c r="I331" s="32">
        <v>6769</v>
      </c>
      <c r="J331" s="32">
        <v>6769</v>
      </c>
      <c r="K331" s="48" t="s">
        <v>1500</v>
      </c>
      <c r="L331" s="48" t="s">
        <v>1499</v>
      </c>
      <c r="M331" s="29" t="s">
        <v>848</v>
      </c>
      <c r="N331" s="33" t="s">
        <v>51</v>
      </c>
      <c r="O331" s="306"/>
      <c r="P331" s="306"/>
      <c r="Q331" s="300"/>
      <c r="R331" s="303"/>
    </row>
    <row r="332" spans="1:18" ht="46.5" customHeight="1" x14ac:dyDescent="0.25">
      <c r="A332" s="215">
        <v>2130</v>
      </c>
      <c r="B332" s="208" t="s">
        <v>26</v>
      </c>
      <c r="C332" s="209" t="s">
        <v>281</v>
      </c>
      <c r="D332" s="17" t="s">
        <v>281</v>
      </c>
      <c r="E332" s="208" t="s">
        <v>47</v>
      </c>
      <c r="F332" s="208" t="s">
        <v>1573</v>
      </c>
      <c r="G332" s="19" t="s">
        <v>1579</v>
      </c>
      <c r="H332" s="18">
        <v>0</v>
      </c>
      <c r="I332" s="18">
        <v>97560.98</v>
      </c>
      <c r="J332" s="18">
        <v>97560.98</v>
      </c>
      <c r="K332" s="46" t="s">
        <v>1500</v>
      </c>
      <c r="L332" s="46" t="s">
        <v>1499</v>
      </c>
      <c r="M332" s="208" t="s">
        <v>282</v>
      </c>
      <c r="N332" s="19" t="s">
        <v>51</v>
      </c>
      <c r="O332" s="20">
        <v>43435</v>
      </c>
      <c r="P332" s="20">
        <v>43649</v>
      </c>
      <c r="Q332" s="19" t="s">
        <v>63</v>
      </c>
      <c r="R332" s="169" t="s">
        <v>30</v>
      </c>
    </row>
    <row r="333" spans="1:18" ht="63" customHeight="1" x14ac:dyDescent="0.25">
      <c r="A333" s="216">
        <v>2131</v>
      </c>
      <c r="B333" s="212" t="s">
        <v>26</v>
      </c>
      <c r="C333" s="210" t="s">
        <v>283</v>
      </c>
      <c r="D333" s="23" t="s">
        <v>283</v>
      </c>
      <c r="E333" s="212" t="s">
        <v>47</v>
      </c>
      <c r="F333" s="212" t="s">
        <v>1574</v>
      </c>
      <c r="G333" s="25" t="s">
        <v>1580</v>
      </c>
      <c r="H333" s="24">
        <v>0</v>
      </c>
      <c r="I333" s="24">
        <v>1707317.08</v>
      </c>
      <c r="J333" s="24">
        <v>1707317.08</v>
      </c>
      <c r="K333" s="45" t="s">
        <v>1500</v>
      </c>
      <c r="L333" s="45" t="s">
        <v>1499</v>
      </c>
      <c r="M333" s="212" t="s">
        <v>284</v>
      </c>
      <c r="N333" s="25" t="s">
        <v>51</v>
      </c>
      <c r="O333" s="26">
        <v>43435</v>
      </c>
      <c r="P333" s="26">
        <v>43570</v>
      </c>
      <c r="Q333" s="25" t="s">
        <v>63</v>
      </c>
      <c r="R333" s="168" t="s">
        <v>58</v>
      </c>
    </row>
    <row r="334" spans="1:18" ht="46.5" customHeight="1" x14ac:dyDescent="0.25">
      <c r="A334" s="215">
        <v>2132</v>
      </c>
      <c r="B334" s="208" t="s">
        <v>26</v>
      </c>
      <c r="C334" s="209" t="s">
        <v>412</v>
      </c>
      <c r="D334" s="17" t="s">
        <v>412</v>
      </c>
      <c r="E334" s="208" t="s">
        <v>47</v>
      </c>
      <c r="F334" s="208" t="s">
        <v>1573</v>
      </c>
      <c r="G334" s="19" t="s">
        <v>1579</v>
      </c>
      <c r="H334" s="18">
        <v>0</v>
      </c>
      <c r="I334" s="18">
        <v>1477963.29</v>
      </c>
      <c r="J334" s="18">
        <v>1477963.29</v>
      </c>
      <c r="K334" s="46" t="s">
        <v>1500</v>
      </c>
      <c r="L334" s="46" t="s">
        <v>1499</v>
      </c>
      <c r="M334" s="208" t="s">
        <v>413</v>
      </c>
      <c r="N334" s="19" t="s">
        <v>51</v>
      </c>
      <c r="O334" s="20">
        <v>43435</v>
      </c>
      <c r="P334" s="20">
        <v>43649</v>
      </c>
      <c r="Q334" s="19" t="s">
        <v>63</v>
      </c>
      <c r="R334" s="169" t="s">
        <v>30</v>
      </c>
    </row>
    <row r="335" spans="1:18" ht="63" customHeight="1" x14ac:dyDescent="0.25">
      <c r="A335" s="216">
        <v>2133</v>
      </c>
      <c r="B335" s="212" t="s">
        <v>26</v>
      </c>
      <c r="C335" s="210" t="s">
        <v>1586</v>
      </c>
      <c r="D335" s="23" t="s">
        <v>1587</v>
      </c>
      <c r="E335" s="212" t="s">
        <v>47</v>
      </c>
      <c r="F335" s="212" t="s">
        <v>1501</v>
      </c>
      <c r="G335" s="25">
        <v>9177</v>
      </c>
      <c r="H335" s="24">
        <v>0</v>
      </c>
      <c r="I335" s="24">
        <v>540540.54054054047</v>
      </c>
      <c r="J335" s="24">
        <v>540540.54054054047</v>
      </c>
      <c r="K335" s="45" t="s">
        <v>1500</v>
      </c>
      <c r="L335" s="45" t="s">
        <v>1499</v>
      </c>
      <c r="M335" s="212" t="s">
        <v>1588</v>
      </c>
      <c r="N335" s="25" t="s">
        <v>51</v>
      </c>
      <c r="O335" s="26">
        <v>43739</v>
      </c>
      <c r="P335" s="26">
        <v>43831</v>
      </c>
      <c r="Q335" s="25" t="s">
        <v>63</v>
      </c>
      <c r="R335" s="168" t="s">
        <v>30</v>
      </c>
    </row>
    <row r="336" spans="1:18" ht="46.5" customHeight="1" x14ac:dyDescent="0.25">
      <c r="A336" s="215">
        <v>2134</v>
      </c>
      <c r="B336" s="208" t="s">
        <v>26</v>
      </c>
      <c r="C336" s="209" t="s">
        <v>1596</v>
      </c>
      <c r="D336" s="17" t="s">
        <v>1596</v>
      </c>
      <c r="E336" s="208" t="s">
        <v>47</v>
      </c>
      <c r="F336" s="208" t="s">
        <v>1501</v>
      </c>
      <c r="G336" s="19" t="s">
        <v>1501</v>
      </c>
      <c r="H336" s="18">
        <v>0</v>
      </c>
      <c r="I336" s="18">
        <f>155800/3.7</f>
        <v>42108.108108108107</v>
      </c>
      <c r="J336" s="18">
        <f>155800/3.7</f>
        <v>42108.108108108107</v>
      </c>
      <c r="K336" s="46" t="s">
        <v>1500</v>
      </c>
      <c r="L336" s="46" t="s">
        <v>1499</v>
      </c>
      <c r="M336" s="208" t="s">
        <v>1599</v>
      </c>
      <c r="N336" s="19" t="s">
        <v>51</v>
      </c>
      <c r="O336" s="20">
        <v>43770</v>
      </c>
      <c r="P336" s="20">
        <v>43862</v>
      </c>
      <c r="Q336" s="19" t="s">
        <v>63</v>
      </c>
      <c r="R336" s="169" t="s">
        <v>237</v>
      </c>
    </row>
    <row r="337" spans="1:18" ht="63" customHeight="1" x14ac:dyDescent="0.25">
      <c r="A337" s="216">
        <v>2135</v>
      </c>
      <c r="B337" s="212" t="s">
        <v>26</v>
      </c>
      <c r="C337" s="210" t="s">
        <v>1597</v>
      </c>
      <c r="D337" s="23" t="s">
        <v>1597</v>
      </c>
      <c r="E337" s="212" t="s">
        <v>47</v>
      </c>
      <c r="F337" s="212" t="s">
        <v>1501</v>
      </c>
      <c r="G337" s="25" t="s">
        <v>1501</v>
      </c>
      <c r="H337" s="24">
        <v>0</v>
      </c>
      <c r="I337" s="24">
        <f>52140/3.7</f>
        <v>14091.891891891892</v>
      </c>
      <c r="J337" s="24">
        <f>52140/3.7</f>
        <v>14091.891891891892</v>
      </c>
      <c r="K337" s="45" t="s">
        <v>1500</v>
      </c>
      <c r="L337" s="45" t="s">
        <v>1499</v>
      </c>
      <c r="M337" s="212" t="s">
        <v>1601</v>
      </c>
      <c r="N337" s="25" t="s">
        <v>51</v>
      </c>
      <c r="O337" s="26">
        <v>43770</v>
      </c>
      <c r="P337" s="26">
        <v>43862</v>
      </c>
      <c r="Q337" s="25" t="s">
        <v>63</v>
      </c>
      <c r="R337" s="168" t="s">
        <v>237</v>
      </c>
    </row>
    <row r="338" spans="1:18" ht="46.5" customHeight="1" x14ac:dyDescent="0.25">
      <c r="A338" s="215">
        <v>2136</v>
      </c>
      <c r="B338" s="208" t="s">
        <v>26</v>
      </c>
      <c r="C338" s="209" t="s">
        <v>1598</v>
      </c>
      <c r="D338" s="17" t="s">
        <v>1598</v>
      </c>
      <c r="E338" s="208" t="s">
        <v>47</v>
      </c>
      <c r="F338" s="208" t="s">
        <v>1501</v>
      </c>
      <c r="G338" s="19" t="s">
        <v>1501</v>
      </c>
      <c r="H338" s="18">
        <v>0</v>
      </c>
      <c r="I338" s="18">
        <v>67756.724324324328</v>
      </c>
      <c r="J338" s="18">
        <v>67756.724324324328</v>
      </c>
      <c r="K338" s="46" t="s">
        <v>1500</v>
      </c>
      <c r="L338" s="46" t="s">
        <v>1499</v>
      </c>
      <c r="M338" s="208" t="s">
        <v>1600</v>
      </c>
      <c r="N338" s="19" t="s">
        <v>51</v>
      </c>
      <c r="O338" s="20">
        <v>43770</v>
      </c>
      <c r="P338" s="20">
        <v>43862</v>
      </c>
      <c r="Q338" s="19" t="s">
        <v>63</v>
      </c>
      <c r="R338" s="169" t="s">
        <v>237</v>
      </c>
    </row>
    <row r="339" spans="1:18" ht="55.5" customHeight="1" x14ac:dyDescent="0.25">
      <c r="A339" s="129" t="s">
        <v>16</v>
      </c>
      <c r="B339" s="130"/>
      <c r="C339" s="130"/>
      <c r="D339" s="130"/>
      <c r="E339" s="12"/>
      <c r="F339" s="12"/>
      <c r="G339" s="12"/>
      <c r="H339" s="13">
        <f>SUM(H340:H359)</f>
        <v>370948.64</v>
      </c>
      <c r="I339" s="13">
        <f>SUM(I340:I359)</f>
        <v>4384277.9400000004</v>
      </c>
      <c r="J339" s="13">
        <f>SUM(J340:J359)</f>
        <v>4755226.58</v>
      </c>
      <c r="K339" s="42" t="s">
        <v>1499</v>
      </c>
      <c r="L339" s="42" t="s">
        <v>1499</v>
      </c>
      <c r="M339" s="12"/>
      <c r="N339" s="12"/>
      <c r="O339" s="14"/>
      <c r="P339" s="14"/>
      <c r="Q339" s="12"/>
      <c r="R339" s="163"/>
    </row>
    <row r="340" spans="1:18" ht="65.25" customHeight="1" x14ac:dyDescent="0.25">
      <c r="A340" s="49" t="s">
        <v>1290</v>
      </c>
      <c r="B340" s="50" t="s">
        <v>26</v>
      </c>
      <c r="C340" s="51" t="s">
        <v>860</v>
      </c>
      <c r="D340" s="51" t="s">
        <v>860</v>
      </c>
      <c r="E340" s="50" t="s">
        <v>34</v>
      </c>
      <c r="F340" s="50" t="s">
        <v>1501</v>
      </c>
      <c r="G340" s="55" t="s">
        <v>1501</v>
      </c>
      <c r="H340" s="53">
        <v>0</v>
      </c>
      <c r="I340" s="53">
        <v>0</v>
      </c>
      <c r="J340" s="53">
        <v>0</v>
      </c>
      <c r="K340" s="54" t="s">
        <v>1499</v>
      </c>
      <c r="L340" s="54" t="s">
        <v>1499</v>
      </c>
      <c r="M340" s="54" t="s">
        <v>861</v>
      </c>
      <c r="N340" s="59" t="s">
        <v>0</v>
      </c>
      <c r="O340" s="56">
        <v>42491.375</v>
      </c>
      <c r="P340" s="56">
        <v>42614.375</v>
      </c>
      <c r="Q340" s="55" t="s">
        <v>1501</v>
      </c>
      <c r="R340" s="165" t="s">
        <v>1</v>
      </c>
    </row>
    <row r="341" spans="1:18" ht="67.5" customHeight="1" x14ac:dyDescent="0.25">
      <c r="A341" s="28" t="s">
        <v>1300</v>
      </c>
      <c r="B341" s="15" t="s">
        <v>26</v>
      </c>
      <c r="C341" s="16" t="s">
        <v>905</v>
      </c>
      <c r="D341" s="17" t="s">
        <v>905</v>
      </c>
      <c r="E341" s="15" t="s">
        <v>34</v>
      </c>
      <c r="F341" s="15" t="s">
        <v>907</v>
      </c>
      <c r="G341" s="19" t="s">
        <v>906</v>
      </c>
      <c r="H341" s="18">
        <v>0</v>
      </c>
      <c r="I341" s="18">
        <v>1893498.21</v>
      </c>
      <c r="J341" s="18">
        <v>1893498.21</v>
      </c>
      <c r="K341" s="46" t="s">
        <v>1500</v>
      </c>
      <c r="L341" s="46" t="s">
        <v>1499</v>
      </c>
      <c r="M341" s="15" t="s">
        <v>908</v>
      </c>
      <c r="N341" s="19" t="s">
        <v>424</v>
      </c>
      <c r="O341" s="20">
        <v>42856.375</v>
      </c>
      <c r="P341" s="20">
        <v>42948.375</v>
      </c>
      <c r="Q341" s="19" t="s">
        <v>1501</v>
      </c>
      <c r="R341" s="158" t="s">
        <v>30</v>
      </c>
    </row>
    <row r="342" spans="1:18" ht="67.5" customHeight="1" x14ac:dyDescent="0.25">
      <c r="A342" s="27" t="s">
        <v>1196</v>
      </c>
      <c r="B342" s="21" t="s">
        <v>26</v>
      </c>
      <c r="C342" s="22" t="s">
        <v>532</v>
      </c>
      <c r="D342" s="23" t="s">
        <v>532</v>
      </c>
      <c r="E342" s="21" t="s">
        <v>34</v>
      </c>
      <c r="F342" s="21" t="s">
        <v>534</v>
      </c>
      <c r="G342" s="25" t="s">
        <v>533</v>
      </c>
      <c r="H342" s="24">
        <v>0</v>
      </c>
      <c r="I342" s="24">
        <v>815988.6</v>
      </c>
      <c r="J342" s="24">
        <v>815988.6</v>
      </c>
      <c r="K342" s="45" t="s">
        <v>1500</v>
      </c>
      <c r="L342" s="45" t="s">
        <v>1499</v>
      </c>
      <c r="M342" s="21" t="s">
        <v>535</v>
      </c>
      <c r="N342" s="25" t="s">
        <v>424</v>
      </c>
      <c r="O342" s="26">
        <v>42675.375</v>
      </c>
      <c r="P342" s="26">
        <v>42856.375</v>
      </c>
      <c r="Q342" s="25" t="s">
        <v>1501</v>
      </c>
      <c r="R342" s="164" t="s">
        <v>30</v>
      </c>
    </row>
    <row r="343" spans="1:18" ht="39" customHeight="1" x14ac:dyDescent="0.25">
      <c r="A343" s="35" t="s">
        <v>1201</v>
      </c>
      <c r="B343" s="36" t="s">
        <v>26</v>
      </c>
      <c r="C343" s="37" t="s">
        <v>549</v>
      </c>
      <c r="D343" s="37" t="s">
        <v>549</v>
      </c>
      <c r="E343" s="36" t="s">
        <v>34</v>
      </c>
      <c r="F343" s="36" t="s">
        <v>1501</v>
      </c>
      <c r="G343" s="40" t="s">
        <v>1501</v>
      </c>
      <c r="H343" s="39">
        <v>0</v>
      </c>
      <c r="I343" s="39">
        <v>0</v>
      </c>
      <c r="J343" s="39">
        <v>0</v>
      </c>
      <c r="K343" s="47" t="s">
        <v>1499</v>
      </c>
      <c r="L343" s="47" t="s">
        <v>1499</v>
      </c>
      <c r="M343" s="47" t="s">
        <v>550</v>
      </c>
      <c r="N343" s="60" t="s">
        <v>36</v>
      </c>
      <c r="O343" s="41" t="s">
        <v>1501</v>
      </c>
      <c r="P343" s="41" t="s">
        <v>1501</v>
      </c>
      <c r="Q343" s="40" t="s">
        <v>1501</v>
      </c>
      <c r="R343" s="166" t="s">
        <v>1</v>
      </c>
    </row>
    <row r="344" spans="1:18" ht="65.25" customHeight="1" x14ac:dyDescent="0.25">
      <c r="A344" s="49" t="s">
        <v>1331</v>
      </c>
      <c r="B344" s="50" t="s">
        <v>26</v>
      </c>
      <c r="C344" s="51" t="s">
        <v>1007</v>
      </c>
      <c r="D344" s="51" t="s">
        <v>1007</v>
      </c>
      <c r="E344" s="50" t="s">
        <v>1501</v>
      </c>
      <c r="F344" s="50" t="s">
        <v>1501</v>
      </c>
      <c r="G344" s="55" t="s">
        <v>1501</v>
      </c>
      <c r="H344" s="53">
        <v>0</v>
      </c>
      <c r="I344" s="53">
        <v>0</v>
      </c>
      <c r="J344" s="53">
        <v>0</v>
      </c>
      <c r="K344" s="54" t="s">
        <v>1499</v>
      </c>
      <c r="L344" s="54" t="s">
        <v>1499</v>
      </c>
      <c r="M344" s="54" t="s">
        <v>1008</v>
      </c>
      <c r="N344" s="59" t="s">
        <v>0</v>
      </c>
      <c r="O344" s="56" t="s">
        <v>1501</v>
      </c>
      <c r="P344" s="56" t="s">
        <v>1501</v>
      </c>
      <c r="Q344" s="55" t="s">
        <v>1501</v>
      </c>
      <c r="R344" s="165" t="s">
        <v>1</v>
      </c>
    </row>
    <row r="345" spans="1:18" ht="39" customHeight="1" x14ac:dyDescent="0.25">
      <c r="A345" s="35" t="s">
        <v>1242</v>
      </c>
      <c r="B345" s="36" t="s">
        <v>26</v>
      </c>
      <c r="C345" s="37" t="s">
        <v>707</v>
      </c>
      <c r="D345" s="37" t="s">
        <v>707</v>
      </c>
      <c r="E345" s="36" t="s">
        <v>1501</v>
      </c>
      <c r="F345" s="36" t="s">
        <v>1501</v>
      </c>
      <c r="G345" s="40" t="s">
        <v>1501</v>
      </c>
      <c r="H345" s="39">
        <v>0</v>
      </c>
      <c r="I345" s="39">
        <v>0</v>
      </c>
      <c r="J345" s="39">
        <v>0</v>
      </c>
      <c r="K345" s="47" t="s">
        <v>1499</v>
      </c>
      <c r="L345" s="47" t="s">
        <v>1499</v>
      </c>
      <c r="M345" s="47" t="s">
        <v>708</v>
      </c>
      <c r="N345" s="60" t="s">
        <v>0</v>
      </c>
      <c r="O345" s="41" t="s">
        <v>1501</v>
      </c>
      <c r="P345" s="41" t="s">
        <v>1501</v>
      </c>
      <c r="Q345" s="40" t="s">
        <v>1501</v>
      </c>
      <c r="R345" s="166" t="s">
        <v>1</v>
      </c>
    </row>
    <row r="346" spans="1:18" ht="65.25" customHeight="1" x14ac:dyDescent="0.25">
      <c r="A346" s="49" t="s">
        <v>1082</v>
      </c>
      <c r="B346" s="50" t="s">
        <v>0</v>
      </c>
      <c r="C346" s="51" t="s">
        <v>1477</v>
      </c>
      <c r="D346" s="51" t="s">
        <v>14</v>
      </c>
      <c r="E346" s="50" t="s">
        <v>1501</v>
      </c>
      <c r="F346" s="50" t="s">
        <v>1501</v>
      </c>
      <c r="G346" s="55" t="s">
        <v>1501</v>
      </c>
      <c r="H346" s="53">
        <v>0</v>
      </c>
      <c r="I346" s="53">
        <v>0</v>
      </c>
      <c r="J346" s="53">
        <v>0</v>
      </c>
      <c r="K346" s="54" t="s">
        <v>1499</v>
      </c>
      <c r="L346" s="54" t="s">
        <v>1499</v>
      </c>
      <c r="M346" s="54" t="s">
        <v>15</v>
      </c>
      <c r="N346" s="59" t="s">
        <v>0</v>
      </c>
      <c r="O346" s="56" t="s">
        <v>1501</v>
      </c>
      <c r="P346" s="56" t="s">
        <v>1501</v>
      </c>
      <c r="Q346" s="55" t="s">
        <v>1501</v>
      </c>
      <c r="R346" s="165" t="s">
        <v>1</v>
      </c>
    </row>
    <row r="347" spans="1:18" ht="30" customHeight="1" x14ac:dyDescent="0.25">
      <c r="A347" s="28" t="s">
        <v>1287</v>
      </c>
      <c r="B347" s="15" t="s">
        <v>26</v>
      </c>
      <c r="C347" s="16" t="s">
        <v>841</v>
      </c>
      <c r="D347" s="17" t="s">
        <v>841</v>
      </c>
      <c r="E347" s="15" t="s">
        <v>47</v>
      </c>
      <c r="F347" s="15" t="s">
        <v>843</v>
      </c>
      <c r="G347" s="19" t="s">
        <v>842</v>
      </c>
      <c r="H347" s="18">
        <v>370948.64</v>
      </c>
      <c r="I347" s="18">
        <v>0</v>
      </c>
      <c r="J347" s="18">
        <v>370948.64</v>
      </c>
      <c r="K347" s="46" t="s">
        <v>1499</v>
      </c>
      <c r="L347" s="46" t="s">
        <v>1500</v>
      </c>
      <c r="M347" s="15" t="s">
        <v>844</v>
      </c>
      <c r="N347" s="19" t="s">
        <v>51</v>
      </c>
      <c r="O347" s="20">
        <v>41861.375</v>
      </c>
      <c r="P347" s="20">
        <v>42036.375</v>
      </c>
      <c r="Q347" s="19" t="s">
        <v>504</v>
      </c>
      <c r="R347" s="158" t="s">
        <v>58</v>
      </c>
    </row>
    <row r="348" spans="1:18" ht="30" x14ac:dyDescent="0.25">
      <c r="A348" s="27" t="s">
        <v>1301</v>
      </c>
      <c r="B348" s="21" t="s">
        <v>26</v>
      </c>
      <c r="C348" s="22" t="s">
        <v>909</v>
      </c>
      <c r="D348" s="23" t="s">
        <v>909</v>
      </c>
      <c r="E348" s="21" t="s">
        <v>520</v>
      </c>
      <c r="F348" s="21" t="s">
        <v>1501</v>
      </c>
      <c r="G348" s="25" t="s">
        <v>910</v>
      </c>
      <c r="H348" s="24">
        <v>0</v>
      </c>
      <c r="I348" s="24">
        <v>49554.92</v>
      </c>
      <c r="J348" s="24">
        <v>49554.92</v>
      </c>
      <c r="K348" s="45" t="s">
        <v>1500</v>
      </c>
      <c r="L348" s="45" t="s">
        <v>1499</v>
      </c>
      <c r="M348" s="21" t="s">
        <v>911</v>
      </c>
      <c r="N348" s="25" t="s">
        <v>36</v>
      </c>
      <c r="O348" s="26">
        <v>42887.375</v>
      </c>
      <c r="P348" s="26">
        <v>42979.375</v>
      </c>
      <c r="Q348" s="25" t="s">
        <v>1501</v>
      </c>
      <c r="R348" s="164" t="s">
        <v>58</v>
      </c>
    </row>
    <row r="349" spans="1:18" ht="39" customHeight="1" x14ac:dyDescent="0.25">
      <c r="A349" s="35" t="s">
        <v>1280</v>
      </c>
      <c r="B349" s="36" t="s">
        <v>26</v>
      </c>
      <c r="C349" s="37" t="s">
        <v>818</v>
      </c>
      <c r="D349" s="37" t="s">
        <v>818</v>
      </c>
      <c r="E349" s="36" t="s">
        <v>1501</v>
      </c>
      <c r="F349" s="36" t="s">
        <v>1501</v>
      </c>
      <c r="G349" s="40" t="s">
        <v>1501</v>
      </c>
      <c r="H349" s="39">
        <v>0</v>
      </c>
      <c r="I349" s="39"/>
      <c r="J349" s="39">
        <v>0</v>
      </c>
      <c r="K349" s="47" t="s">
        <v>1499</v>
      </c>
      <c r="L349" s="47" t="s">
        <v>1499</v>
      </c>
      <c r="M349" s="47" t="s">
        <v>819</v>
      </c>
      <c r="N349" s="60" t="s">
        <v>0</v>
      </c>
      <c r="O349" s="41" t="s">
        <v>1501</v>
      </c>
      <c r="P349" s="41" t="s">
        <v>1501</v>
      </c>
      <c r="Q349" s="40" t="s">
        <v>439</v>
      </c>
      <c r="R349" s="166" t="s">
        <v>1</v>
      </c>
    </row>
    <row r="350" spans="1:18" ht="65.25" customHeight="1" x14ac:dyDescent="0.25">
      <c r="A350" s="49" t="s">
        <v>1336</v>
      </c>
      <c r="B350" s="50" t="s">
        <v>26</v>
      </c>
      <c r="C350" s="51" t="s">
        <v>23</v>
      </c>
      <c r="D350" s="51" t="s">
        <v>23</v>
      </c>
      <c r="E350" s="50" t="s">
        <v>34</v>
      </c>
      <c r="F350" s="50" t="s">
        <v>1501</v>
      </c>
      <c r="G350" s="55" t="s">
        <v>1501</v>
      </c>
      <c r="H350" s="53">
        <v>0</v>
      </c>
      <c r="I350" s="53">
        <v>0</v>
      </c>
      <c r="J350" s="53">
        <v>0</v>
      </c>
      <c r="K350" s="54" t="s">
        <v>1499</v>
      </c>
      <c r="L350" s="54" t="s">
        <v>1499</v>
      </c>
      <c r="M350" s="54" t="s">
        <v>1021</v>
      </c>
      <c r="N350" s="59" t="s">
        <v>36</v>
      </c>
      <c r="O350" s="56" t="s">
        <v>1501</v>
      </c>
      <c r="P350" s="56" t="s">
        <v>1501</v>
      </c>
      <c r="Q350" s="55" t="s">
        <v>1501</v>
      </c>
      <c r="R350" s="165" t="s">
        <v>1</v>
      </c>
    </row>
    <row r="351" spans="1:18" ht="39" customHeight="1" x14ac:dyDescent="0.25">
      <c r="A351" s="35" t="s">
        <v>1172</v>
      </c>
      <c r="B351" s="36" t="s">
        <v>26</v>
      </c>
      <c r="C351" s="37" t="s">
        <v>437</v>
      </c>
      <c r="D351" s="37" t="s">
        <v>437</v>
      </c>
      <c r="E351" s="36" t="s">
        <v>1501</v>
      </c>
      <c r="F351" s="36" t="s">
        <v>1501</v>
      </c>
      <c r="G351" s="40" t="s">
        <v>1501</v>
      </c>
      <c r="H351" s="39">
        <v>0</v>
      </c>
      <c r="I351" s="39">
        <v>0</v>
      </c>
      <c r="J351" s="39">
        <v>0</v>
      </c>
      <c r="K351" s="47" t="s">
        <v>1499</v>
      </c>
      <c r="L351" s="47" t="s">
        <v>1499</v>
      </c>
      <c r="M351" s="47" t="s">
        <v>438</v>
      </c>
      <c r="N351" s="60" t="s">
        <v>0</v>
      </c>
      <c r="O351" s="41" t="s">
        <v>1501</v>
      </c>
      <c r="P351" s="41" t="s">
        <v>1501</v>
      </c>
      <c r="Q351" s="40" t="s">
        <v>439</v>
      </c>
      <c r="R351" s="166" t="s">
        <v>1</v>
      </c>
    </row>
    <row r="352" spans="1:18" ht="39" customHeight="1" x14ac:dyDescent="0.25">
      <c r="A352" s="35" t="s">
        <v>1511</v>
      </c>
      <c r="B352" s="36" t="s">
        <v>26</v>
      </c>
      <c r="C352" s="37" t="s">
        <v>818</v>
      </c>
      <c r="D352" s="37" t="s">
        <v>818</v>
      </c>
      <c r="E352" s="36" t="s">
        <v>1501</v>
      </c>
      <c r="F352" s="36" t="s">
        <v>1501</v>
      </c>
      <c r="G352" s="40" t="s">
        <v>1501</v>
      </c>
      <c r="H352" s="39">
        <v>0</v>
      </c>
      <c r="I352" s="39">
        <v>0</v>
      </c>
      <c r="J352" s="39">
        <v>0</v>
      </c>
      <c r="K352" s="47">
        <v>0</v>
      </c>
      <c r="L352" s="47">
        <v>0</v>
      </c>
      <c r="M352" s="90" t="s">
        <v>819</v>
      </c>
      <c r="N352" s="60" t="s">
        <v>1501</v>
      </c>
      <c r="O352" s="41" t="s">
        <v>1501</v>
      </c>
      <c r="P352" s="41" t="s">
        <v>1501</v>
      </c>
      <c r="Q352" s="40" t="s">
        <v>1501</v>
      </c>
      <c r="R352" s="166" t="s">
        <v>1</v>
      </c>
    </row>
    <row r="353" spans="1:18" ht="30" x14ac:dyDescent="0.25">
      <c r="A353" s="27" t="s">
        <v>1205</v>
      </c>
      <c r="B353" s="21" t="s">
        <v>26</v>
      </c>
      <c r="C353" s="22" t="s">
        <v>565</v>
      </c>
      <c r="D353" s="23" t="s">
        <v>565</v>
      </c>
      <c r="E353" s="21" t="s">
        <v>520</v>
      </c>
      <c r="F353" s="21" t="s">
        <v>567</v>
      </c>
      <c r="G353" s="25" t="s">
        <v>566</v>
      </c>
      <c r="H353" s="24">
        <v>0</v>
      </c>
      <c r="I353" s="24">
        <v>26326.83</v>
      </c>
      <c r="J353" s="24">
        <v>26326.83</v>
      </c>
      <c r="K353" s="45" t="s">
        <v>1500</v>
      </c>
      <c r="L353" s="45" t="s">
        <v>1499</v>
      </c>
      <c r="M353" s="21" t="s">
        <v>568</v>
      </c>
      <c r="N353" s="25" t="s">
        <v>36</v>
      </c>
      <c r="O353" s="26">
        <v>43221.375</v>
      </c>
      <c r="P353" s="26">
        <v>43344.375</v>
      </c>
      <c r="Q353" s="25" t="s">
        <v>1501</v>
      </c>
      <c r="R353" s="164" t="s">
        <v>58</v>
      </c>
    </row>
    <row r="354" spans="1:18" ht="39" customHeight="1" x14ac:dyDescent="0.25">
      <c r="A354" s="35" t="s">
        <v>1327</v>
      </c>
      <c r="B354" s="36" t="s">
        <v>26</v>
      </c>
      <c r="C354" s="37" t="s">
        <v>22</v>
      </c>
      <c r="D354" s="37" t="s">
        <v>22</v>
      </c>
      <c r="E354" s="36" t="s">
        <v>34</v>
      </c>
      <c r="F354" s="36" t="s">
        <v>1501</v>
      </c>
      <c r="G354" s="40" t="s">
        <v>1501</v>
      </c>
      <c r="H354" s="39">
        <v>0</v>
      </c>
      <c r="I354" s="39">
        <v>0</v>
      </c>
      <c r="J354" s="39">
        <v>0</v>
      </c>
      <c r="K354" s="47" t="s">
        <v>1499</v>
      </c>
      <c r="L354" s="47" t="s">
        <v>1499</v>
      </c>
      <c r="M354" s="47" t="s">
        <v>997</v>
      </c>
      <c r="N354" s="60" t="s">
        <v>36</v>
      </c>
      <c r="O354" s="41">
        <v>43252.375</v>
      </c>
      <c r="P354" s="41">
        <v>43344.375</v>
      </c>
      <c r="Q354" s="40" t="s">
        <v>1501</v>
      </c>
      <c r="R354" s="166" t="s">
        <v>1</v>
      </c>
    </row>
    <row r="355" spans="1:18" ht="32.1" customHeight="1" x14ac:dyDescent="0.25">
      <c r="A355" s="27" t="s">
        <v>1262</v>
      </c>
      <c r="B355" s="21" t="s">
        <v>26</v>
      </c>
      <c r="C355" s="22" t="s">
        <v>757</v>
      </c>
      <c r="D355" s="23" t="s">
        <v>757</v>
      </c>
      <c r="E355" s="21" t="s">
        <v>34</v>
      </c>
      <c r="F355" s="21" t="s">
        <v>758</v>
      </c>
      <c r="G355" s="25">
        <v>9023</v>
      </c>
      <c r="H355" s="24">
        <v>0</v>
      </c>
      <c r="I355" s="24">
        <v>152905.20000000001</v>
      </c>
      <c r="J355" s="24">
        <v>152905.20000000001</v>
      </c>
      <c r="K355" s="45" t="s">
        <v>1500</v>
      </c>
      <c r="L355" s="45" t="s">
        <v>1499</v>
      </c>
      <c r="M355" s="21" t="s">
        <v>759</v>
      </c>
      <c r="N355" s="25" t="s">
        <v>36</v>
      </c>
      <c r="O355" s="26">
        <v>43252.375</v>
      </c>
      <c r="P355" s="26">
        <v>43440</v>
      </c>
      <c r="Q355" s="25" t="s">
        <v>1501</v>
      </c>
      <c r="R355" s="164" t="s">
        <v>30</v>
      </c>
    </row>
    <row r="356" spans="1:18" ht="39" customHeight="1" x14ac:dyDescent="0.25">
      <c r="A356" s="35" t="s">
        <v>1321</v>
      </c>
      <c r="B356" s="36" t="s">
        <v>26</v>
      </c>
      <c r="C356" s="37" t="s">
        <v>978</v>
      </c>
      <c r="D356" s="37" t="s">
        <v>978</v>
      </c>
      <c r="E356" s="36" t="s">
        <v>34</v>
      </c>
      <c r="F356" s="36" t="s">
        <v>1501</v>
      </c>
      <c r="G356" s="40" t="s">
        <v>1501</v>
      </c>
      <c r="H356" s="39">
        <v>0</v>
      </c>
      <c r="I356" s="39">
        <v>0</v>
      </c>
      <c r="J356" s="39">
        <v>0</v>
      </c>
      <c r="K356" s="47" t="s">
        <v>1499</v>
      </c>
      <c r="L356" s="47" t="s">
        <v>1499</v>
      </c>
      <c r="M356" s="47" t="s">
        <v>979</v>
      </c>
      <c r="N356" s="60" t="s">
        <v>36</v>
      </c>
      <c r="O356" s="41">
        <v>43252.375</v>
      </c>
      <c r="P356" s="41">
        <v>43344.375</v>
      </c>
      <c r="Q356" s="40" t="s">
        <v>1501</v>
      </c>
      <c r="R356" s="166" t="s">
        <v>1</v>
      </c>
    </row>
    <row r="357" spans="1:18" ht="65.25" customHeight="1" x14ac:dyDescent="0.25">
      <c r="A357" s="49" t="s">
        <v>1175</v>
      </c>
      <c r="B357" s="50" t="s">
        <v>26</v>
      </c>
      <c r="C357" s="51" t="s">
        <v>449</v>
      </c>
      <c r="D357" s="51" t="s">
        <v>449</v>
      </c>
      <c r="E357" s="50" t="s">
        <v>1501</v>
      </c>
      <c r="F357" s="50" t="s">
        <v>1501</v>
      </c>
      <c r="G357" s="55" t="s">
        <v>1501</v>
      </c>
      <c r="H357" s="53">
        <v>0</v>
      </c>
      <c r="I357" s="53">
        <v>0</v>
      </c>
      <c r="J357" s="53">
        <v>0</v>
      </c>
      <c r="K357" s="54" t="s">
        <v>1499</v>
      </c>
      <c r="L357" s="54" t="s">
        <v>1499</v>
      </c>
      <c r="M357" s="54" t="s">
        <v>450</v>
      </c>
      <c r="N357" s="59" t="s">
        <v>0</v>
      </c>
      <c r="O357" s="56" t="s">
        <v>1501</v>
      </c>
      <c r="P357" s="56" t="s">
        <v>1501</v>
      </c>
      <c r="Q357" s="55" t="s">
        <v>1501</v>
      </c>
      <c r="R357" s="165" t="s">
        <v>1</v>
      </c>
    </row>
    <row r="358" spans="1:18" ht="32.1" customHeight="1" x14ac:dyDescent="0.25">
      <c r="A358" s="28" t="s">
        <v>1263</v>
      </c>
      <c r="B358" s="15" t="s">
        <v>26</v>
      </c>
      <c r="C358" s="16" t="s">
        <v>1478</v>
      </c>
      <c r="D358" s="17" t="s">
        <v>760</v>
      </c>
      <c r="E358" s="15" t="s">
        <v>34</v>
      </c>
      <c r="F358" s="15" t="s">
        <v>761</v>
      </c>
      <c r="G358" s="19">
        <v>9066</v>
      </c>
      <c r="H358" s="18">
        <v>0</v>
      </c>
      <c r="I358" s="18">
        <v>1166920.18</v>
      </c>
      <c r="J358" s="18">
        <v>1166920.18</v>
      </c>
      <c r="K358" s="46" t="s">
        <v>1500</v>
      </c>
      <c r="L358" s="46" t="s">
        <v>1499</v>
      </c>
      <c r="M358" s="15" t="s">
        <v>762</v>
      </c>
      <c r="N358" s="19" t="s">
        <v>36</v>
      </c>
      <c r="O358" s="20">
        <v>43405</v>
      </c>
      <c r="P358" s="20">
        <v>43557</v>
      </c>
      <c r="Q358" s="19" t="s">
        <v>1501</v>
      </c>
      <c r="R358" s="158" t="s">
        <v>30</v>
      </c>
    </row>
    <row r="359" spans="1:18" ht="30" x14ac:dyDescent="0.25">
      <c r="A359" s="27" t="s">
        <v>1335</v>
      </c>
      <c r="B359" s="21" t="s">
        <v>26</v>
      </c>
      <c r="C359" s="22" t="s">
        <v>1479</v>
      </c>
      <c r="D359" s="23" t="s">
        <v>1018</v>
      </c>
      <c r="E359" s="21" t="s">
        <v>34</v>
      </c>
      <c r="F359" s="21" t="s">
        <v>1019</v>
      </c>
      <c r="G359" s="25">
        <v>9015</v>
      </c>
      <c r="H359" s="24">
        <v>0</v>
      </c>
      <c r="I359" s="24">
        <v>279084</v>
      </c>
      <c r="J359" s="24">
        <v>279084</v>
      </c>
      <c r="K359" s="45" t="s">
        <v>1500</v>
      </c>
      <c r="L359" s="45" t="s">
        <v>1499</v>
      </c>
      <c r="M359" s="21" t="s">
        <v>1020</v>
      </c>
      <c r="N359" s="25" t="s">
        <v>36</v>
      </c>
      <c r="O359" s="26">
        <v>43252.375</v>
      </c>
      <c r="P359" s="26">
        <v>43405</v>
      </c>
      <c r="Q359" s="25" t="s">
        <v>1501</v>
      </c>
      <c r="R359" s="164" t="s">
        <v>30</v>
      </c>
    </row>
    <row r="360" spans="1:18" ht="44.25" customHeight="1" x14ac:dyDescent="0.25">
      <c r="A360" s="129" t="s">
        <v>510</v>
      </c>
      <c r="B360" s="130"/>
      <c r="C360" s="130"/>
      <c r="D360" s="130"/>
      <c r="E360" s="63"/>
      <c r="F360" s="63"/>
      <c r="G360" s="63"/>
      <c r="H360" s="64">
        <f>SUM(H361:H378)</f>
        <v>2620185.9500000002</v>
      </c>
      <c r="I360" s="64">
        <f>SUM(I361:I379)</f>
        <v>10721764.91</v>
      </c>
      <c r="J360" s="64">
        <f>SUM(J361:J379)</f>
        <v>13341950.859999999</v>
      </c>
      <c r="K360" s="65" t="s">
        <v>1499</v>
      </c>
      <c r="L360" s="65" t="s">
        <v>1499</v>
      </c>
      <c r="M360" s="63"/>
      <c r="N360" s="63"/>
      <c r="O360" s="66"/>
      <c r="P360" s="66"/>
      <c r="Q360" s="63"/>
      <c r="R360" s="173"/>
    </row>
    <row r="361" spans="1:18" ht="30" x14ac:dyDescent="0.25">
      <c r="A361" s="28" t="s">
        <v>1328</v>
      </c>
      <c r="B361" s="15" t="s">
        <v>26</v>
      </c>
      <c r="C361" s="16" t="s">
        <v>998</v>
      </c>
      <c r="D361" s="17" t="s">
        <v>998</v>
      </c>
      <c r="E361" s="15" t="s">
        <v>529</v>
      </c>
      <c r="F361" s="15" t="s">
        <v>1000</v>
      </c>
      <c r="G361" s="19" t="s">
        <v>999</v>
      </c>
      <c r="H361" s="18">
        <v>0</v>
      </c>
      <c r="I361" s="18">
        <f>4143233.44-I379</f>
        <v>3450881.6120906798</v>
      </c>
      <c r="J361" s="18">
        <v>3450881.6120906798</v>
      </c>
      <c r="K361" s="46" t="s">
        <v>1500</v>
      </c>
      <c r="L361" s="46" t="s">
        <v>1499</v>
      </c>
      <c r="M361" s="15" t="s">
        <v>1001</v>
      </c>
      <c r="N361" s="19" t="s">
        <v>424</v>
      </c>
      <c r="O361" s="20">
        <v>41974.375</v>
      </c>
      <c r="P361" s="20">
        <v>42248.375</v>
      </c>
      <c r="Q361" s="19" t="s">
        <v>1501</v>
      </c>
      <c r="R361" s="158" t="s">
        <v>30</v>
      </c>
    </row>
    <row r="362" spans="1:18" ht="65.25" customHeight="1" x14ac:dyDescent="0.25">
      <c r="A362" s="49" t="s">
        <v>1325</v>
      </c>
      <c r="B362" s="50" t="s">
        <v>26</v>
      </c>
      <c r="C362" s="51" t="s">
        <v>992</v>
      </c>
      <c r="D362" s="51" t="s">
        <v>992</v>
      </c>
      <c r="E362" s="50" t="s">
        <v>1501</v>
      </c>
      <c r="F362" s="50" t="s">
        <v>1501</v>
      </c>
      <c r="G362" s="55" t="s">
        <v>1501</v>
      </c>
      <c r="H362" s="53">
        <v>0</v>
      </c>
      <c r="I362" s="53">
        <v>0</v>
      </c>
      <c r="J362" s="53">
        <v>0</v>
      </c>
      <c r="K362" s="54" t="s">
        <v>1499</v>
      </c>
      <c r="L362" s="54" t="s">
        <v>1499</v>
      </c>
      <c r="M362" s="54" t="s">
        <v>993</v>
      </c>
      <c r="N362" s="59" t="s">
        <v>0</v>
      </c>
      <c r="O362" s="56" t="s">
        <v>1501</v>
      </c>
      <c r="P362" s="56" t="s">
        <v>1501</v>
      </c>
      <c r="Q362" s="55" t="s">
        <v>1501</v>
      </c>
      <c r="R362" s="165" t="s">
        <v>1</v>
      </c>
    </row>
    <row r="363" spans="1:18" ht="30" x14ac:dyDescent="0.25">
      <c r="A363" s="28" t="s">
        <v>1211</v>
      </c>
      <c r="B363" s="15" t="s">
        <v>26</v>
      </c>
      <c r="C363" s="16" t="s">
        <v>591</v>
      </c>
      <c r="D363" s="17" t="s">
        <v>591</v>
      </c>
      <c r="E363" s="15" t="s">
        <v>529</v>
      </c>
      <c r="F363" s="15" t="s">
        <v>593</v>
      </c>
      <c r="G363" s="19" t="s">
        <v>592</v>
      </c>
      <c r="H363" s="18">
        <v>0</v>
      </c>
      <c r="I363" s="18">
        <v>1050859.06</v>
      </c>
      <c r="J363" s="18">
        <v>1050859.06</v>
      </c>
      <c r="K363" s="46" t="s">
        <v>1500</v>
      </c>
      <c r="L363" s="46" t="s">
        <v>1499</v>
      </c>
      <c r="M363" s="15" t="s">
        <v>594</v>
      </c>
      <c r="N363" s="19" t="s">
        <v>424</v>
      </c>
      <c r="O363" s="20">
        <v>42401.375</v>
      </c>
      <c r="P363" s="20">
        <v>42705.375</v>
      </c>
      <c r="Q363" s="19" t="s">
        <v>1501</v>
      </c>
      <c r="R363" s="158" t="s">
        <v>30</v>
      </c>
    </row>
    <row r="364" spans="1:18" ht="30" x14ac:dyDescent="0.25">
      <c r="A364" s="27" t="s">
        <v>1208</v>
      </c>
      <c r="B364" s="21" t="s">
        <v>26</v>
      </c>
      <c r="C364" s="22" t="s">
        <v>580</v>
      </c>
      <c r="D364" s="23" t="s">
        <v>580</v>
      </c>
      <c r="E364" s="21" t="s">
        <v>529</v>
      </c>
      <c r="F364" s="21" t="s">
        <v>582</v>
      </c>
      <c r="G364" s="25" t="s">
        <v>581</v>
      </c>
      <c r="H364" s="24">
        <v>0</v>
      </c>
      <c r="I364" s="24">
        <v>1804370.2</v>
      </c>
      <c r="J364" s="24">
        <v>1804370.2</v>
      </c>
      <c r="K364" s="45" t="s">
        <v>1500</v>
      </c>
      <c r="L364" s="45" t="s">
        <v>1499</v>
      </c>
      <c r="M364" s="21" t="s">
        <v>583</v>
      </c>
      <c r="N364" s="25" t="s">
        <v>424</v>
      </c>
      <c r="O364" s="26">
        <v>42430.375</v>
      </c>
      <c r="P364" s="26">
        <v>42887.375</v>
      </c>
      <c r="Q364" s="25" t="s">
        <v>1501</v>
      </c>
      <c r="R364" s="164" t="s">
        <v>30</v>
      </c>
    </row>
    <row r="365" spans="1:18" ht="45" x14ac:dyDescent="0.25">
      <c r="A365" s="28" t="s">
        <v>1207</v>
      </c>
      <c r="B365" s="15" t="s">
        <v>26</v>
      </c>
      <c r="C365" s="16" t="s">
        <v>576</v>
      </c>
      <c r="D365" s="17" t="s">
        <v>576</v>
      </c>
      <c r="E365" s="15" t="s">
        <v>529</v>
      </c>
      <c r="F365" s="15" t="s">
        <v>578</v>
      </c>
      <c r="G365" s="19" t="s">
        <v>577</v>
      </c>
      <c r="H365" s="18">
        <v>0</v>
      </c>
      <c r="I365" s="18">
        <v>391541.03</v>
      </c>
      <c r="J365" s="18">
        <v>391541.03</v>
      </c>
      <c r="K365" s="46" t="s">
        <v>1500</v>
      </c>
      <c r="L365" s="46" t="s">
        <v>1499</v>
      </c>
      <c r="M365" s="15" t="s">
        <v>579</v>
      </c>
      <c r="N365" s="19" t="s">
        <v>36</v>
      </c>
      <c r="O365" s="20">
        <v>42430.375</v>
      </c>
      <c r="P365" s="20">
        <v>43048.375</v>
      </c>
      <c r="Q365" s="19" t="s">
        <v>1501</v>
      </c>
      <c r="R365" s="158" t="s">
        <v>58</v>
      </c>
    </row>
    <row r="366" spans="1:18" ht="65.25" customHeight="1" x14ac:dyDescent="0.25">
      <c r="A366" s="49" t="s">
        <v>1210</v>
      </c>
      <c r="B366" s="50" t="s">
        <v>26</v>
      </c>
      <c r="C366" s="51" t="s">
        <v>588</v>
      </c>
      <c r="D366" s="51" t="s">
        <v>588</v>
      </c>
      <c r="E366" s="50" t="s">
        <v>47</v>
      </c>
      <c r="F366" s="50" t="s">
        <v>589</v>
      </c>
      <c r="G366" s="55" t="s">
        <v>1501</v>
      </c>
      <c r="H366" s="53">
        <v>0</v>
      </c>
      <c r="I366" s="53">
        <v>0</v>
      </c>
      <c r="J366" s="53">
        <v>0</v>
      </c>
      <c r="K366" s="54" t="s">
        <v>1499</v>
      </c>
      <c r="L366" s="54" t="s">
        <v>1499</v>
      </c>
      <c r="M366" s="54" t="s">
        <v>590</v>
      </c>
      <c r="N366" s="59" t="s">
        <v>51</v>
      </c>
      <c r="O366" s="56">
        <v>42583.375</v>
      </c>
      <c r="P366" s="56">
        <v>42705.375</v>
      </c>
      <c r="Q366" s="55" t="s">
        <v>1501</v>
      </c>
      <c r="R366" s="165" t="s">
        <v>1</v>
      </c>
    </row>
    <row r="367" spans="1:18" ht="30" x14ac:dyDescent="0.25">
      <c r="A367" s="28" t="s">
        <v>1302</v>
      </c>
      <c r="B367" s="15" t="s">
        <v>26</v>
      </c>
      <c r="C367" s="16" t="s">
        <v>912</v>
      </c>
      <c r="D367" s="17" t="s">
        <v>912</v>
      </c>
      <c r="E367" s="15" t="s">
        <v>506</v>
      </c>
      <c r="F367" s="15" t="s">
        <v>914</v>
      </c>
      <c r="G367" s="19" t="s">
        <v>913</v>
      </c>
      <c r="H367" s="18">
        <v>0</v>
      </c>
      <c r="I367" s="18">
        <v>206649.2</v>
      </c>
      <c r="J367" s="18">
        <v>206649.2</v>
      </c>
      <c r="K367" s="46" t="s">
        <v>1500</v>
      </c>
      <c r="L367" s="46" t="s">
        <v>1499</v>
      </c>
      <c r="M367" s="15" t="s">
        <v>915</v>
      </c>
      <c r="N367" s="19" t="s">
        <v>424</v>
      </c>
      <c r="O367" s="20">
        <v>42583.375</v>
      </c>
      <c r="P367" s="20">
        <v>42887.375</v>
      </c>
      <c r="Q367" s="19" t="s">
        <v>1501</v>
      </c>
      <c r="R367" s="158" t="s">
        <v>58</v>
      </c>
    </row>
    <row r="368" spans="1:18" ht="54.75" customHeight="1" x14ac:dyDescent="0.25">
      <c r="A368" s="27" t="s">
        <v>1329</v>
      </c>
      <c r="B368" s="21" t="s">
        <v>26</v>
      </c>
      <c r="C368" s="22" t="s">
        <v>1002</v>
      </c>
      <c r="D368" s="23" t="s">
        <v>1002</v>
      </c>
      <c r="E368" s="21" t="s">
        <v>529</v>
      </c>
      <c r="F368" s="21" t="s">
        <v>1004</v>
      </c>
      <c r="G368" s="25" t="s">
        <v>1003</v>
      </c>
      <c r="H368" s="24">
        <v>0</v>
      </c>
      <c r="I368" s="24">
        <v>1143949.43</v>
      </c>
      <c r="J368" s="24">
        <v>1143949.43</v>
      </c>
      <c r="K368" s="45" t="s">
        <v>1500</v>
      </c>
      <c r="L368" s="45" t="s">
        <v>1499</v>
      </c>
      <c r="M368" s="21" t="s">
        <v>1005</v>
      </c>
      <c r="N368" s="25" t="s">
        <v>424</v>
      </c>
      <c r="O368" s="26">
        <v>42430.375</v>
      </c>
      <c r="P368" s="26">
        <v>42736.375</v>
      </c>
      <c r="Q368" s="25" t="s">
        <v>1501</v>
      </c>
      <c r="R368" s="164" t="s">
        <v>58</v>
      </c>
    </row>
    <row r="369" spans="1:18" ht="39" customHeight="1" x14ac:dyDescent="0.25">
      <c r="A369" s="35" t="s">
        <v>1261</v>
      </c>
      <c r="B369" s="36" t="s">
        <v>26</v>
      </c>
      <c r="C369" s="37" t="s">
        <v>7</v>
      </c>
      <c r="D369" s="37" t="s">
        <v>7</v>
      </c>
      <c r="E369" s="36" t="s">
        <v>1501</v>
      </c>
      <c r="F369" s="36" t="s">
        <v>1501</v>
      </c>
      <c r="G369" s="40" t="s">
        <v>1501</v>
      </c>
      <c r="H369" s="39">
        <v>0</v>
      </c>
      <c r="I369" s="39">
        <v>0</v>
      </c>
      <c r="J369" s="39">
        <v>0</v>
      </c>
      <c r="K369" s="47" t="s">
        <v>1499</v>
      </c>
      <c r="L369" s="47" t="s">
        <v>1499</v>
      </c>
      <c r="M369" s="47" t="s">
        <v>756</v>
      </c>
      <c r="N369" s="60" t="s">
        <v>0</v>
      </c>
      <c r="O369" s="41" t="s">
        <v>1501</v>
      </c>
      <c r="P369" s="41" t="s">
        <v>1501</v>
      </c>
      <c r="Q369" s="40" t="s">
        <v>1501</v>
      </c>
      <c r="R369" s="166" t="s">
        <v>1</v>
      </c>
    </row>
    <row r="370" spans="1:18" ht="65.25" customHeight="1" x14ac:dyDescent="0.25">
      <c r="A370" s="49" t="s">
        <v>1191</v>
      </c>
      <c r="B370" s="50" t="s">
        <v>26</v>
      </c>
      <c r="C370" s="51" t="s">
        <v>515</v>
      </c>
      <c r="D370" s="51" t="s">
        <v>515</v>
      </c>
      <c r="E370" s="50" t="s">
        <v>1501</v>
      </c>
      <c r="F370" s="50" t="s">
        <v>1501</v>
      </c>
      <c r="G370" s="55" t="s">
        <v>1501</v>
      </c>
      <c r="H370" s="53">
        <v>0</v>
      </c>
      <c r="I370" s="53">
        <v>0</v>
      </c>
      <c r="J370" s="53">
        <v>0</v>
      </c>
      <c r="K370" s="54" t="s">
        <v>1499</v>
      </c>
      <c r="L370" s="54" t="s">
        <v>1499</v>
      </c>
      <c r="M370" s="54" t="s">
        <v>516</v>
      </c>
      <c r="N370" s="59" t="s">
        <v>0</v>
      </c>
      <c r="O370" s="56" t="s">
        <v>1501</v>
      </c>
      <c r="P370" s="56" t="s">
        <v>1501</v>
      </c>
      <c r="Q370" s="55" t="s">
        <v>1501</v>
      </c>
      <c r="R370" s="165" t="s">
        <v>1</v>
      </c>
    </row>
    <row r="371" spans="1:18" ht="39" customHeight="1" x14ac:dyDescent="0.25">
      <c r="A371" s="35" t="s">
        <v>1221</v>
      </c>
      <c r="B371" s="36" t="s">
        <v>26</v>
      </c>
      <c r="C371" s="37" t="s">
        <v>626</v>
      </c>
      <c r="D371" s="37" t="s">
        <v>626</v>
      </c>
      <c r="E371" s="36" t="s">
        <v>529</v>
      </c>
      <c r="F371" s="36" t="s">
        <v>1501</v>
      </c>
      <c r="G371" s="40" t="s">
        <v>1501</v>
      </c>
      <c r="H371" s="39">
        <v>0</v>
      </c>
      <c r="I371" s="39">
        <v>0</v>
      </c>
      <c r="J371" s="39">
        <v>0</v>
      </c>
      <c r="K371" s="47" t="s">
        <v>1499</v>
      </c>
      <c r="L371" s="47" t="s">
        <v>1499</v>
      </c>
      <c r="M371" s="47" t="s">
        <v>627</v>
      </c>
      <c r="N371" s="60" t="s">
        <v>0</v>
      </c>
      <c r="O371" s="41" t="s">
        <v>1501</v>
      </c>
      <c r="P371" s="41" t="s">
        <v>1501</v>
      </c>
      <c r="Q371" s="40" t="s">
        <v>1501</v>
      </c>
      <c r="R371" s="166" t="s">
        <v>1</v>
      </c>
    </row>
    <row r="372" spans="1:18" ht="43.5" customHeight="1" x14ac:dyDescent="0.25">
      <c r="A372" s="27" t="s">
        <v>1212</v>
      </c>
      <c r="B372" s="21" t="s">
        <v>26</v>
      </c>
      <c r="C372" s="22" t="s">
        <v>595</v>
      </c>
      <c r="D372" s="23" t="s">
        <v>595</v>
      </c>
      <c r="E372" s="21" t="s">
        <v>529</v>
      </c>
      <c r="F372" s="21" t="s">
        <v>596</v>
      </c>
      <c r="G372" s="25">
        <v>9063</v>
      </c>
      <c r="H372" s="24">
        <v>0</v>
      </c>
      <c r="I372" s="24">
        <v>1291448.28</v>
      </c>
      <c r="J372" s="24">
        <v>1291448.28</v>
      </c>
      <c r="K372" s="45" t="s">
        <v>1500</v>
      </c>
      <c r="L372" s="45" t="s">
        <v>1499</v>
      </c>
      <c r="M372" s="21" t="s">
        <v>597</v>
      </c>
      <c r="N372" s="25" t="s">
        <v>424</v>
      </c>
      <c r="O372" s="74">
        <v>42917.375</v>
      </c>
      <c r="P372" s="74">
        <v>43532</v>
      </c>
      <c r="Q372" s="25" t="s">
        <v>1501</v>
      </c>
      <c r="R372" s="164" t="s">
        <v>30</v>
      </c>
    </row>
    <row r="373" spans="1:18" ht="39" customHeight="1" x14ac:dyDescent="0.25">
      <c r="A373" s="35" t="s">
        <v>1192</v>
      </c>
      <c r="B373" s="36" t="s">
        <v>26</v>
      </c>
      <c r="C373" s="37" t="s">
        <v>517</v>
      </c>
      <c r="D373" s="37" t="s">
        <v>517</v>
      </c>
      <c r="E373" s="36" t="s">
        <v>506</v>
      </c>
      <c r="F373" s="36" t="s">
        <v>1501</v>
      </c>
      <c r="G373" s="40" t="s">
        <v>1501</v>
      </c>
      <c r="H373" s="39">
        <v>0</v>
      </c>
      <c r="I373" s="39">
        <v>0</v>
      </c>
      <c r="J373" s="39">
        <v>0</v>
      </c>
      <c r="K373" s="47" t="s">
        <v>1499</v>
      </c>
      <c r="L373" s="47" t="s">
        <v>1499</v>
      </c>
      <c r="M373" s="47" t="s">
        <v>518</v>
      </c>
      <c r="N373" s="60" t="s">
        <v>36</v>
      </c>
      <c r="O373" s="41">
        <v>42979.375</v>
      </c>
      <c r="P373" s="41">
        <v>43101.375</v>
      </c>
      <c r="Q373" s="40" t="s">
        <v>1501</v>
      </c>
      <c r="R373" s="166" t="s">
        <v>1</v>
      </c>
    </row>
    <row r="374" spans="1:18" ht="73.5" customHeight="1" x14ac:dyDescent="0.25">
      <c r="A374" s="27" t="s">
        <v>1200</v>
      </c>
      <c r="B374" s="21" t="s">
        <v>26</v>
      </c>
      <c r="C374" s="22" t="s">
        <v>545</v>
      </c>
      <c r="D374" s="23" t="s">
        <v>545</v>
      </c>
      <c r="E374" s="21" t="s">
        <v>529</v>
      </c>
      <c r="F374" s="21" t="s">
        <v>547</v>
      </c>
      <c r="G374" s="25" t="s">
        <v>546</v>
      </c>
      <c r="H374" s="24">
        <v>0</v>
      </c>
      <c r="I374" s="24">
        <v>302614</v>
      </c>
      <c r="J374" s="24">
        <v>302614</v>
      </c>
      <c r="K374" s="45" t="s">
        <v>1500</v>
      </c>
      <c r="L374" s="45" t="s">
        <v>1499</v>
      </c>
      <c r="M374" s="21" t="s">
        <v>548</v>
      </c>
      <c r="N374" s="25" t="s">
        <v>36</v>
      </c>
      <c r="O374" s="26">
        <v>42614.375</v>
      </c>
      <c r="P374" s="26">
        <v>42705.375</v>
      </c>
      <c r="Q374" s="25" t="s">
        <v>1501</v>
      </c>
      <c r="R374" s="164" t="s">
        <v>30</v>
      </c>
    </row>
    <row r="375" spans="1:18" ht="39" customHeight="1" x14ac:dyDescent="0.25">
      <c r="A375" s="35" t="s">
        <v>1220</v>
      </c>
      <c r="B375" s="36" t="s">
        <v>26</v>
      </c>
      <c r="C375" s="37" t="s">
        <v>624</v>
      </c>
      <c r="D375" s="37" t="s">
        <v>624</v>
      </c>
      <c r="E375" s="36" t="s">
        <v>506</v>
      </c>
      <c r="F375" s="36" t="s">
        <v>1501</v>
      </c>
      <c r="G375" s="40" t="s">
        <v>1501</v>
      </c>
      <c r="H375" s="39">
        <v>0</v>
      </c>
      <c r="I375" s="39">
        <v>0</v>
      </c>
      <c r="J375" s="39">
        <v>0</v>
      </c>
      <c r="K375" s="47" t="s">
        <v>1499</v>
      </c>
      <c r="L375" s="47" t="s">
        <v>1499</v>
      </c>
      <c r="M375" s="47" t="s">
        <v>625</v>
      </c>
      <c r="N375" s="60" t="s">
        <v>36</v>
      </c>
      <c r="O375" s="41">
        <v>43132.375</v>
      </c>
      <c r="P375" s="41">
        <v>43252.375</v>
      </c>
      <c r="Q375" s="40" t="s">
        <v>1501</v>
      </c>
      <c r="R375" s="166" t="s">
        <v>1</v>
      </c>
    </row>
    <row r="376" spans="1:18" ht="30" x14ac:dyDescent="0.25">
      <c r="A376" s="27" t="s">
        <v>1189</v>
      </c>
      <c r="B376" s="21" t="s">
        <v>26</v>
      </c>
      <c r="C376" s="22" t="s">
        <v>505</v>
      </c>
      <c r="D376" s="23" t="s">
        <v>505</v>
      </c>
      <c r="E376" s="21" t="s">
        <v>506</v>
      </c>
      <c r="F376" s="21" t="s">
        <v>508</v>
      </c>
      <c r="G376" s="25" t="s">
        <v>507</v>
      </c>
      <c r="H376" s="24">
        <v>0</v>
      </c>
      <c r="I376" s="24">
        <v>87100.27</v>
      </c>
      <c r="J376" s="24">
        <v>87100.27</v>
      </c>
      <c r="K376" s="45" t="s">
        <v>1500</v>
      </c>
      <c r="L376" s="45" t="s">
        <v>1499</v>
      </c>
      <c r="M376" s="21" t="s">
        <v>509</v>
      </c>
      <c r="N376" s="25" t="s">
        <v>36</v>
      </c>
      <c r="O376" s="26">
        <v>43191.375</v>
      </c>
      <c r="P376" s="26">
        <v>43282.375</v>
      </c>
      <c r="Q376" s="25" t="s">
        <v>1501</v>
      </c>
      <c r="R376" s="164" t="s">
        <v>30</v>
      </c>
    </row>
    <row r="377" spans="1:18" ht="41.25" customHeight="1" x14ac:dyDescent="0.25">
      <c r="A377" s="28" t="s">
        <v>1326</v>
      </c>
      <c r="B377" s="15" t="s">
        <v>26</v>
      </c>
      <c r="C377" s="16" t="s">
        <v>994</v>
      </c>
      <c r="D377" s="17" t="s">
        <v>994</v>
      </c>
      <c r="E377" s="15" t="s">
        <v>47</v>
      </c>
      <c r="F377" s="15" t="s">
        <v>1501</v>
      </c>
      <c r="G377" s="19" t="s">
        <v>995</v>
      </c>
      <c r="H377" s="18">
        <v>2620185.9500000002</v>
      </c>
      <c r="I377" s="18">
        <v>0</v>
      </c>
      <c r="J377" s="18">
        <v>2620185.9500000002</v>
      </c>
      <c r="K377" s="46" t="s">
        <v>1499</v>
      </c>
      <c r="L377" s="46" t="s">
        <v>1500</v>
      </c>
      <c r="M377" s="15" t="s">
        <v>996</v>
      </c>
      <c r="N377" s="19" t="s">
        <v>51</v>
      </c>
      <c r="O377" s="20" t="s">
        <v>1501</v>
      </c>
      <c r="P377" s="20" t="s">
        <v>1501</v>
      </c>
      <c r="Q377" s="19" t="s">
        <v>504</v>
      </c>
      <c r="R377" s="158" t="s">
        <v>30</v>
      </c>
    </row>
    <row r="378" spans="1:18" ht="58.5" customHeight="1" x14ac:dyDescent="0.25">
      <c r="A378" s="61" t="s">
        <v>1195</v>
      </c>
      <c r="B378" s="29" t="s">
        <v>26</v>
      </c>
      <c r="C378" s="30" t="s">
        <v>528</v>
      </c>
      <c r="D378" s="31" t="s">
        <v>528</v>
      </c>
      <c r="E378" s="29" t="s">
        <v>529</v>
      </c>
      <c r="F378" s="29" t="s">
        <v>530</v>
      </c>
      <c r="G378" s="33">
        <v>9108</v>
      </c>
      <c r="H378" s="32">
        <v>0</v>
      </c>
      <c r="I378" s="32">
        <v>300000</v>
      </c>
      <c r="J378" s="32">
        <v>300000</v>
      </c>
      <c r="K378" s="48" t="s">
        <v>1500</v>
      </c>
      <c r="L378" s="48" t="s">
        <v>1499</v>
      </c>
      <c r="M378" s="29" t="s">
        <v>531</v>
      </c>
      <c r="N378" s="33" t="s">
        <v>36</v>
      </c>
      <c r="O378" s="34">
        <v>43252.375</v>
      </c>
      <c r="P378" s="34">
        <v>43634</v>
      </c>
      <c r="Q378" s="33" t="s">
        <v>1501</v>
      </c>
      <c r="R378" s="167" t="s">
        <v>30</v>
      </c>
    </row>
    <row r="379" spans="1:18" ht="58.5" customHeight="1" x14ac:dyDescent="0.25">
      <c r="A379" s="217" t="s">
        <v>1605</v>
      </c>
      <c r="B379" s="217" t="s">
        <v>26</v>
      </c>
      <c r="C379" s="218" t="s">
        <v>1604</v>
      </c>
      <c r="D379" s="219" t="s">
        <v>1604</v>
      </c>
      <c r="E379" s="217" t="s">
        <v>529</v>
      </c>
      <c r="F379" s="217" t="s">
        <v>1606</v>
      </c>
      <c r="G379" s="220"/>
      <c r="H379" s="221">
        <v>0</v>
      </c>
      <c r="I379" s="221">
        <v>692351.82790932013</v>
      </c>
      <c r="J379" s="221">
        <v>692351.82790932013</v>
      </c>
      <c r="K379" s="222">
        <v>1</v>
      </c>
      <c r="L379" s="222">
        <v>0</v>
      </c>
      <c r="M379" s="217" t="s">
        <v>1607</v>
      </c>
      <c r="N379" s="220" t="s">
        <v>36</v>
      </c>
      <c r="O379" s="223">
        <v>43983</v>
      </c>
      <c r="P379" s="223">
        <v>44075</v>
      </c>
      <c r="Q379" s="220" t="s">
        <v>1501</v>
      </c>
      <c r="R379" s="224" t="s">
        <v>1505</v>
      </c>
    </row>
    <row r="380" spans="1:18" ht="53.25" customHeight="1" x14ac:dyDescent="0.25">
      <c r="A380" s="127" t="s">
        <v>458</v>
      </c>
      <c r="B380" s="128"/>
      <c r="C380" s="128"/>
      <c r="D380" s="128"/>
      <c r="E380" s="12"/>
      <c r="F380" s="12"/>
      <c r="G380" s="12"/>
      <c r="H380" s="13">
        <f>SUM(H381:H384)</f>
        <v>0</v>
      </c>
      <c r="I380" s="13">
        <f>SUM(I381:I384)</f>
        <v>193470.87</v>
      </c>
      <c r="J380" s="13">
        <f>SUM(J381:J384)</f>
        <v>193470.87</v>
      </c>
      <c r="K380" s="42" t="s">
        <v>1499</v>
      </c>
      <c r="L380" s="42" t="s">
        <v>1499</v>
      </c>
      <c r="M380" s="12"/>
      <c r="N380" s="12"/>
      <c r="O380" s="14"/>
      <c r="P380" s="14"/>
      <c r="Q380" s="12"/>
      <c r="R380" s="163"/>
    </row>
    <row r="381" spans="1:18" ht="30" x14ac:dyDescent="0.25">
      <c r="A381" s="27" t="s">
        <v>1177</v>
      </c>
      <c r="B381" s="21" t="s">
        <v>26</v>
      </c>
      <c r="C381" s="22" t="s">
        <v>453</v>
      </c>
      <c r="D381" s="23" t="s">
        <v>453</v>
      </c>
      <c r="E381" s="21" t="s">
        <v>454</v>
      </c>
      <c r="F381" s="21" t="s">
        <v>456</v>
      </c>
      <c r="G381" s="25" t="s">
        <v>455</v>
      </c>
      <c r="H381" s="24">
        <v>0</v>
      </c>
      <c r="I381" s="24">
        <v>41748</v>
      </c>
      <c r="J381" s="24">
        <v>41748</v>
      </c>
      <c r="K381" s="45" t="s">
        <v>1500</v>
      </c>
      <c r="L381" s="45" t="s">
        <v>1499</v>
      </c>
      <c r="M381" s="21" t="s">
        <v>457</v>
      </c>
      <c r="N381" s="25" t="s">
        <v>424</v>
      </c>
      <c r="O381" s="26">
        <v>42826.375</v>
      </c>
      <c r="P381" s="26">
        <v>43009.375</v>
      </c>
      <c r="Q381" s="25" t="s">
        <v>1501</v>
      </c>
      <c r="R381" s="164" t="s">
        <v>58</v>
      </c>
    </row>
    <row r="382" spans="1:18" ht="30" x14ac:dyDescent="0.25">
      <c r="A382" s="28" t="s">
        <v>1209</v>
      </c>
      <c r="B382" s="15" t="s">
        <v>26</v>
      </c>
      <c r="C382" s="16" t="s">
        <v>584</v>
      </c>
      <c r="D382" s="17" t="s">
        <v>584</v>
      </c>
      <c r="E382" s="15" t="s">
        <v>454</v>
      </c>
      <c r="F382" s="15" t="s">
        <v>586</v>
      </c>
      <c r="G382" s="19" t="s">
        <v>585</v>
      </c>
      <c r="H382" s="18">
        <v>0</v>
      </c>
      <c r="I382" s="18">
        <v>49395.87</v>
      </c>
      <c r="J382" s="18">
        <v>49395.87</v>
      </c>
      <c r="K382" s="46" t="s">
        <v>1500</v>
      </c>
      <c r="L382" s="46" t="s">
        <v>1499</v>
      </c>
      <c r="M382" s="15" t="s">
        <v>587</v>
      </c>
      <c r="N382" s="19" t="s">
        <v>424</v>
      </c>
      <c r="O382" s="20">
        <v>42887.375</v>
      </c>
      <c r="P382" s="20">
        <v>42948.375</v>
      </c>
      <c r="Q382" s="19" t="s">
        <v>1501</v>
      </c>
      <c r="R382" s="158" t="s">
        <v>58</v>
      </c>
    </row>
    <row r="383" spans="1:18" ht="37.5" customHeight="1" x14ac:dyDescent="0.25">
      <c r="A383" s="27" t="s">
        <v>1190</v>
      </c>
      <c r="B383" s="21" t="s">
        <v>26</v>
      </c>
      <c r="C383" s="22" t="s">
        <v>511</v>
      </c>
      <c r="D383" s="23" t="s">
        <v>511</v>
      </c>
      <c r="E383" s="21" t="s">
        <v>454</v>
      </c>
      <c r="F383" s="21" t="s">
        <v>513</v>
      </c>
      <c r="G383" s="25" t="s">
        <v>512</v>
      </c>
      <c r="H383" s="24">
        <v>0</v>
      </c>
      <c r="I383" s="24">
        <v>45689</v>
      </c>
      <c r="J383" s="24">
        <v>45689</v>
      </c>
      <c r="K383" s="45" t="s">
        <v>1500</v>
      </c>
      <c r="L383" s="45" t="s">
        <v>1499</v>
      </c>
      <c r="M383" s="21" t="s">
        <v>514</v>
      </c>
      <c r="N383" s="25" t="s">
        <v>36</v>
      </c>
      <c r="O383" s="26">
        <v>43160.375</v>
      </c>
      <c r="P383" s="26">
        <v>43221.375</v>
      </c>
      <c r="Q383" s="25" t="s">
        <v>1501</v>
      </c>
      <c r="R383" s="164" t="s">
        <v>58</v>
      </c>
    </row>
    <row r="384" spans="1:18" ht="28.5" customHeight="1" x14ac:dyDescent="0.25">
      <c r="A384" s="67" t="s">
        <v>1178</v>
      </c>
      <c r="B384" s="68" t="s">
        <v>26</v>
      </c>
      <c r="C384" s="69" t="s">
        <v>459</v>
      </c>
      <c r="D384" s="70" t="s">
        <v>459</v>
      </c>
      <c r="E384" s="68" t="s">
        <v>454</v>
      </c>
      <c r="F384" s="68" t="s">
        <v>1501</v>
      </c>
      <c r="G384" s="71" t="s">
        <v>1501</v>
      </c>
      <c r="H384" s="72">
        <v>0</v>
      </c>
      <c r="I384" s="72">
        <v>56638</v>
      </c>
      <c r="J384" s="72">
        <v>56638</v>
      </c>
      <c r="K384" s="73" t="s">
        <v>1500</v>
      </c>
      <c r="L384" s="73" t="s">
        <v>1499</v>
      </c>
      <c r="M384" s="68" t="s">
        <v>460</v>
      </c>
      <c r="N384" s="71" t="s">
        <v>36</v>
      </c>
      <c r="O384" s="76">
        <v>43891</v>
      </c>
      <c r="P384" s="76">
        <v>43983</v>
      </c>
      <c r="Q384" s="71" t="s">
        <v>1501</v>
      </c>
      <c r="R384" s="174" t="s">
        <v>237</v>
      </c>
    </row>
    <row r="385" spans="1:18" ht="44.25" customHeight="1" x14ac:dyDescent="0.25">
      <c r="A385" s="127" t="s">
        <v>527</v>
      </c>
      <c r="B385" s="128"/>
      <c r="C385" s="128"/>
      <c r="D385" s="128"/>
      <c r="E385" s="12"/>
      <c r="F385" s="12"/>
      <c r="G385" s="12"/>
      <c r="H385" s="13">
        <f>SUM(H386:H387)</f>
        <v>0</v>
      </c>
      <c r="I385" s="13">
        <f>SUM(I386:I387)</f>
        <v>51509</v>
      </c>
      <c r="J385" s="13">
        <f>SUM(J386:J387)</f>
        <v>51509</v>
      </c>
      <c r="K385" s="42" t="s">
        <v>1499</v>
      </c>
      <c r="L385" s="42" t="s">
        <v>1499</v>
      </c>
      <c r="M385" s="12"/>
      <c r="N385" s="12"/>
      <c r="O385" s="14"/>
      <c r="P385" s="14"/>
      <c r="Q385" s="12"/>
      <c r="R385" s="163"/>
    </row>
    <row r="386" spans="1:18" ht="39" customHeight="1" x14ac:dyDescent="0.25">
      <c r="A386" s="28" t="s">
        <v>1203</v>
      </c>
      <c r="B386" s="15" t="s">
        <v>26</v>
      </c>
      <c r="C386" s="16" t="s">
        <v>557</v>
      </c>
      <c r="D386" s="17" t="s">
        <v>557</v>
      </c>
      <c r="E386" s="15" t="s">
        <v>506</v>
      </c>
      <c r="F386" s="15" t="s">
        <v>559</v>
      </c>
      <c r="G386" s="19" t="s">
        <v>558</v>
      </c>
      <c r="H386" s="18">
        <v>0</v>
      </c>
      <c r="I386" s="18">
        <v>38961</v>
      </c>
      <c r="J386" s="18">
        <v>38961</v>
      </c>
      <c r="K386" s="46" t="s">
        <v>1500</v>
      </c>
      <c r="L386" s="46" t="s">
        <v>1499</v>
      </c>
      <c r="M386" s="15" t="s">
        <v>560</v>
      </c>
      <c r="N386" s="19" t="s">
        <v>424</v>
      </c>
      <c r="O386" s="20">
        <v>42887.375</v>
      </c>
      <c r="P386" s="20">
        <v>42948.375</v>
      </c>
      <c r="Q386" s="19" t="s">
        <v>1501</v>
      </c>
      <c r="R386" s="169" t="s">
        <v>58</v>
      </c>
    </row>
    <row r="387" spans="1:18" ht="39.75" customHeight="1" x14ac:dyDescent="0.25">
      <c r="A387" s="61" t="s">
        <v>1194</v>
      </c>
      <c r="B387" s="29" t="s">
        <v>26</v>
      </c>
      <c r="C387" s="30" t="s">
        <v>523</v>
      </c>
      <c r="D387" s="31" t="s">
        <v>523</v>
      </c>
      <c r="E387" s="29" t="s">
        <v>520</v>
      </c>
      <c r="F387" s="29" t="s">
        <v>525</v>
      </c>
      <c r="G387" s="33" t="s">
        <v>524</v>
      </c>
      <c r="H387" s="32">
        <v>0</v>
      </c>
      <c r="I387" s="32">
        <v>12548</v>
      </c>
      <c r="J387" s="32">
        <v>12548</v>
      </c>
      <c r="K387" s="48" t="s">
        <v>1500</v>
      </c>
      <c r="L387" s="48" t="s">
        <v>1499</v>
      </c>
      <c r="M387" s="29" t="s">
        <v>526</v>
      </c>
      <c r="N387" s="33" t="s">
        <v>36</v>
      </c>
      <c r="O387" s="34">
        <v>43252.375</v>
      </c>
      <c r="P387" s="34">
        <v>43344.375</v>
      </c>
      <c r="Q387" s="33" t="s">
        <v>1501</v>
      </c>
      <c r="R387" s="172" t="s">
        <v>58</v>
      </c>
    </row>
    <row r="388" spans="1:18" ht="44.25" customHeight="1" x14ac:dyDescent="0.25">
      <c r="A388" s="225" t="s">
        <v>1080</v>
      </c>
      <c r="B388" s="226"/>
      <c r="C388" s="226"/>
      <c r="D388" s="226"/>
      <c r="E388" s="8"/>
      <c r="F388" s="8"/>
      <c r="G388" s="8"/>
      <c r="H388" s="9">
        <f>H8+H121+H339+H360+H380+H385</f>
        <v>115469999.99999997</v>
      </c>
      <c r="I388" s="9">
        <f>I8+I121+I339+I360+I380+I385</f>
        <v>177748160.28980881</v>
      </c>
      <c r="J388" s="9">
        <f>J8+J121+J339+J360+J380+J385</f>
        <v>293218160.28980887</v>
      </c>
      <c r="K388" s="43"/>
      <c r="L388" s="43"/>
      <c r="M388" s="8"/>
      <c r="N388" s="8"/>
      <c r="O388" s="10"/>
      <c r="P388" s="10"/>
      <c r="Q388" s="8"/>
      <c r="R388" s="175"/>
    </row>
  </sheetData>
  <autoFilter ref="A7:R388" xr:uid="{00000000-0009-0000-0000-000000000000}"/>
  <mergeCells count="97">
    <mergeCell ref="E124:E134"/>
    <mergeCell ref="Q323:Q331"/>
    <mergeCell ref="R323:R331"/>
    <mergeCell ref="F124:F134"/>
    <mergeCell ref="O124:O134"/>
    <mergeCell ref="P124:P134"/>
    <mergeCell ref="Q124:Q134"/>
    <mergeCell ref="R124:R134"/>
    <mergeCell ref="E323:E331"/>
    <mergeCell ref="F323:F331"/>
    <mergeCell ref="G323:G331"/>
    <mergeCell ref="O323:O331"/>
    <mergeCell ref="P323:P331"/>
    <mergeCell ref="A149:A169"/>
    <mergeCell ref="B149:B169"/>
    <mergeCell ref="C149:C169"/>
    <mergeCell ref="A190:A191"/>
    <mergeCell ref="B190:B191"/>
    <mergeCell ref="C190:C191"/>
    <mergeCell ref="A170:A171"/>
    <mergeCell ref="C170:C171"/>
    <mergeCell ref="B170:B171"/>
    <mergeCell ref="A176:A177"/>
    <mergeCell ref="B176:B177"/>
    <mergeCell ref="C176:C177"/>
    <mergeCell ref="A16:A17"/>
    <mergeCell ref="B16:B17"/>
    <mergeCell ref="C16:C17"/>
    <mergeCell ref="C124:C134"/>
    <mergeCell ref="A137:A139"/>
    <mergeCell ref="B137:B139"/>
    <mergeCell ref="C137:C139"/>
    <mergeCell ref="A124:A134"/>
    <mergeCell ref="B124:B134"/>
    <mergeCell ref="A44:A48"/>
    <mergeCell ref="B44:B48"/>
    <mergeCell ref="C44:C48"/>
    <mergeCell ref="A18:A20"/>
    <mergeCell ref="B18:B20"/>
    <mergeCell ref="C18:C20"/>
    <mergeCell ref="A178:A186"/>
    <mergeCell ref="B178:B186"/>
    <mergeCell ref="C178:C186"/>
    <mergeCell ref="A187:A189"/>
    <mergeCell ref="B187:B189"/>
    <mergeCell ref="C187:C189"/>
    <mergeCell ref="A194:A196"/>
    <mergeCell ref="B194:B196"/>
    <mergeCell ref="C194:C196"/>
    <mergeCell ref="A198:A200"/>
    <mergeCell ref="B198:B200"/>
    <mergeCell ref="C198:C200"/>
    <mergeCell ref="A201:A202"/>
    <mergeCell ref="A203:A208"/>
    <mergeCell ref="B203:B208"/>
    <mergeCell ref="C203:C208"/>
    <mergeCell ref="B201:B202"/>
    <mergeCell ref="C201:C202"/>
    <mergeCell ref="A212:A213"/>
    <mergeCell ref="B212:B213"/>
    <mergeCell ref="C212:C213"/>
    <mergeCell ref="A219:A220"/>
    <mergeCell ref="B219:B220"/>
    <mergeCell ref="C219:C220"/>
    <mergeCell ref="A222:A225"/>
    <mergeCell ref="B222:B225"/>
    <mergeCell ref="C222:C225"/>
    <mergeCell ref="A226:A228"/>
    <mergeCell ref="B226:B228"/>
    <mergeCell ref="C226:C228"/>
    <mergeCell ref="A230:A231"/>
    <mergeCell ref="B230:B231"/>
    <mergeCell ref="C230:C231"/>
    <mergeCell ref="A243:A244"/>
    <mergeCell ref="B243:B244"/>
    <mergeCell ref="C243:C244"/>
    <mergeCell ref="A239:A242"/>
    <mergeCell ref="B239:B242"/>
    <mergeCell ref="C239:C242"/>
    <mergeCell ref="A250:A251"/>
    <mergeCell ref="B250:B251"/>
    <mergeCell ref="C250:C251"/>
    <mergeCell ref="A245:A247"/>
    <mergeCell ref="B245:B247"/>
    <mergeCell ref="C245:C247"/>
    <mergeCell ref="A248:A249"/>
    <mergeCell ref="B248:B249"/>
    <mergeCell ref="C248:C249"/>
    <mergeCell ref="A323:A331"/>
    <mergeCell ref="B323:B331"/>
    <mergeCell ref="C323:C331"/>
    <mergeCell ref="A259:A260"/>
    <mergeCell ref="B259:B260"/>
    <mergeCell ref="C259:C260"/>
    <mergeCell ref="A289:A290"/>
    <mergeCell ref="B289:B290"/>
    <mergeCell ref="C289:C290"/>
  </mergeCells>
  <conditionalFormatting sqref="A372 A353 A170 A7:A10 A18:A20 A121:A124 A135:A137 A140 A172:A173 A178 A187 A190 A193:A194 A197:A198 A201 A203 A209 A222 A226 A230 A234:A235 A243 A245 A263:A269 A149 A323 A12 A16 A175:A176 A211:A212 A219 A238:A239 A276:A278 A283:A284 A286:A289 A347:A348 A355 A358:A361 A374 A376:A1048576 A44 A259 A271:A273 A341:A342 A363:A365 A367:A368 A339 A250">
    <cfRule type="duplicateValues" dxfId="103" priority="171"/>
  </conditionalFormatting>
  <conditionalFormatting sqref="A141:A146 A148">
    <cfRule type="duplicateValues" dxfId="102" priority="161"/>
  </conditionalFormatting>
  <conditionalFormatting sqref="A11">
    <cfRule type="duplicateValues" dxfId="101" priority="160"/>
  </conditionalFormatting>
  <conditionalFormatting sqref="A13">
    <cfRule type="duplicateValues" dxfId="100" priority="159"/>
  </conditionalFormatting>
  <conditionalFormatting sqref="A14">
    <cfRule type="duplicateValues" dxfId="99" priority="158"/>
  </conditionalFormatting>
  <conditionalFormatting sqref="A147">
    <cfRule type="duplicateValues" dxfId="98" priority="149"/>
  </conditionalFormatting>
  <conditionalFormatting sqref="A174">
    <cfRule type="duplicateValues" dxfId="97" priority="148"/>
  </conditionalFormatting>
  <conditionalFormatting sqref="A192">
    <cfRule type="duplicateValues" dxfId="96" priority="147"/>
  </conditionalFormatting>
  <conditionalFormatting sqref="A210">
    <cfRule type="duplicateValues" dxfId="95" priority="146"/>
  </conditionalFormatting>
  <conditionalFormatting sqref="A236">
    <cfRule type="duplicateValues" dxfId="94" priority="144"/>
  </conditionalFormatting>
  <conditionalFormatting sqref="A261">
    <cfRule type="duplicateValues" dxfId="93" priority="143"/>
  </conditionalFormatting>
  <conditionalFormatting sqref="A275">
    <cfRule type="duplicateValues" dxfId="92" priority="142"/>
  </conditionalFormatting>
  <conditionalFormatting sqref="A279">
    <cfRule type="duplicateValues" dxfId="91" priority="141"/>
  </conditionalFormatting>
  <conditionalFormatting sqref="A281">
    <cfRule type="duplicateValues" dxfId="90" priority="140"/>
  </conditionalFormatting>
  <conditionalFormatting sqref="A285">
    <cfRule type="duplicateValues" dxfId="89" priority="139"/>
  </conditionalFormatting>
  <conditionalFormatting sqref="A343">
    <cfRule type="duplicateValues" dxfId="88" priority="138"/>
  </conditionalFormatting>
  <conditionalFormatting sqref="A345">
    <cfRule type="duplicateValues" dxfId="87" priority="137"/>
  </conditionalFormatting>
  <conditionalFormatting sqref="A349">
    <cfRule type="duplicateValues" dxfId="86" priority="136"/>
  </conditionalFormatting>
  <conditionalFormatting sqref="A351:A352">
    <cfRule type="duplicateValues" dxfId="85" priority="135"/>
  </conditionalFormatting>
  <conditionalFormatting sqref="A354">
    <cfRule type="duplicateValues" dxfId="84" priority="134"/>
  </conditionalFormatting>
  <conditionalFormatting sqref="A356">
    <cfRule type="duplicateValues" dxfId="83" priority="133"/>
  </conditionalFormatting>
  <conditionalFormatting sqref="A369">
    <cfRule type="duplicateValues" dxfId="82" priority="132"/>
  </conditionalFormatting>
  <conditionalFormatting sqref="A371">
    <cfRule type="duplicateValues" dxfId="81" priority="131"/>
  </conditionalFormatting>
  <conditionalFormatting sqref="A373">
    <cfRule type="duplicateValues" dxfId="80" priority="130"/>
  </conditionalFormatting>
  <conditionalFormatting sqref="A375">
    <cfRule type="duplicateValues" dxfId="79" priority="129"/>
  </conditionalFormatting>
  <conditionalFormatting sqref="A15">
    <cfRule type="duplicateValues" dxfId="78" priority="128"/>
  </conditionalFormatting>
  <conditionalFormatting sqref="A221">
    <cfRule type="duplicateValues" dxfId="77" priority="116"/>
  </conditionalFormatting>
  <conditionalFormatting sqref="A237">
    <cfRule type="duplicateValues" dxfId="76" priority="115"/>
  </conditionalFormatting>
  <conditionalFormatting sqref="A262">
    <cfRule type="duplicateValues" dxfId="75" priority="113"/>
  </conditionalFormatting>
  <conditionalFormatting sqref="A270">
    <cfRule type="duplicateValues" dxfId="74" priority="112"/>
  </conditionalFormatting>
  <conditionalFormatting sqref="A280">
    <cfRule type="duplicateValues" dxfId="73" priority="111"/>
  </conditionalFormatting>
  <conditionalFormatting sqref="A282">
    <cfRule type="duplicateValues" dxfId="72" priority="110"/>
  </conditionalFormatting>
  <conditionalFormatting sqref="A340">
    <cfRule type="duplicateValues" dxfId="71" priority="109"/>
  </conditionalFormatting>
  <conditionalFormatting sqref="A344">
    <cfRule type="duplicateValues" dxfId="70" priority="108"/>
  </conditionalFormatting>
  <conditionalFormatting sqref="A346">
    <cfRule type="duplicateValues" dxfId="69" priority="107"/>
  </conditionalFormatting>
  <conditionalFormatting sqref="A350">
    <cfRule type="duplicateValues" dxfId="68" priority="106"/>
  </conditionalFormatting>
  <conditionalFormatting sqref="A357">
    <cfRule type="duplicateValues" dxfId="67" priority="105"/>
  </conditionalFormatting>
  <conditionalFormatting sqref="A362">
    <cfRule type="duplicateValues" dxfId="66" priority="104"/>
  </conditionalFormatting>
  <conditionalFormatting sqref="A366">
    <cfRule type="duplicateValues" dxfId="65" priority="103"/>
  </conditionalFormatting>
  <conditionalFormatting sqref="A370">
    <cfRule type="duplicateValues" dxfId="64" priority="102"/>
  </conditionalFormatting>
  <conditionalFormatting sqref="A21">
    <cfRule type="duplicateValues" dxfId="63" priority="101"/>
  </conditionalFormatting>
  <conditionalFormatting sqref="A22">
    <cfRule type="duplicateValues" dxfId="62" priority="100"/>
  </conditionalFormatting>
  <conditionalFormatting sqref="A23">
    <cfRule type="duplicateValues" dxfId="61" priority="99"/>
  </conditionalFormatting>
  <conditionalFormatting sqref="A24">
    <cfRule type="duplicateValues" dxfId="60" priority="98"/>
  </conditionalFormatting>
  <conditionalFormatting sqref="A25">
    <cfRule type="duplicateValues" dxfId="59" priority="97"/>
  </conditionalFormatting>
  <conditionalFormatting sqref="A26">
    <cfRule type="duplicateValues" dxfId="58" priority="96"/>
  </conditionalFormatting>
  <conditionalFormatting sqref="A27">
    <cfRule type="duplicateValues" dxfId="57" priority="95"/>
  </conditionalFormatting>
  <conditionalFormatting sqref="A28">
    <cfRule type="duplicateValues" dxfId="56" priority="94"/>
  </conditionalFormatting>
  <conditionalFormatting sqref="A29">
    <cfRule type="duplicateValues" dxfId="55" priority="93"/>
  </conditionalFormatting>
  <conditionalFormatting sqref="A30">
    <cfRule type="duplicateValues" dxfId="54" priority="92"/>
  </conditionalFormatting>
  <conditionalFormatting sqref="A31">
    <cfRule type="duplicateValues" dxfId="53" priority="91"/>
  </conditionalFormatting>
  <conditionalFormatting sqref="A32">
    <cfRule type="duplicateValues" dxfId="52" priority="90"/>
  </conditionalFormatting>
  <conditionalFormatting sqref="A33">
    <cfRule type="duplicateValues" dxfId="51" priority="89"/>
  </conditionalFormatting>
  <conditionalFormatting sqref="A34">
    <cfRule type="duplicateValues" dxfId="50" priority="88"/>
  </conditionalFormatting>
  <conditionalFormatting sqref="A35">
    <cfRule type="duplicateValues" dxfId="49" priority="87"/>
  </conditionalFormatting>
  <conditionalFormatting sqref="A36">
    <cfRule type="duplicateValues" dxfId="48" priority="86"/>
  </conditionalFormatting>
  <conditionalFormatting sqref="A37">
    <cfRule type="duplicateValues" dxfId="47" priority="85"/>
  </conditionalFormatting>
  <conditionalFormatting sqref="A38">
    <cfRule type="duplicateValues" dxfId="46" priority="84"/>
  </conditionalFormatting>
  <conditionalFormatting sqref="A39">
    <cfRule type="duplicateValues" dxfId="45" priority="83"/>
  </conditionalFormatting>
  <conditionalFormatting sqref="A40">
    <cfRule type="duplicateValues" dxfId="44" priority="82"/>
  </conditionalFormatting>
  <conditionalFormatting sqref="A41">
    <cfRule type="duplicateValues" dxfId="43" priority="81"/>
  </conditionalFormatting>
  <conditionalFormatting sqref="A42">
    <cfRule type="duplicateValues" dxfId="42" priority="80"/>
  </conditionalFormatting>
  <conditionalFormatting sqref="A50 A52 A54 A56">
    <cfRule type="duplicateValues" dxfId="41" priority="77"/>
  </conditionalFormatting>
  <conditionalFormatting sqref="A51 A53 A55 A57">
    <cfRule type="duplicateValues" dxfId="40" priority="76"/>
  </conditionalFormatting>
  <conditionalFormatting sqref="A58">
    <cfRule type="duplicateValues" dxfId="39" priority="75"/>
  </conditionalFormatting>
  <conditionalFormatting sqref="A59">
    <cfRule type="duplicateValues" dxfId="38" priority="74"/>
  </conditionalFormatting>
  <conditionalFormatting sqref="A60">
    <cfRule type="duplicateValues" dxfId="37" priority="73"/>
  </conditionalFormatting>
  <conditionalFormatting sqref="A61">
    <cfRule type="duplicateValues" dxfId="36" priority="72"/>
  </conditionalFormatting>
  <conditionalFormatting sqref="A62 A64">
    <cfRule type="duplicateValues" dxfId="35" priority="71"/>
  </conditionalFormatting>
  <conditionalFormatting sqref="A63 A65">
    <cfRule type="duplicateValues" dxfId="34" priority="70"/>
  </conditionalFormatting>
  <conditionalFormatting sqref="A66">
    <cfRule type="duplicateValues" dxfId="33" priority="69"/>
  </conditionalFormatting>
  <conditionalFormatting sqref="A67">
    <cfRule type="duplicateValues" dxfId="32" priority="68"/>
  </conditionalFormatting>
  <conditionalFormatting sqref="A68:A72">
    <cfRule type="duplicateValues" dxfId="31" priority="67"/>
  </conditionalFormatting>
  <conditionalFormatting sqref="A73">
    <cfRule type="duplicateValues" dxfId="30" priority="66"/>
  </conditionalFormatting>
  <conditionalFormatting sqref="A74:A76">
    <cfRule type="duplicateValues" dxfId="29" priority="65"/>
  </conditionalFormatting>
  <conditionalFormatting sqref="A96:A97 A103:A120">
    <cfRule type="duplicateValues" dxfId="28" priority="56"/>
  </conditionalFormatting>
  <conditionalFormatting sqref="A214">
    <cfRule type="duplicateValues" dxfId="27" priority="55"/>
  </conditionalFormatting>
  <conditionalFormatting sqref="A216">
    <cfRule type="duplicateValues" dxfId="26" priority="53"/>
  </conditionalFormatting>
  <conditionalFormatting sqref="A218">
    <cfRule type="duplicateValues" dxfId="25" priority="51"/>
  </conditionalFormatting>
  <conditionalFormatting sqref="A229">
    <cfRule type="duplicateValues" dxfId="24" priority="50"/>
  </conditionalFormatting>
  <conditionalFormatting sqref="A232">
    <cfRule type="duplicateValues" dxfId="23" priority="47"/>
  </conditionalFormatting>
  <conditionalFormatting sqref="A233">
    <cfRule type="duplicateValues" dxfId="22" priority="46"/>
  </conditionalFormatting>
  <conditionalFormatting sqref="A252">
    <cfRule type="duplicateValues" dxfId="21" priority="45"/>
  </conditionalFormatting>
  <conditionalFormatting sqref="A253">
    <cfRule type="duplicateValues" dxfId="20" priority="44"/>
  </conditionalFormatting>
  <conditionalFormatting sqref="A254">
    <cfRule type="duplicateValues" dxfId="19" priority="43"/>
  </conditionalFormatting>
  <conditionalFormatting sqref="A256">
    <cfRule type="duplicateValues" dxfId="18" priority="41"/>
  </conditionalFormatting>
  <conditionalFormatting sqref="A257">
    <cfRule type="duplicateValues" dxfId="17" priority="40"/>
  </conditionalFormatting>
  <conditionalFormatting sqref="A258">
    <cfRule type="duplicateValues" dxfId="16" priority="39"/>
  </conditionalFormatting>
  <conditionalFormatting sqref="A291">
    <cfRule type="duplicateValues" dxfId="15" priority="38"/>
  </conditionalFormatting>
  <conditionalFormatting sqref="A292:A295 A297:A304">
    <cfRule type="duplicateValues" dxfId="14" priority="37"/>
  </conditionalFormatting>
  <conditionalFormatting sqref="A305:A307 A309:A320">
    <cfRule type="duplicateValues" dxfId="13" priority="36"/>
  </conditionalFormatting>
  <conditionalFormatting sqref="A217">
    <cfRule type="duplicateValues" dxfId="12" priority="35"/>
  </conditionalFormatting>
  <conditionalFormatting sqref="A274">
    <cfRule type="duplicateValues" dxfId="11" priority="32"/>
  </conditionalFormatting>
  <conditionalFormatting sqref="A321">
    <cfRule type="duplicateValues" dxfId="10" priority="25"/>
  </conditionalFormatting>
  <conditionalFormatting sqref="A43">
    <cfRule type="duplicateValues" dxfId="9" priority="22"/>
  </conditionalFormatting>
  <conditionalFormatting sqref="A49">
    <cfRule type="duplicateValues" dxfId="8" priority="20"/>
  </conditionalFormatting>
  <conditionalFormatting sqref="A296">
    <cfRule type="duplicateValues" dxfId="7" priority="19"/>
  </conditionalFormatting>
  <conditionalFormatting sqref="A102">
    <cfRule type="duplicateValues" dxfId="6" priority="16"/>
  </conditionalFormatting>
  <conditionalFormatting sqref="A77:A95">
    <cfRule type="duplicateValues" dxfId="5" priority="11"/>
  </conditionalFormatting>
  <conditionalFormatting sqref="A98:A101">
    <cfRule type="duplicateValues" dxfId="4" priority="9"/>
  </conditionalFormatting>
  <conditionalFormatting sqref="A248">
    <cfRule type="duplicateValues" dxfId="3" priority="7"/>
  </conditionalFormatting>
  <conditionalFormatting sqref="A308">
    <cfRule type="duplicateValues" dxfId="2" priority="6"/>
  </conditionalFormatting>
  <conditionalFormatting sqref="A332 A334 A336 A338">
    <cfRule type="duplicateValues" dxfId="1" priority="3"/>
  </conditionalFormatting>
  <conditionalFormatting sqref="A333 A335 A337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8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3"/>
  <sheetViews>
    <sheetView workbookViewId="0">
      <selection activeCell="E11" sqref="E11"/>
    </sheetView>
  </sheetViews>
  <sheetFormatPr defaultColWidth="8.85546875" defaultRowHeight="15.75" x14ac:dyDescent="0.25"/>
  <cols>
    <col min="1" max="1" width="65.42578125" style="194" customWidth="1"/>
    <col min="2" max="2" width="91.42578125" style="148" customWidth="1"/>
    <col min="5" max="5" width="108.85546875" bestFit="1" customWidth="1"/>
  </cols>
  <sheetData>
    <row r="1" spans="1:5" x14ac:dyDescent="0.25">
      <c r="A1" s="91" t="s">
        <v>1512</v>
      </c>
      <c r="B1" s="141"/>
    </row>
    <row r="2" spans="1:5" x14ac:dyDescent="0.25">
      <c r="A2" s="92" t="s">
        <v>1513</v>
      </c>
      <c r="B2" s="142"/>
    </row>
    <row r="3" spans="1:5" x14ac:dyDescent="0.25">
      <c r="A3" s="93" t="s">
        <v>1509</v>
      </c>
      <c r="B3" s="143"/>
    </row>
    <row r="4" spans="1:5" x14ac:dyDescent="0.25">
      <c r="A4" s="94" t="s">
        <v>1510</v>
      </c>
      <c r="B4" s="144"/>
    </row>
    <row r="5" spans="1:5" x14ac:dyDescent="0.25">
      <c r="A5" s="307"/>
      <c r="B5" s="308"/>
    </row>
    <row r="6" spans="1:5" x14ac:dyDescent="0.25">
      <c r="A6" s="188" t="s">
        <v>1613</v>
      </c>
      <c r="B6" s="95"/>
    </row>
    <row r="7" spans="1:5" ht="21" customHeight="1" x14ac:dyDescent="0.25">
      <c r="A7" s="189" t="s">
        <v>1584</v>
      </c>
      <c r="B7" s="95"/>
    </row>
    <row r="8" spans="1:5" ht="15.75" customHeight="1" x14ac:dyDescent="0.25">
      <c r="A8" s="309" t="s">
        <v>1585</v>
      </c>
      <c r="B8" s="310"/>
    </row>
    <row r="9" spans="1:5" x14ac:dyDescent="0.25">
      <c r="A9" s="190"/>
      <c r="B9" s="145"/>
    </row>
    <row r="10" spans="1:5" ht="15.75" customHeight="1" x14ac:dyDescent="0.25">
      <c r="A10" s="311" t="s">
        <v>1514</v>
      </c>
      <c r="B10" s="312"/>
    </row>
    <row r="11" spans="1:5" ht="15.75" customHeight="1" x14ac:dyDescent="0.25">
      <c r="A11" s="313" t="s">
        <v>1515</v>
      </c>
      <c r="B11" s="314"/>
    </row>
    <row r="12" spans="1:5" x14ac:dyDescent="0.25">
      <c r="A12" s="191" t="s">
        <v>1516</v>
      </c>
      <c r="B12" s="96" t="s">
        <v>1517</v>
      </c>
    </row>
    <row r="13" spans="1:5" ht="18.75" x14ac:dyDescent="0.25">
      <c r="A13" s="192" t="s">
        <v>1518</v>
      </c>
      <c r="B13" s="97" t="s">
        <v>1519</v>
      </c>
      <c r="D13" s="1"/>
      <c r="E13" s="1"/>
    </row>
    <row r="14" spans="1:5" ht="18.75" x14ac:dyDescent="0.25">
      <c r="A14" s="192" t="s">
        <v>1520</v>
      </c>
      <c r="B14" s="97" t="s">
        <v>1519</v>
      </c>
      <c r="E14" s="149" t="s">
        <v>1562</v>
      </c>
    </row>
    <row r="15" spans="1:5" ht="18.75" x14ac:dyDescent="0.25">
      <c r="A15" s="192" t="s">
        <v>1521</v>
      </c>
      <c r="B15" s="97" t="s">
        <v>1519</v>
      </c>
    </row>
    <row r="16" spans="1:5" ht="18.75" x14ac:dyDescent="0.25">
      <c r="A16" s="192" t="s">
        <v>1522</v>
      </c>
      <c r="B16" s="97" t="s">
        <v>1519</v>
      </c>
    </row>
    <row r="17" spans="1:2" ht="45" customHeight="1" x14ac:dyDescent="0.25">
      <c r="A17" s="150" t="s">
        <v>1608</v>
      </c>
      <c r="B17" s="146" t="s">
        <v>1609</v>
      </c>
    </row>
    <row r="18" spans="1:2" ht="18.75" x14ac:dyDescent="0.25">
      <c r="A18" s="192" t="s">
        <v>1523</v>
      </c>
      <c r="B18" s="96" t="s">
        <v>1519</v>
      </c>
    </row>
    <row r="19" spans="1:2" ht="18.75" x14ac:dyDescent="0.25">
      <c r="A19" s="192" t="s">
        <v>1524</v>
      </c>
      <c r="B19" s="96" t="s">
        <v>1519</v>
      </c>
    </row>
    <row r="20" spans="1:2" ht="18.75" x14ac:dyDescent="0.25">
      <c r="A20" s="192" t="s">
        <v>1525</v>
      </c>
      <c r="B20" s="96" t="s">
        <v>1519</v>
      </c>
    </row>
    <row r="21" spans="1:2" ht="37.5" hidden="1" x14ac:dyDescent="0.25">
      <c r="A21" s="192" t="s">
        <v>1590</v>
      </c>
      <c r="B21" s="192" t="s">
        <v>1589</v>
      </c>
    </row>
    <row r="22" spans="1:2" x14ac:dyDescent="0.25">
      <c r="A22" s="193"/>
      <c r="B22" s="147"/>
    </row>
    <row r="23" spans="1:2" x14ac:dyDescent="0.25">
      <c r="A23" s="193"/>
      <c r="B23" s="147"/>
    </row>
    <row r="24" spans="1:2" x14ac:dyDescent="0.25">
      <c r="A24" s="195"/>
      <c r="B24" s="147"/>
    </row>
    <row r="25" spans="1:2" x14ac:dyDescent="0.25">
      <c r="A25" s="193"/>
      <c r="B25" s="147"/>
    </row>
    <row r="26" spans="1:2" x14ac:dyDescent="0.25">
      <c r="A26" s="193"/>
      <c r="B26" s="147"/>
    </row>
    <row r="27" spans="1:2" x14ac:dyDescent="0.25">
      <c r="A27" s="193"/>
      <c r="B27" s="147"/>
    </row>
    <row r="28" spans="1:2" x14ac:dyDescent="0.25">
      <c r="A28" s="193"/>
      <c r="B28" s="147"/>
    </row>
    <row r="29" spans="1:2" x14ac:dyDescent="0.25">
      <c r="A29" s="193"/>
      <c r="B29" s="147"/>
    </row>
    <row r="30" spans="1:2" x14ac:dyDescent="0.25">
      <c r="A30" s="193"/>
      <c r="B30" s="147"/>
    </row>
    <row r="31" spans="1:2" x14ac:dyDescent="0.25">
      <c r="A31" s="193"/>
      <c r="B31" s="147"/>
    </row>
    <row r="32" spans="1:2" x14ac:dyDescent="0.25">
      <c r="A32" s="193"/>
      <c r="B32" s="147"/>
    </row>
    <row r="33" spans="1:2" x14ac:dyDescent="0.25">
      <c r="A33" s="193"/>
      <c r="B33" s="147"/>
    </row>
    <row r="34" spans="1:2" x14ac:dyDescent="0.25">
      <c r="A34" s="193"/>
      <c r="B34" s="147"/>
    </row>
    <row r="35" spans="1:2" x14ac:dyDescent="0.25">
      <c r="A35" s="193"/>
      <c r="B35" s="147"/>
    </row>
    <row r="36" spans="1:2" x14ac:dyDescent="0.25">
      <c r="A36" s="193"/>
      <c r="B36" s="147"/>
    </row>
    <row r="37" spans="1:2" x14ac:dyDescent="0.25">
      <c r="A37" s="193"/>
      <c r="B37" s="147"/>
    </row>
    <row r="38" spans="1:2" x14ac:dyDescent="0.25">
      <c r="A38" s="193"/>
      <c r="B38" s="147"/>
    </row>
    <row r="39" spans="1:2" x14ac:dyDescent="0.25">
      <c r="A39" s="193"/>
      <c r="B39" s="147"/>
    </row>
    <row r="40" spans="1:2" x14ac:dyDescent="0.25">
      <c r="A40" s="193"/>
      <c r="B40" s="147"/>
    </row>
    <row r="41" spans="1:2" x14ac:dyDescent="0.25">
      <c r="A41" s="193"/>
      <c r="B41" s="147"/>
    </row>
    <row r="42" spans="1:2" x14ac:dyDescent="0.25">
      <c r="A42" s="193"/>
      <c r="B42" s="147"/>
    </row>
    <row r="43" spans="1:2" x14ac:dyDescent="0.25">
      <c r="A43" s="193"/>
      <c r="B43" s="147"/>
    </row>
    <row r="44" spans="1:2" x14ac:dyDescent="0.25">
      <c r="A44" s="193"/>
      <c r="B44" s="147"/>
    </row>
    <row r="45" spans="1:2" x14ac:dyDescent="0.25">
      <c r="A45" s="193"/>
      <c r="B45" s="147"/>
    </row>
    <row r="46" spans="1:2" x14ac:dyDescent="0.25">
      <c r="A46" s="193"/>
      <c r="B46" s="147"/>
    </row>
    <row r="47" spans="1:2" x14ac:dyDescent="0.25">
      <c r="A47" s="193"/>
      <c r="B47" s="147"/>
    </row>
    <row r="48" spans="1:2" x14ac:dyDescent="0.25">
      <c r="A48" s="193"/>
      <c r="B48" s="147"/>
    </row>
    <row r="49" spans="1:2" x14ac:dyDescent="0.25">
      <c r="A49" s="193"/>
      <c r="B49" s="147"/>
    </row>
    <row r="50" spans="1:2" x14ac:dyDescent="0.25">
      <c r="A50" s="193"/>
      <c r="B50" s="147"/>
    </row>
    <row r="51" spans="1:2" x14ac:dyDescent="0.25">
      <c r="A51" s="193"/>
      <c r="B51" s="147"/>
    </row>
    <row r="52" spans="1:2" x14ac:dyDescent="0.25">
      <c r="A52" s="193"/>
      <c r="B52" s="147"/>
    </row>
    <row r="53" spans="1:2" x14ac:dyDescent="0.25">
      <c r="A53" s="193"/>
      <c r="B53" s="147"/>
    </row>
    <row r="54" spans="1:2" x14ac:dyDescent="0.25">
      <c r="A54" s="193"/>
      <c r="B54" s="147"/>
    </row>
    <row r="55" spans="1:2" x14ac:dyDescent="0.25">
      <c r="A55" s="193"/>
      <c r="B55" s="147"/>
    </row>
    <row r="56" spans="1:2" x14ac:dyDescent="0.25">
      <c r="A56" s="193"/>
      <c r="B56" s="147"/>
    </row>
    <row r="57" spans="1:2" x14ac:dyDescent="0.25">
      <c r="A57" s="193"/>
      <c r="B57" s="147"/>
    </row>
    <row r="58" spans="1:2" x14ac:dyDescent="0.25">
      <c r="A58" s="193"/>
      <c r="B58" s="147"/>
    </row>
    <row r="59" spans="1:2" x14ac:dyDescent="0.25">
      <c r="A59" s="193"/>
      <c r="B59" s="147"/>
    </row>
    <row r="60" spans="1:2" x14ac:dyDescent="0.25">
      <c r="A60" s="193"/>
      <c r="B60" s="147"/>
    </row>
    <row r="61" spans="1:2" x14ac:dyDescent="0.25">
      <c r="A61" s="193"/>
      <c r="B61" s="147"/>
    </row>
    <row r="62" spans="1:2" x14ac:dyDescent="0.25">
      <c r="A62" s="193"/>
      <c r="B62" s="147"/>
    </row>
    <row r="63" spans="1:2" x14ac:dyDescent="0.25">
      <c r="A63" s="193"/>
      <c r="B63" s="147"/>
    </row>
    <row r="64" spans="1:2" x14ac:dyDescent="0.25">
      <c r="A64" s="193"/>
      <c r="B64" s="147"/>
    </row>
    <row r="65" spans="1:2" x14ac:dyDescent="0.25">
      <c r="A65" s="193"/>
      <c r="B65" s="147"/>
    </row>
    <row r="66" spans="1:2" x14ac:dyDescent="0.25">
      <c r="A66" s="193"/>
      <c r="B66" s="147"/>
    </row>
    <row r="67" spans="1:2" x14ac:dyDescent="0.25">
      <c r="A67" s="193"/>
      <c r="B67" s="147"/>
    </row>
    <row r="68" spans="1:2" x14ac:dyDescent="0.25">
      <c r="A68" s="193"/>
      <c r="B68" s="147"/>
    </row>
    <row r="69" spans="1:2" x14ac:dyDescent="0.25">
      <c r="A69" s="193"/>
      <c r="B69" s="147"/>
    </row>
    <row r="70" spans="1:2" x14ac:dyDescent="0.25">
      <c r="A70" s="193"/>
      <c r="B70" s="147"/>
    </row>
    <row r="71" spans="1:2" x14ac:dyDescent="0.25">
      <c r="A71" s="193"/>
      <c r="B71" s="147"/>
    </row>
    <row r="72" spans="1:2" x14ac:dyDescent="0.25">
      <c r="A72" s="193"/>
      <c r="B72" s="147"/>
    </row>
    <row r="73" spans="1:2" x14ac:dyDescent="0.25">
      <c r="A73" s="193"/>
      <c r="B73" s="147"/>
    </row>
    <row r="74" spans="1:2" x14ac:dyDescent="0.25">
      <c r="A74" s="193"/>
      <c r="B74" s="147"/>
    </row>
    <row r="75" spans="1:2" x14ac:dyDescent="0.25">
      <c r="A75" s="193"/>
      <c r="B75" s="147"/>
    </row>
    <row r="76" spans="1:2" x14ac:dyDescent="0.25">
      <c r="A76" s="193"/>
      <c r="B76" s="147"/>
    </row>
    <row r="77" spans="1:2" x14ac:dyDescent="0.25">
      <c r="A77" s="193"/>
      <c r="B77" s="147"/>
    </row>
    <row r="78" spans="1:2" x14ac:dyDescent="0.25">
      <c r="A78" s="193"/>
      <c r="B78" s="147"/>
    </row>
    <row r="79" spans="1:2" x14ac:dyDescent="0.25">
      <c r="A79" s="193"/>
      <c r="B79" s="147"/>
    </row>
    <row r="80" spans="1:2" x14ac:dyDescent="0.25">
      <c r="A80" s="193"/>
      <c r="B80" s="147"/>
    </row>
    <row r="81" spans="1:2" x14ac:dyDescent="0.25">
      <c r="A81" s="193"/>
      <c r="B81" s="147"/>
    </row>
    <row r="82" spans="1:2" x14ac:dyDescent="0.25">
      <c r="A82" s="193"/>
      <c r="B82" s="147"/>
    </row>
    <row r="83" spans="1:2" x14ac:dyDescent="0.25">
      <c r="A83" s="193"/>
      <c r="B83" s="147"/>
    </row>
    <row r="84" spans="1:2" x14ac:dyDescent="0.25">
      <c r="A84" s="193"/>
      <c r="B84" s="147"/>
    </row>
    <row r="85" spans="1:2" x14ac:dyDescent="0.25">
      <c r="A85" s="193"/>
      <c r="B85" s="147"/>
    </row>
    <row r="86" spans="1:2" x14ac:dyDescent="0.25">
      <c r="A86" s="193"/>
      <c r="B86" s="147"/>
    </row>
    <row r="87" spans="1:2" x14ac:dyDescent="0.25">
      <c r="A87" s="193"/>
      <c r="B87" s="147"/>
    </row>
    <row r="88" spans="1:2" x14ac:dyDescent="0.25">
      <c r="A88" s="193"/>
      <c r="B88" s="147"/>
    </row>
    <row r="89" spans="1:2" x14ac:dyDescent="0.25">
      <c r="A89" s="193"/>
      <c r="B89" s="147"/>
    </row>
    <row r="90" spans="1:2" x14ac:dyDescent="0.25">
      <c r="A90" s="193"/>
      <c r="B90" s="147"/>
    </row>
    <row r="91" spans="1:2" x14ac:dyDescent="0.25">
      <c r="A91" s="193"/>
      <c r="B91" s="147"/>
    </row>
    <row r="92" spans="1:2" x14ac:dyDescent="0.25">
      <c r="A92" s="193"/>
      <c r="B92" s="147"/>
    </row>
    <row r="93" spans="1:2" x14ac:dyDescent="0.25">
      <c r="A93" s="193"/>
      <c r="B93" s="147"/>
    </row>
    <row r="94" spans="1:2" x14ac:dyDescent="0.25">
      <c r="A94" s="193"/>
      <c r="B94" s="147"/>
    </row>
    <row r="95" spans="1:2" x14ac:dyDescent="0.25">
      <c r="A95" s="193"/>
      <c r="B95" s="147"/>
    </row>
    <row r="96" spans="1:2" x14ac:dyDescent="0.25">
      <c r="A96" s="193"/>
      <c r="B96" s="147"/>
    </row>
    <row r="97" spans="1:2" x14ac:dyDescent="0.25">
      <c r="A97" s="193"/>
      <c r="B97" s="147"/>
    </row>
    <row r="98" spans="1:2" x14ac:dyDescent="0.25">
      <c r="A98" s="193"/>
      <c r="B98" s="147"/>
    </row>
    <row r="99" spans="1:2" x14ac:dyDescent="0.25">
      <c r="A99" s="193"/>
      <c r="B99" s="147"/>
    </row>
    <row r="100" spans="1:2" x14ac:dyDescent="0.25">
      <c r="A100" s="193"/>
      <c r="B100" s="147"/>
    </row>
    <row r="101" spans="1:2" x14ac:dyDescent="0.25">
      <c r="A101" s="193"/>
      <c r="B101" s="147"/>
    </row>
    <row r="102" spans="1:2" x14ac:dyDescent="0.25">
      <c r="A102" s="193"/>
      <c r="B102" s="147"/>
    </row>
    <row r="103" spans="1:2" x14ac:dyDescent="0.25">
      <c r="A103" s="193"/>
      <c r="B103" s="147"/>
    </row>
    <row r="104" spans="1:2" x14ac:dyDescent="0.25">
      <c r="A104" s="193"/>
      <c r="B104" s="147"/>
    </row>
    <row r="105" spans="1:2" x14ac:dyDescent="0.25">
      <c r="A105" s="193"/>
      <c r="B105" s="147"/>
    </row>
    <row r="106" spans="1:2" x14ac:dyDescent="0.25">
      <c r="A106" s="193"/>
      <c r="B106" s="147"/>
    </row>
    <row r="107" spans="1:2" x14ac:dyDescent="0.25">
      <c r="A107" s="193"/>
      <c r="B107" s="147"/>
    </row>
    <row r="108" spans="1:2" x14ac:dyDescent="0.25">
      <c r="A108" s="193"/>
      <c r="B108" s="147"/>
    </row>
    <row r="109" spans="1:2" x14ac:dyDescent="0.25">
      <c r="A109" s="193"/>
      <c r="B109" s="147"/>
    </row>
    <row r="110" spans="1:2" x14ac:dyDescent="0.25">
      <c r="A110" s="193"/>
      <c r="B110" s="147"/>
    </row>
    <row r="111" spans="1:2" x14ac:dyDescent="0.25">
      <c r="A111" s="193"/>
      <c r="B111" s="147"/>
    </row>
    <row r="112" spans="1:2" x14ac:dyDescent="0.25">
      <c r="A112" s="193"/>
      <c r="B112" s="147"/>
    </row>
    <row r="113" spans="1:2" x14ac:dyDescent="0.25">
      <c r="A113" s="193"/>
      <c r="B113" s="147"/>
    </row>
  </sheetData>
  <mergeCells count="4">
    <mergeCell ref="A5:B5"/>
    <mergeCell ref="A8:B8"/>
    <mergeCell ref="A10:B10"/>
    <mergeCell ref="A11:B11"/>
  </mergeCells>
  <pageMargins left="0.511811024" right="0.511811024" top="0.78740157499999996" bottom="0.78740157499999996" header="0.31496062000000002" footer="0.3149606200000000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PA_9</vt:lpstr>
      <vt:lpstr>Folha de Comentários</vt:lpstr>
      <vt:lpstr>'Folha de Comentários'!Area_de_impressao</vt:lpstr>
      <vt:lpstr>PA_9!Area_de_impressao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2019-09-30T13:38:31.0000000Z</lastPrinted>
  <dcterms:created xsi:type="dcterms:W3CDTF">2018-11-06T18:55:30.0000000Z</dcterms:created>
  <dcterms:modified xsi:type="dcterms:W3CDTF">2020-06-12T12:19:29.0000000Z</dcterms:modified>
  <dc:title/>
</coreProperties>
</file>