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9630" windowHeight="11760" activeTab="1"/>
  </bookViews>
  <sheets>
    <sheet name="Estructura del Proyecto" sheetId="3" r:id="rId1"/>
    <sheet name="Plan de Adquisiciones" sheetId="2" r:id="rId2"/>
    <sheet name="Detalle Plan de Adquisiciones" sheetId="1" r:id="rId3"/>
  </sheets>
  <definedNames>
    <definedName name="_xlnm._FilterDatabase" localSheetId="2" hidden="1">'Detalle Plan de Adquisiciones'!$A$22:$N$36</definedName>
  </definedNames>
  <calcPr calcId="145621"/>
</workbook>
</file>

<file path=xl/calcChain.xml><?xml version="1.0" encoding="utf-8"?>
<calcChain xmlns="http://schemas.openxmlformats.org/spreadsheetml/2006/main">
  <c r="G37" i="1" l="1"/>
  <c r="I37" i="1" s="1"/>
  <c r="F50" i="1"/>
  <c r="B11" i="2" l="1"/>
  <c r="B15" i="2" s="1"/>
  <c r="C23" i="2"/>
  <c r="B23" i="2"/>
  <c r="C15" i="2" l="1"/>
</calcChain>
</file>

<file path=xl/sharedStrings.xml><?xml version="1.0" encoding="utf-8"?>
<sst xmlns="http://schemas.openxmlformats.org/spreadsheetml/2006/main" count="361" uniqueCount="160">
  <si>
    <t>INFORMACIÓN PARA CARGA INICIAL DEL PLAN DE ADQUISICIONES (EN CURSO Y/O ULTIMO PRESENTADO)</t>
  </si>
  <si>
    <t>OBRAS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</si>
  <si>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</si>
  <si>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</si>
  <si>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</si>
  <si>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Firma del Contrato</t>
  </si>
  <si>
    <t>Unidad Ejecutora:</t>
  </si>
  <si>
    <t>Actividad:</t>
  </si>
  <si>
    <t>Descripción adicional:</t>
  </si>
  <si>
    <t>Fechas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</si>
  <si>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</si>
  <si>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</si>
  <si>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</si>
  <si>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</si>
  <si>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</si>
  <si>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</si>
  <si>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CAPACITACIÓN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</si>
  <si>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</si>
  <si>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</si>
  <si>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</si>
  <si>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</si>
  <si>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</si>
  <si>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</si>
  <si>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Licitación Pública Nacional </t>
  </si>
  <si>
    <t>Contratación Directa </t>
  </si>
  <si>
    <t>Licitación Internacional Limitada </t>
  </si>
  <si>
    <t>Licitación Pública Internacional </t>
  </si>
  <si>
    <t>Comparación de Calificaciones</t>
  </si>
  <si>
    <t>Selección Basado en Presupuesto Fijo </t>
  </si>
  <si>
    <t>Llave en mano</t>
  </si>
  <si>
    <t>Bienes </t>
  </si>
  <si>
    <t>Precios Unitarios</t>
  </si>
  <si>
    <t>Suma Alzada</t>
  </si>
  <si>
    <t>Obras </t>
  </si>
  <si>
    <t>Suma alzada</t>
  </si>
  <si>
    <t>Servicios de No Consultoría </t>
  </si>
  <si>
    <t>Suma global</t>
  </si>
  <si>
    <t>Consultoría - Firmas </t>
  </si>
  <si>
    <t>Suma global + Gastos Reembolsables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</si>
  <si>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</si>
  <si>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</si>
  <si>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</si>
  <si>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</si>
  <si>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</si>
  <si>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</si>
  <si>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Adquisición de Servicios de no consultoría</t>
  </si>
  <si>
    <t>Solicitud de Propuestas y Términos de Referencia</t>
  </si>
  <si>
    <t>Términos de Referencia</t>
  </si>
  <si>
    <t>3CV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</si>
  <si>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</si>
  <si>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</si>
  <si>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</si>
  <si>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</si>
  <si>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</si>
  <si>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</si>
  <si>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</si>
  <si>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</si>
  <si>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</si>
  <si>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</si>
  <si>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</si>
  <si>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</si>
  <si>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</si>
  <si>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</si>
  <si>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Capacitación</t>
  </si>
  <si>
    <t>Consultoría (firmas + individuos)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</si>
  <si>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</si>
  <si>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</si>
  <si>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</si>
  <si>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</si>
  <si>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</si>
  <si>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</si>
  <si>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</si>
  <si>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</si>
  <si>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</si>
  <si>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</si>
  <si>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</si>
  <si>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</si>
  <si>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</si>
  <si>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</si>
  <si>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</si>
  <si>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</si>
  <si>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</si>
  <si>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Sistema Nacional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</si>
  <si>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</si>
  <si>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Monto Estimado en US$:</t>
  </si>
  <si>
    <t>Componente Asociado:</t>
  </si>
  <si>
    <t>Cantidad Estimada de Consultores:</t>
  </si>
  <si>
    <r>
      <t xml:space="preserve">Componente 1 - </t>
    </r>
    <r>
      <rPr>
        <i/>
        <sz val="10"/>
        <rFont val="Calibri"/>
        <family val="2"/>
      </rPr>
      <t>Apoyo a la Gobernabilidad de las AMIs</t>
    </r>
  </si>
  <si>
    <t>Componente 3 - Administración y Gestión</t>
  </si>
  <si>
    <r>
      <t xml:space="preserve">Componente 2.1 - </t>
    </r>
    <r>
      <rPr>
        <i/>
        <sz val="10"/>
        <rFont val="Calibri"/>
        <family val="2"/>
      </rPr>
      <t>Fortalecimiento Institucional de las AM</t>
    </r>
  </si>
  <si>
    <r>
      <t xml:space="preserve">Componente 2.2- </t>
    </r>
    <r>
      <rPr>
        <i/>
        <sz val="10"/>
        <rFont val="Calibri"/>
        <family val="2"/>
      </rPr>
      <t>Inversiones metropolitanas</t>
    </r>
  </si>
  <si>
    <t>Posadas</t>
  </si>
  <si>
    <t xml:space="preserve">Estudio de Diagnostico </t>
  </si>
  <si>
    <t>Consultorías de apoyo técnico a las AM</t>
  </si>
  <si>
    <t>Estudio de Diagnostico</t>
  </si>
  <si>
    <t>Talleres de capacitación temas metropolitanos</t>
  </si>
  <si>
    <t xml:space="preserve">Plan de Desarrollo Orientado al Transporte </t>
  </si>
  <si>
    <t xml:space="preserve">Buenos Aires </t>
  </si>
  <si>
    <t>Fortalecimiento Institucional de la Agencia Metropolitana de Transporte</t>
  </si>
  <si>
    <t>Fortalecimiento institucional de UNICIPIO</t>
  </si>
  <si>
    <t>Mendoza</t>
  </si>
  <si>
    <t>Estudio de preinversión proyecto Arbolado Público</t>
  </si>
  <si>
    <t>Fortalecimiento institucional Secretaría de Areas Metropolitanas</t>
  </si>
  <si>
    <t>Estudio de preinversión ciclovías metropolitanas</t>
  </si>
  <si>
    <t xml:space="preserve">Salta </t>
  </si>
  <si>
    <t>Fortalecimiento institucional unidad de gestión parques costeros</t>
  </si>
  <si>
    <t xml:space="preserve">Neuquén </t>
  </si>
  <si>
    <t xml:space="preserve">Estudio de preinversión areas costeras </t>
  </si>
  <si>
    <t>Parques costeros metropolitanos - Neuquen y Centenario</t>
  </si>
  <si>
    <t xml:space="preserve">Parques costeros metropolitanos - Plottier y Senillosa   </t>
  </si>
  <si>
    <t>Corredor Sur Interurbano -  Arroyo Seco (Espacios públicos, peatonales y ciclovías)</t>
  </si>
  <si>
    <t xml:space="preserve">Corredor Sur Interurbano - Villa Gobernador Galvez (Espacios públicos, peatonales y ciclovías) </t>
  </si>
  <si>
    <t xml:space="preserve">Neuquen </t>
  </si>
  <si>
    <t xml:space="preserve">Rosario </t>
  </si>
  <si>
    <t>Corredor Sur Interurbano -Pueblo Esther  (Espacios públicos, peatonales y ciclovías)</t>
  </si>
  <si>
    <t>Centro ambiental GIRSU - Planta de separación y compostaje</t>
  </si>
  <si>
    <t>2.2 Inversiones Metropolitanas</t>
  </si>
  <si>
    <t>1. Apoyo a la Gobernabilidad</t>
  </si>
  <si>
    <t>2.1 Fortalecimiento Institucional de las AM</t>
  </si>
  <si>
    <t>Componente 2- Gestión de Areas Metropolitanas</t>
  </si>
  <si>
    <t xml:space="preserve">SI </t>
  </si>
  <si>
    <t xml:space="preserve">Republica Argentina </t>
  </si>
  <si>
    <t xml:space="preserve">Nombre Organismo Ejecutor </t>
  </si>
  <si>
    <t>Ministerio del Interior, Obras Públicas y Vivienda, a través de la Unidad Ejecutora Central –UEC</t>
  </si>
  <si>
    <t xml:space="preserve">UEP SALTA </t>
  </si>
  <si>
    <t>UEP CHUBUT</t>
  </si>
  <si>
    <t xml:space="preserve">UEP TUCUMAN </t>
  </si>
  <si>
    <t>UEP SANTA FE</t>
  </si>
  <si>
    <t>UEP BUENOS AIRES</t>
  </si>
  <si>
    <t xml:space="preserve">UEP NEUQUEN </t>
  </si>
  <si>
    <t xml:space="preserve">UEP MENDOZA </t>
  </si>
  <si>
    <t>UEP MISIONES</t>
  </si>
  <si>
    <t>Coordinación</t>
  </si>
  <si>
    <t xml:space="preserve">Asistentes Técnicos </t>
  </si>
  <si>
    <t>Especialista   en Gestión de Proyectos</t>
  </si>
  <si>
    <t>Especialista  en  Gestiòn de Proyectos y Organizaciòn Institucional</t>
  </si>
  <si>
    <t>Especialista   en Planificacion Urbana y Estrategica</t>
  </si>
  <si>
    <t>UEC</t>
  </si>
  <si>
    <t>3.Administración y Gestión</t>
  </si>
  <si>
    <t>Recontratación. Proceso de selección fue realizado en la primera contratacion.</t>
  </si>
  <si>
    <t xml:space="preserve">Servicio de Auditoria Externa </t>
  </si>
  <si>
    <t xml:space="preserve">Selección Basada en Calidad y Costo </t>
  </si>
  <si>
    <t xml:space="preserve">UEC </t>
  </si>
  <si>
    <t>1. Apoyo a la Gobernabilidad de las AMIS</t>
  </si>
  <si>
    <t>A Definir</t>
  </si>
  <si>
    <t>BIENES</t>
  </si>
  <si>
    <t xml:space="preserve">Insumos Publicaciones </t>
  </si>
  <si>
    <t>Adquisición de Equipamiento Informático</t>
  </si>
  <si>
    <t xml:space="preserve">Adquisición de Equipamiento Mobiliario </t>
  </si>
  <si>
    <t xml:space="preserve">Insumos varios </t>
  </si>
  <si>
    <t>Comparacion De Precios</t>
  </si>
  <si>
    <t xml:space="preserve">Licitacion Pública Nacional </t>
  </si>
  <si>
    <t xml:space="preserve">Especialistas   en Adquisiciones </t>
  </si>
  <si>
    <t>Especialistas en Administración Financiera</t>
  </si>
  <si>
    <t>Especialistas  Legales</t>
  </si>
  <si>
    <t>Especislistas AMIS</t>
  </si>
  <si>
    <t>No Aplica</t>
  </si>
  <si>
    <r>
      <t xml:space="preserve">Componente 2.1 - </t>
    </r>
    <r>
      <rPr>
        <sz val="10"/>
        <rFont val="Calibri"/>
        <family val="2"/>
      </rPr>
      <t>Fortalecimiento Institucional de las AM</t>
    </r>
  </si>
  <si>
    <r>
      <t xml:space="preserve">Componente 2.2- </t>
    </r>
    <r>
      <rPr>
        <sz val="10"/>
        <rFont val="Calibri"/>
        <family val="2"/>
      </rPr>
      <t>Inversiones metropolitanas</t>
    </r>
  </si>
  <si>
    <r>
      <t xml:space="preserve">Componente 1 - </t>
    </r>
    <r>
      <rPr>
        <sz val="10"/>
        <rFont val="Calibri"/>
        <family val="2"/>
      </rPr>
      <t>Apoyo a la Gobernabilidad de las AMIs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</si>
</sst>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[$USD]\ #,##0.00"/>
    <numFmt numFmtId="166" formatCode="_-[$$-409]* #,##0.00_ ;_-[$$-409]* \-#,##0.00\ ;_-[$$-409]* &quot;-&quot;??_ ;_-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5" fontId="22" fillId="0" borderId="10" xfId="1" applyNumberFormat="1" applyFont="1" applyFill="1" applyBorder="1" applyAlignment="1">
      <alignment horizontal="right" vertical="center" wrapText="1"/>
    </xf>
    <xf numFmtId="165" fontId="22" fillId="0" borderId="14" xfId="1" applyNumberFormat="1" applyFont="1" applyFill="1" applyBorder="1" applyAlignment="1">
      <alignment horizontal="right" vertical="center" wrapText="1"/>
    </xf>
    <xf numFmtId="0" fontId="23" fillId="24" borderId="18" xfId="1" applyFont="1" applyFill="1" applyBorder="1" applyAlignment="1">
      <alignment horizontal="center" vertical="center" wrapText="1"/>
    </xf>
    <xf numFmtId="165" fontId="23" fillId="24" borderId="15" xfId="1" applyNumberFormat="1" applyFont="1" applyFill="1" applyBorder="1" applyAlignment="1">
      <alignment horizontal="right" vertical="center" wrapText="1"/>
    </xf>
    <xf numFmtId="165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4" xfId="1" applyFont="1" applyFill="1" applyBorder="1" applyAlignment="1">
      <alignment horizontal="center" vertical="center"/>
    </xf>
    <xf numFmtId="0" fontId="30" fillId="24" borderId="2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5" fontId="22" fillId="0" borderId="10" xfId="1" applyNumberFormat="1" applyFont="1" applyFill="1" applyBorder="1" applyAlignment="1">
      <alignment horizontal="right" vertical="center" wrapText="1"/>
    </xf>
    <xf numFmtId="165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5" fontId="23" fillId="24" borderId="15" xfId="1" applyNumberFormat="1" applyFont="1" applyFill="1" applyBorder="1" applyAlignment="1">
      <alignment horizontal="right" vertical="center" wrapText="1"/>
    </xf>
    <xf numFmtId="165" fontId="23" fillId="24" borderId="16" xfId="1" applyNumberFormat="1" applyFont="1" applyFill="1" applyBorder="1" applyAlignment="1">
      <alignment horizontal="right" vertical="center" wrapText="1"/>
    </xf>
    <xf numFmtId="0" fontId="24" fillId="24" borderId="10" xfId="38" applyFont="1" applyFill="1" applyBorder="1" applyAlignment="1">
      <alignment horizontal="center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" fillId="0" borderId="0" xfId="38" applyFont="1" applyBorder="1"/>
    <xf numFmtId="0" fontId="34" fillId="0" borderId="0" xfId="0" applyFont="1" applyBorder="1"/>
    <xf numFmtId="0" fontId="22" fillId="0" borderId="0" xfId="1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2" fillId="0" borderId="20" xfId="38" applyFont="1" applyFill="1" applyBorder="1" applyAlignment="1">
      <alignment vertical="center" wrapText="1"/>
    </xf>
    <xf numFmtId="0" fontId="22" fillId="0" borderId="33" xfId="38" applyFont="1" applyFill="1" applyBorder="1" applyAlignment="1">
      <alignment vertical="center" wrapText="1"/>
    </xf>
    <xf numFmtId="0" fontId="22" fillId="0" borderId="29" xfId="38" applyFont="1" applyFill="1" applyBorder="1" applyAlignment="1">
      <alignment vertical="center" wrapText="1"/>
    </xf>
    <xf numFmtId="166" fontId="22" fillId="0" borderId="10" xfId="38" applyNumberFormat="1" applyFont="1" applyFill="1" applyBorder="1" applyAlignment="1">
      <alignment vertical="center" wrapText="1"/>
    </xf>
    <xf numFmtId="166" fontId="22" fillId="0" borderId="20" xfId="38" applyNumberFormat="1" applyFont="1" applyFill="1" applyBorder="1" applyAlignment="1">
      <alignment vertical="center" wrapText="1"/>
    </xf>
    <xf numFmtId="9" fontId="22" fillId="0" borderId="10" xfId="45" applyFont="1" applyFill="1" applyBorder="1" applyAlignment="1">
      <alignment vertical="center" wrapText="1"/>
    </xf>
    <xf numFmtId="164" fontId="22" fillId="0" borderId="10" xfId="44" applyFont="1" applyFill="1" applyBorder="1" applyAlignment="1">
      <alignment vertical="center" wrapText="1"/>
    </xf>
    <xf numFmtId="0" fontId="30" fillId="24" borderId="35" xfId="1" applyFont="1" applyFill="1" applyBorder="1" applyAlignment="1">
      <alignment horizontal="center" vertical="center"/>
    </xf>
    <xf numFmtId="0" fontId="22" fillId="0" borderId="20" xfId="1" applyFont="1" applyBorder="1" applyAlignment="1">
      <alignment vertical="center"/>
    </xf>
    <xf numFmtId="0" fontId="22" fillId="0" borderId="33" xfId="1" applyFont="1" applyBorder="1" applyAlignment="1">
      <alignment vertical="center"/>
    </xf>
    <xf numFmtId="166" fontId="0" fillId="0" borderId="0" xfId="0" applyNumberFormat="1"/>
    <xf numFmtId="0" fontId="0" fillId="25" borderId="0" xfId="0" applyFill="1"/>
    <xf numFmtId="0" fontId="22" fillId="25" borderId="17" xfId="38" applyFont="1" applyFill="1" applyBorder="1" applyAlignment="1">
      <alignment vertical="center" wrapText="1"/>
    </xf>
    <xf numFmtId="0" fontId="22" fillId="25" borderId="10" xfId="38" applyFont="1" applyFill="1" applyBorder="1" applyAlignment="1">
      <alignment vertical="center" wrapText="1"/>
    </xf>
    <xf numFmtId="166" fontId="22" fillId="25" borderId="10" xfId="38" applyNumberFormat="1" applyFont="1" applyFill="1" applyBorder="1" applyAlignment="1">
      <alignment vertical="center" wrapText="1"/>
    </xf>
    <xf numFmtId="9" fontId="22" fillId="25" borderId="10" xfId="45" applyFont="1" applyFill="1" applyBorder="1" applyAlignment="1">
      <alignment vertical="center" wrapText="1"/>
    </xf>
    <xf numFmtId="10" fontId="22" fillId="25" borderId="10" xfId="38" applyNumberFormat="1" applyFont="1" applyFill="1" applyBorder="1" applyAlignment="1">
      <alignment vertical="center" wrapText="1"/>
    </xf>
    <xf numFmtId="0" fontId="22" fillId="25" borderId="10" xfId="38" applyNumberFormat="1" applyFont="1" applyFill="1" applyBorder="1" applyAlignment="1">
      <alignment vertical="center" wrapText="1"/>
    </xf>
    <xf numFmtId="14" fontId="22" fillId="25" borderId="10" xfId="38" applyNumberFormat="1" applyFont="1" applyFill="1" applyBorder="1" applyAlignment="1">
      <alignment vertical="center" wrapText="1"/>
    </xf>
    <xf numFmtId="0" fontId="22" fillId="25" borderId="14" xfId="38" applyFont="1" applyFill="1" applyBorder="1" applyAlignment="1">
      <alignment vertical="center" wrapText="1"/>
    </xf>
    <xf numFmtId="0" fontId="22" fillId="25" borderId="0" xfId="1" applyFont="1" applyFill="1" applyBorder="1" applyAlignment="1">
      <alignment horizontal="left" vertical="center" wrapText="1"/>
    </xf>
    <xf numFmtId="0" fontId="22" fillId="25" borderId="10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37" fillId="0" borderId="17" xfId="38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left" vertical="center" wrapText="1"/>
    </xf>
    <xf numFmtId="164" fontId="22" fillId="0" borderId="10" xfId="44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 wrapText="1"/>
    </xf>
    <xf numFmtId="0" fontId="24" fillId="0" borderId="14" xfId="38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0" xfId="0" applyFont="1" applyFill="1" applyBorder="1"/>
    <xf numFmtId="0" fontId="22" fillId="0" borderId="17" xfId="38" applyFont="1" applyFill="1" applyBorder="1" applyAlignment="1">
      <alignment horizontal="left" vertical="center" wrapText="1"/>
    </xf>
    <xf numFmtId="0" fontId="22" fillId="0" borderId="14" xfId="38" applyFont="1" applyFill="1" applyBorder="1" applyAlignment="1">
      <alignment horizontal="center" vertical="center" wrapText="1"/>
    </xf>
    <xf numFmtId="0" fontId="34" fillId="0" borderId="0" xfId="0" applyFont="1" applyFill="1"/>
    <xf numFmtId="9" fontId="22" fillId="0" borderId="10" xfId="45" applyFont="1" applyFill="1" applyBorder="1" applyAlignment="1">
      <alignment horizontal="center" vertical="center" wrapText="1"/>
    </xf>
    <xf numFmtId="10" fontId="22" fillId="0" borderId="10" xfId="38" applyNumberFormat="1" applyFont="1" applyFill="1" applyBorder="1" applyAlignment="1">
      <alignment horizontal="left" vertical="center" wrapText="1"/>
    </xf>
    <xf numFmtId="0" fontId="22" fillId="0" borderId="10" xfId="38" applyNumberFormat="1" applyFont="1" applyFill="1" applyBorder="1" applyAlignment="1">
      <alignment vertical="center" wrapText="1"/>
    </xf>
    <xf numFmtId="14" fontId="22" fillId="0" borderId="10" xfId="38" applyNumberFormat="1" applyFont="1" applyFill="1" applyBorder="1" applyAlignment="1">
      <alignment vertical="center" wrapText="1"/>
    </xf>
    <xf numFmtId="0" fontId="22" fillId="0" borderId="20" xfId="38" applyFont="1" applyFill="1" applyBorder="1" applyAlignment="1">
      <alignment horizontal="left" vertical="center" wrapText="1"/>
    </xf>
    <xf numFmtId="0" fontId="22" fillId="0" borderId="20" xfId="38" applyNumberFormat="1" applyFont="1" applyFill="1" applyBorder="1" applyAlignment="1">
      <alignment vertical="center" wrapText="1"/>
    </xf>
    <xf numFmtId="0" fontId="22" fillId="0" borderId="15" xfId="38" applyFont="1" applyFill="1" applyBorder="1" applyAlignment="1">
      <alignment horizontal="left" vertical="center" wrapText="1"/>
    </xf>
    <xf numFmtId="166" fontId="22" fillId="0" borderId="15" xfId="38" applyNumberFormat="1" applyFont="1" applyFill="1" applyBorder="1" applyAlignment="1">
      <alignment vertical="center" wrapText="1"/>
    </xf>
    <xf numFmtId="0" fontId="22" fillId="0" borderId="15" xfId="38" applyNumberFormat="1" applyFont="1" applyFill="1" applyBorder="1" applyAlignment="1">
      <alignment vertical="center" wrapText="1"/>
    </xf>
    <xf numFmtId="0" fontId="22" fillId="25" borderId="17" xfId="38" applyFont="1" applyFill="1" applyBorder="1" applyAlignment="1">
      <alignment horizontal="left" vertical="center" wrapText="1"/>
    </xf>
    <xf numFmtId="0" fontId="22" fillId="25" borderId="10" xfId="38" applyFont="1" applyFill="1" applyBorder="1" applyAlignment="1">
      <alignment horizontal="center" vertical="center" wrapText="1"/>
    </xf>
    <xf numFmtId="10" fontId="22" fillId="25" borderId="10" xfId="38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4" fontId="22" fillId="0" borderId="15" xfId="1" applyNumberFormat="1" applyFont="1" applyFill="1" applyBorder="1" applyAlignment="1">
      <alignment horizontal="left" vertical="center" wrapText="1"/>
    </xf>
    <xf numFmtId="14" fontId="22" fillId="0" borderId="16" xfId="1" applyNumberFormat="1" applyFont="1" applyFill="1" applyBorder="1" applyAlignment="1">
      <alignment horizontal="left" vertical="center" wrapText="1"/>
    </xf>
    <xf numFmtId="0" fontId="34" fillId="0" borderId="34" xfId="1" applyFont="1" applyFill="1" applyBorder="1" applyAlignment="1">
      <alignment horizontal="center" vertical="center"/>
    </xf>
    <xf numFmtId="166" fontId="22" fillId="25" borderId="10" xfId="44" applyNumberFormat="1" applyFont="1" applyFill="1" applyBorder="1" applyAlignment="1">
      <alignment horizontal="center" vertical="center" wrapText="1"/>
    </xf>
    <xf numFmtId="0" fontId="22" fillId="25" borderId="17" xfId="38" applyFont="1" applyFill="1" applyBorder="1" applyAlignment="1">
      <alignment horizontal="center" vertical="center" wrapText="1"/>
    </xf>
    <xf numFmtId="166" fontId="22" fillId="25" borderId="10" xfId="38" applyNumberFormat="1" applyFont="1" applyFill="1" applyBorder="1" applyAlignment="1">
      <alignment horizontal="center" vertical="center" wrapText="1"/>
    </xf>
    <xf numFmtId="164" fontId="0" fillId="0" borderId="0" xfId="44" applyFont="1"/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22" fillId="0" borderId="19" xfId="1" applyFont="1" applyFill="1" applyBorder="1" applyAlignment="1">
      <alignment horizontal="center" vertical="center" wrapText="1"/>
    </xf>
    <xf numFmtId="0" fontId="22" fillId="0" borderId="36" xfId="1" applyFont="1" applyFill="1" applyBorder="1" applyAlignment="1">
      <alignment horizontal="center" vertical="center" wrapText="1"/>
    </xf>
    <xf numFmtId="0" fontId="22" fillId="0" borderId="37" xfId="1" applyFont="1" applyBorder="1" applyAlignment="1" applyProtection="1">
      <alignment horizontal="left"/>
    </xf>
    <xf numFmtId="0" fontId="22" fillId="0" borderId="27" xfId="1" applyFont="1" applyBorder="1" applyAlignment="1" applyProtection="1">
      <alignment horizontal="left"/>
    </xf>
    <xf numFmtId="0" fontId="22" fillId="0" borderId="37" xfId="1" applyFont="1" applyBorder="1" applyAlignment="1" applyProtection="1">
      <alignment horizontal="left" indent="3"/>
    </xf>
    <xf numFmtId="0" fontId="22" fillId="0" borderId="27" xfId="1" applyFont="1" applyBorder="1" applyAlignment="1" applyProtection="1">
      <alignment horizontal="left" indent="3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17" fontId="22" fillId="0" borderId="15" xfId="1" applyNumberFormat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2" fillId="0" borderId="32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left" vertical="center" wrapText="1"/>
    </xf>
    <xf numFmtId="0" fontId="25" fillId="0" borderId="22" xfId="38" applyFont="1" applyFill="1" applyBorder="1" applyAlignment="1">
      <alignment horizontal="left" vertical="center" wrapText="1"/>
    </xf>
    <xf numFmtId="0" fontId="25" fillId="0" borderId="23" xfId="38" applyFont="1" applyFill="1" applyBorder="1" applyAlignment="1">
      <alignment horizontal="left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" xfId="44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Percent" xfId="45" builtinId="5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opLeftCell="B1" workbookViewId="0">
      <selection activeCell="B21" sqref="B21:D21"/>
    </sheetView>
  </sheetViews>
  <sheetFormatPr defaultColWidth="9.140625" defaultRowHeight="15" x14ac:dyDescent="0.25"/>
  <cols>
    <col min="2" max="2" width="55" customWidth="1"/>
    <col min="3" max="3" width="55" style="6" customWidth="1"/>
    <col min="4" max="4" width="47.140625" bestFit="1" customWidth="1"/>
    <col min="5" max="5" width="30.85546875" bestFit="1" customWidth="1"/>
  </cols>
  <sheetData>
    <row r="1" spans="2:5" ht="15.75" thickBot="1" x14ac:dyDescent="0.3">
      <c r="B1" s="23"/>
      <c r="C1" s="23"/>
      <c r="D1" s="23"/>
      <c r="E1" s="23"/>
    </row>
    <row r="2" spans="2:5" x14ac:dyDescent="0.25">
      <c r="B2" s="24" t="s">
        <v>72</v>
      </c>
      <c r="C2" s="112" t="s">
        <v>122</v>
      </c>
      <c r="D2" s="25" t="s">
        <v>66</v>
      </c>
      <c r="E2" s="26" t="s">
        <v>67</v>
      </c>
    </row>
    <row r="3" spans="2:5" ht="15" customHeight="1" x14ac:dyDescent="0.25">
      <c r="B3" s="117" t="s">
        <v>121</v>
      </c>
      <c r="C3" s="124" t="s">
        <v>123</v>
      </c>
      <c r="D3" s="27" t="s">
        <v>124</v>
      </c>
      <c r="E3" s="28"/>
    </row>
    <row r="4" spans="2:5" x14ac:dyDescent="0.25">
      <c r="B4" s="118"/>
      <c r="C4" s="125"/>
      <c r="D4" s="27" t="s">
        <v>125</v>
      </c>
      <c r="E4" s="28"/>
    </row>
    <row r="5" spans="2:5" x14ac:dyDescent="0.25">
      <c r="B5" s="118"/>
      <c r="C5" s="125"/>
      <c r="D5" s="27" t="s">
        <v>126</v>
      </c>
      <c r="E5" s="28"/>
    </row>
    <row r="6" spans="2:5" x14ac:dyDescent="0.25">
      <c r="B6" s="118"/>
      <c r="C6" s="125"/>
      <c r="D6" s="27" t="s">
        <v>127</v>
      </c>
      <c r="E6" s="28"/>
    </row>
    <row r="7" spans="2:5" x14ac:dyDescent="0.25">
      <c r="B7" s="118"/>
      <c r="C7" s="125"/>
      <c r="D7" s="27" t="s">
        <v>128</v>
      </c>
      <c r="E7" s="28"/>
    </row>
    <row r="8" spans="2:5" ht="15.75" customHeight="1" x14ac:dyDescent="0.25">
      <c r="B8" s="118"/>
      <c r="C8" s="125"/>
      <c r="D8" s="27" t="s">
        <v>129</v>
      </c>
      <c r="E8" s="28"/>
    </row>
    <row r="9" spans="2:5" s="6" customFormat="1" ht="15.75" customHeight="1" x14ac:dyDescent="0.25">
      <c r="B9" s="118"/>
      <c r="C9" s="125"/>
      <c r="D9" s="70" t="s">
        <v>131</v>
      </c>
      <c r="E9" s="71"/>
    </row>
    <row r="10" spans="2:5" ht="15.75" thickBot="1" x14ac:dyDescent="0.3">
      <c r="B10" s="119"/>
      <c r="C10" s="126"/>
      <c r="D10" s="29" t="s">
        <v>130</v>
      </c>
      <c r="E10" s="30"/>
    </row>
    <row r="12" spans="2:5" ht="49.5" customHeight="1" x14ac:dyDescent="0.25">
      <c r="B12" s="122" t="s">
        <v>68</v>
      </c>
      <c r="C12" s="122"/>
      <c r="D12" s="122"/>
      <c r="E12" s="23"/>
    </row>
    <row r="13" spans="2:5" ht="15.75" thickBot="1" x14ac:dyDescent="0.3">
      <c r="B13" s="23"/>
      <c r="C13" s="23"/>
      <c r="D13" s="23"/>
      <c r="E13" s="23"/>
    </row>
    <row r="14" spans="2:5" x14ac:dyDescent="0.25">
      <c r="B14" s="31" t="s">
        <v>69</v>
      </c>
      <c r="C14" s="69"/>
      <c r="D14" s="32" t="s">
        <v>70</v>
      </c>
      <c r="E14" s="33"/>
    </row>
    <row r="15" spans="2:5" x14ac:dyDescent="0.25">
      <c r="B15" s="120" t="s">
        <v>120</v>
      </c>
      <c r="C15" s="127" t="s">
        <v>159</v>
      </c>
      <c r="D15" s="128"/>
      <c r="E15" s="33"/>
    </row>
    <row r="16" spans="2:5" x14ac:dyDescent="0.25">
      <c r="B16" s="120"/>
      <c r="C16" s="127" t="s">
        <v>119</v>
      </c>
      <c r="D16" s="128"/>
      <c r="E16" s="23"/>
    </row>
    <row r="17" spans="2:5" x14ac:dyDescent="0.25">
      <c r="B17" s="120"/>
      <c r="C17" s="129" t="s">
        <v>157</v>
      </c>
      <c r="D17" s="130"/>
      <c r="E17" s="23"/>
    </row>
    <row r="18" spans="2:5" x14ac:dyDescent="0.25">
      <c r="B18" s="120"/>
      <c r="C18" s="129" t="s">
        <v>158</v>
      </c>
      <c r="D18" s="130"/>
    </row>
    <row r="19" spans="2:5" ht="15.75" thickBot="1" x14ac:dyDescent="0.3">
      <c r="B19" s="121"/>
      <c r="C19" s="127" t="s">
        <v>88</v>
      </c>
      <c r="D19" s="128"/>
    </row>
    <row r="21" spans="2:5" ht="54" customHeight="1" x14ac:dyDescent="0.25">
      <c r="B21" s="123" t="s">
        <v>71</v>
      </c>
      <c r="C21" s="123"/>
      <c r="D21" s="123"/>
    </row>
  </sheetData>
  <mergeCells count="10">
    <mergeCell ref="B3:B10"/>
    <mergeCell ref="B15:B19"/>
    <mergeCell ref="B12:D12"/>
    <mergeCell ref="B21:D21"/>
    <mergeCell ref="C3:C10"/>
    <mergeCell ref="C15:D15"/>
    <mergeCell ref="C16:D16"/>
    <mergeCell ref="C17:D17"/>
    <mergeCell ref="C18:D18"/>
    <mergeCell ref="C19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44.42578125" bestFit="1" customWidth="1"/>
    <col min="2" max="2" width="35.140625" customWidth="1"/>
    <col min="3" max="3" width="33.42578125" customWidth="1"/>
  </cols>
  <sheetData>
    <row r="1" spans="1:3" ht="15.75" thickBot="1" x14ac:dyDescent="0.3">
      <c r="A1" s="135" t="s">
        <v>49</v>
      </c>
      <c r="B1" s="135"/>
      <c r="C1" s="135"/>
    </row>
    <row r="2" spans="1:3" ht="15.75" x14ac:dyDescent="0.25">
      <c r="A2" s="131" t="s">
        <v>50</v>
      </c>
      <c r="B2" s="132"/>
      <c r="C2" s="133"/>
    </row>
    <row r="3" spans="1:3" ht="15.75" x14ac:dyDescent="0.25">
      <c r="A3" s="13" t="s">
        <v>51</v>
      </c>
      <c r="B3" s="14" t="s">
        <v>52</v>
      </c>
      <c r="C3" s="15" t="s">
        <v>53</v>
      </c>
    </row>
    <row r="4" spans="1:3" ht="15.75" thickBot="1" x14ac:dyDescent="0.3">
      <c r="A4" s="16" t="s">
        <v>54</v>
      </c>
      <c r="B4" s="110">
        <v>42826</v>
      </c>
      <c r="C4" s="111">
        <v>43373</v>
      </c>
    </row>
    <row r="5" spans="1:3" ht="15.75" thickBot="1" x14ac:dyDescent="0.3">
      <c r="A5" s="134"/>
      <c r="B5" s="134"/>
      <c r="C5" s="134"/>
    </row>
    <row r="6" spans="1:3" ht="15.75" x14ac:dyDescent="0.25">
      <c r="A6" s="131" t="s">
        <v>55</v>
      </c>
      <c r="B6" s="132"/>
      <c r="C6" s="133"/>
    </row>
    <row r="7" spans="1:3" ht="15.75" thickBot="1" x14ac:dyDescent="0.3">
      <c r="A7" s="16" t="s">
        <v>56</v>
      </c>
      <c r="B7" s="136">
        <v>42826</v>
      </c>
      <c r="C7" s="137"/>
    </row>
    <row r="8" spans="1:3" ht="15.75" thickBot="1" x14ac:dyDescent="0.3">
      <c r="A8" s="134"/>
      <c r="B8" s="134"/>
      <c r="C8" s="134"/>
    </row>
    <row r="9" spans="1:3" ht="15.75" x14ac:dyDescent="0.25">
      <c r="A9" s="131" t="s">
        <v>57</v>
      </c>
      <c r="B9" s="132"/>
      <c r="C9" s="133"/>
    </row>
    <row r="10" spans="1:3" ht="31.5" x14ac:dyDescent="0.25">
      <c r="A10" s="13" t="s">
        <v>58</v>
      </c>
      <c r="B10" s="14" t="s">
        <v>59</v>
      </c>
      <c r="C10" s="15" t="s">
        <v>60</v>
      </c>
    </row>
    <row r="11" spans="1:3" x14ac:dyDescent="0.25">
      <c r="A11" s="17" t="s">
        <v>61</v>
      </c>
      <c r="B11" s="18">
        <f>C11*0.75</f>
        <v>12149280.689999999</v>
      </c>
      <c r="C11" s="19">
        <v>16199040.92</v>
      </c>
    </row>
    <row r="12" spans="1:3" x14ac:dyDescent="0.25">
      <c r="A12" s="17" t="s">
        <v>62</v>
      </c>
      <c r="B12" s="18">
        <v>705000</v>
      </c>
      <c r="C12" s="19">
        <v>750000</v>
      </c>
    </row>
    <row r="13" spans="1:3" x14ac:dyDescent="0.25">
      <c r="A13" s="17" t="s">
        <v>63</v>
      </c>
      <c r="B13" s="18">
        <v>120000</v>
      </c>
      <c r="C13" s="19">
        <v>120000</v>
      </c>
    </row>
    <row r="14" spans="1:3" x14ac:dyDescent="0.25">
      <c r="A14" s="17" t="s">
        <v>64</v>
      </c>
      <c r="B14" s="18">
        <v>2143109.7999999998</v>
      </c>
      <c r="C14" s="19">
        <v>2299109.7999999998</v>
      </c>
    </row>
    <row r="15" spans="1:3" ht="16.5" thickBot="1" x14ac:dyDescent="0.3">
      <c r="A15" s="20" t="s">
        <v>65</v>
      </c>
      <c r="B15" s="21">
        <f>SUM(B11:B14)</f>
        <v>15117390.489999998</v>
      </c>
      <c r="C15" s="22">
        <f>SUM(C11:C14)</f>
        <v>19368150.720000003</v>
      </c>
    </row>
    <row r="16" spans="1:3" ht="15.75" thickBot="1" x14ac:dyDescent="0.3"/>
    <row r="17" spans="1:3" ht="15.75" x14ac:dyDescent="0.25">
      <c r="A17" s="131" t="s">
        <v>77</v>
      </c>
      <c r="B17" s="132"/>
      <c r="C17" s="133"/>
    </row>
    <row r="18" spans="1:3" ht="31.5" x14ac:dyDescent="0.25">
      <c r="A18" s="34" t="s">
        <v>78</v>
      </c>
      <c r="B18" s="35" t="s">
        <v>59</v>
      </c>
      <c r="C18" s="36" t="s">
        <v>60</v>
      </c>
    </row>
    <row r="19" spans="1:3" x14ac:dyDescent="0.25">
      <c r="A19" s="39" t="s">
        <v>87</v>
      </c>
      <c r="B19" s="37">
        <v>8000000</v>
      </c>
      <c r="C19" s="38">
        <v>250000</v>
      </c>
    </row>
    <row r="20" spans="1:3" x14ac:dyDescent="0.25">
      <c r="A20" s="39" t="s">
        <v>89</v>
      </c>
      <c r="B20" s="37">
        <v>12000000</v>
      </c>
      <c r="C20" s="38">
        <v>1300000</v>
      </c>
    </row>
    <row r="21" spans="1:3" x14ac:dyDescent="0.25">
      <c r="A21" s="39" t="s">
        <v>90</v>
      </c>
      <c r="B21" s="37">
        <v>57000000</v>
      </c>
      <c r="C21" s="38">
        <v>17700000</v>
      </c>
    </row>
    <row r="22" spans="1:3" x14ac:dyDescent="0.25">
      <c r="A22" s="39" t="s">
        <v>88</v>
      </c>
      <c r="B22" s="37">
        <v>3000000</v>
      </c>
      <c r="C22" s="38">
        <v>750000</v>
      </c>
    </row>
    <row r="23" spans="1:3" ht="16.5" thickBot="1" x14ac:dyDescent="0.3">
      <c r="A23" s="40" t="s">
        <v>65</v>
      </c>
      <c r="B23" s="41">
        <f>SUM(B19:B22)</f>
        <v>80000000</v>
      </c>
      <c r="C23" s="42">
        <f>SUM(C19:C22)</f>
        <v>20000000</v>
      </c>
    </row>
  </sheetData>
  <mergeCells count="8">
    <mergeCell ref="A17:C17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F1" zoomScale="80" zoomScaleNormal="80" workbookViewId="0">
      <selection activeCell="K35" sqref="K35"/>
    </sheetView>
  </sheetViews>
  <sheetFormatPr defaultColWidth="9.140625" defaultRowHeight="15" x14ac:dyDescent="0.25"/>
  <cols>
    <col min="1" max="1" width="15.140625" customWidth="1"/>
    <col min="2" max="2" width="63.7109375" bestFit="1" customWidth="1"/>
    <col min="3" max="3" width="17.85546875" customWidth="1"/>
    <col min="4" max="4" width="30.7109375" bestFit="1" customWidth="1"/>
    <col min="5" max="6" width="12.85546875" customWidth="1"/>
    <col min="7" max="7" width="15.7109375" style="46" customWidth="1"/>
    <col min="8" max="8" width="15.5703125" style="49" bestFit="1" customWidth="1"/>
    <col min="9" max="9" width="15.7109375" style="49" customWidth="1"/>
    <col min="10" max="10" width="27.5703125" customWidth="1"/>
    <col min="11" max="11" width="19.5703125" customWidth="1"/>
    <col min="12" max="12" width="15.5703125" customWidth="1"/>
    <col min="13" max="13" width="15" customWidth="1"/>
    <col min="14" max="14" width="38.28515625" bestFit="1" customWidth="1"/>
    <col min="17" max="17" width="68.5703125" hidden="1" customWidth="1"/>
    <col min="18" max="18" width="57.42578125" hidden="1" customWidth="1"/>
  </cols>
  <sheetData>
    <row r="1" spans="1:20" ht="16.5" thickBot="1" x14ac:dyDescent="0.3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"/>
      <c r="P1" s="1"/>
      <c r="Q1" s="57"/>
      <c r="R1" s="58"/>
      <c r="S1" s="1"/>
      <c r="T1" s="1"/>
    </row>
    <row r="2" spans="1:20" ht="15.75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"/>
      <c r="P2" s="1"/>
      <c r="Q2" s="56" t="s">
        <v>82</v>
      </c>
      <c r="R2" s="58"/>
      <c r="S2" s="1"/>
      <c r="T2" s="1"/>
    </row>
    <row r="3" spans="1:20" x14ac:dyDescent="0.25">
      <c r="A3" s="141" t="s">
        <v>6</v>
      </c>
      <c r="B3" s="140" t="s">
        <v>7</v>
      </c>
      <c r="C3" s="140" t="s">
        <v>8</v>
      </c>
      <c r="D3" s="140" t="s">
        <v>2</v>
      </c>
      <c r="E3" s="140" t="s">
        <v>3</v>
      </c>
      <c r="F3" s="140" t="s">
        <v>4</v>
      </c>
      <c r="G3" s="143" t="s">
        <v>76</v>
      </c>
      <c r="H3" s="143"/>
      <c r="I3" s="143"/>
      <c r="J3" s="140" t="s">
        <v>85</v>
      </c>
      <c r="K3" s="140" t="s">
        <v>81</v>
      </c>
      <c r="L3" s="140" t="s">
        <v>9</v>
      </c>
      <c r="M3" s="140"/>
      <c r="N3" s="147" t="s">
        <v>83</v>
      </c>
      <c r="O3" s="1"/>
      <c r="P3" s="1"/>
      <c r="Q3" s="56" t="s">
        <v>79</v>
      </c>
      <c r="R3" s="58"/>
      <c r="S3" s="1"/>
      <c r="T3" s="1"/>
    </row>
    <row r="4" spans="1:20" ht="33" customHeight="1" x14ac:dyDescent="0.25">
      <c r="A4" s="141"/>
      <c r="B4" s="140"/>
      <c r="C4" s="140"/>
      <c r="D4" s="140"/>
      <c r="E4" s="140"/>
      <c r="F4" s="140"/>
      <c r="G4" s="54" t="s">
        <v>84</v>
      </c>
      <c r="H4" s="50" t="s">
        <v>74</v>
      </c>
      <c r="I4" s="50" t="s">
        <v>75</v>
      </c>
      <c r="J4" s="140"/>
      <c r="K4" s="140"/>
      <c r="L4" s="43" t="s">
        <v>73</v>
      </c>
      <c r="M4" s="43" t="s">
        <v>5</v>
      </c>
      <c r="N4" s="147"/>
      <c r="O4" s="1"/>
      <c r="P4" s="1"/>
      <c r="Q4" s="59" t="s">
        <v>80</v>
      </c>
      <c r="R4" s="58"/>
      <c r="S4" s="1"/>
      <c r="T4" s="1"/>
    </row>
    <row r="5" spans="1:20" x14ac:dyDescent="0.25">
      <c r="A5" s="7" t="s">
        <v>112</v>
      </c>
      <c r="B5" s="8" t="s">
        <v>108</v>
      </c>
      <c r="C5" s="8"/>
      <c r="D5" s="8" t="s">
        <v>23</v>
      </c>
      <c r="E5" s="8" t="s">
        <v>156</v>
      </c>
      <c r="F5" s="8"/>
      <c r="G5" s="65">
        <v>4540408.33</v>
      </c>
      <c r="H5" s="47">
        <v>0.75</v>
      </c>
      <c r="I5" s="47">
        <v>0.25</v>
      </c>
      <c r="J5" s="8" t="s">
        <v>116</v>
      </c>
      <c r="K5" s="8" t="s">
        <v>79</v>
      </c>
      <c r="L5" s="8"/>
      <c r="M5" s="8"/>
      <c r="N5" s="9"/>
      <c r="O5" s="1"/>
      <c r="P5" s="1"/>
      <c r="Q5" s="56" t="s">
        <v>17</v>
      </c>
      <c r="R5" s="58"/>
      <c r="S5" s="1"/>
      <c r="T5" s="1"/>
    </row>
    <row r="6" spans="1:20" x14ac:dyDescent="0.25">
      <c r="A6" s="7" t="s">
        <v>112</v>
      </c>
      <c r="B6" s="8" t="s">
        <v>109</v>
      </c>
      <c r="C6" s="8"/>
      <c r="D6" s="8" t="s">
        <v>23</v>
      </c>
      <c r="E6" s="8" t="s">
        <v>156</v>
      </c>
      <c r="F6" s="8"/>
      <c r="G6" s="65">
        <v>4530911.6500000004</v>
      </c>
      <c r="H6" s="47">
        <v>0.75</v>
      </c>
      <c r="I6" s="47">
        <v>0.25</v>
      </c>
      <c r="J6" s="8" t="s">
        <v>116</v>
      </c>
      <c r="K6" s="8" t="s">
        <v>79</v>
      </c>
      <c r="L6" s="8"/>
      <c r="M6" s="8"/>
      <c r="N6" s="9"/>
      <c r="O6" s="1"/>
      <c r="P6" s="1"/>
      <c r="Q6" s="56" t="s">
        <v>18</v>
      </c>
      <c r="R6" s="58"/>
      <c r="S6" s="1"/>
      <c r="T6" s="1"/>
    </row>
    <row r="7" spans="1:20" ht="25.5" x14ac:dyDescent="0.25">
      <c r="A7" s="7" t="s">
        <v>113</v>
      </c>
      <c r="B7" s="8" t="s">
        <v>110</v>
      </c>
      <c r="C7" s="8"/>
      <c r="D7" s="8" t="s">
        <v>26</v>
      </c>
      <c r="E7" s="8" t="s">
        <v>156</v>
      </c>
      <c r="F7" s="8"/>
      <c r="G7" s="65">
        <v>5852968.04</v>
      </c>
      <c r="H7" s="47">
        <v>0.75</v>
      </c>
      <c r="I7" s="47">
        <v>0.25</v>
      </c>
      <c r="J7" s="8" t="s">
        <v>116</v>
      </c>
      <c r="K7" s="8" t="s">
        <v>80</v>
      </c>
      <c r="L7" s="8"/>
      <c r="M7" s="8"/>
      <c r="N7" s="9"/>
      <c r="O7" s="1"/>
      <c r="P7" s="1"/>
      <c r="Q7" s="56" t="s">
        <v>19</v>
      </c>
      <c r="R7" s="58"/>
      <c r="S7" s="1"/>
      <c r="T7" s="1"/>
    </row>
    <row r="8" spans="1:20" ht="25.5" x14ac:dyDescent="0.25">
      <c r="A8" s="7" t="s">
        <v>113</v>
      </c>
      <c r="B8" s="8" t="s">
        <v>111</v>
      </c>
      <c r="C8" s="8"/>
      <c r="D8" s="8" t="s">
        <v>23</v>
      </c>
      <c r="E8" s="8" t="s">
        <v>156</v>
      </c>
      <c r="F8" s="8"/>
      <c r="G8" s="65">
        <v>3826940.64</v>
      </c>
      <c r="H8" s="47">
        <v>0.75</v>
      </c>
      <c r="I8" s="47">
        <v>0.25</v>
      </c>
      <c r="J8" s="8" t="s">
        <v>116</v>
      </c>
      <c r="K8" s="8" t="s">
        <v>79</v>
      </c>
      <c r="L8" s="8"/>
      <c r="M8" s="8"/>
      <c r="N8" s="9"/>
      <c r="O8" s="1"/>
      <c r="P8" s="1"/>
      <c r="Q8" s="56" t="s">
        <v>20</v>
      </c>
      <c r="R8" s="58"/>
      <c r="S8" s="1"/>
      <c r="T8" s="1"/>
    </row>
    <row r="9" spans="1:20" s="6" customFormat="1" ht="25.5" x14ac:dyDescent="0.25">
      <c r="A9" s="7" t="s">
        <v>113</v>
      </c>
      <c r="B9" s="62" t="s">
        <v>114</v>
      </c>
      <c r="C9" s="62"/>
      <c r="D9" s="62" t="s">
        <v>23</v>
      </c>
      <c r="E9" s="8" t="s">
        <v>156</v>
      </c>
      <c r="F9" s="62"/>
      <c r="G9" s="66">
        <v>4827465.58</v>
      </c>
      <c r="H9" s="47">
        <v>0.75</v>
      </c>
      <c r="I9" s="47">
        <v>0.25</v>
      </c>
      <c r="J9" s="8" t="s">
        <v>116</v>
      </c>
      <c r="K9" s="62" t="s">
        <v>79</v>
      </c>
      <c r="L9" s="62"/>
      <c r="M9" s="62"/>
      <c r="N9" s="63"/>
      <c r="O9" s="2"/>
      <c r="P9" s="2"/>
      <c r="Q9" s="56"/>
      <c r="R9" s="58"/>
      <c r="S9" s="2"/>
      <c r="T9" s="2"/>
    </row>
    <row r="10" spans="1:20" ht="15.75" thickBot="1" x14ac:dyDescent="0.3">
      <c r="A10" s="10" t="s">
        <v>100</v>
      </c>
      <c r="B10" s="11" t="s">
        <v>115</v>
      </c>
      <c r="C10" s="11"/>
      <c r="D10" s="11" t="s">
        <v>23</v>
      </c>
      <c r="E10" s="8" t="s">
        <v>156</v>
      </c>
      <c r="F10" s="11"/>
      <c r="G10" s="104">
        <v>2231666.67</v>
      </c>
      <c r="H10" s="47">
        <v>0.75</v>
      </c>
      <c r="I10" s="47">
        <v>0.25</v>
      </c>
      <c r="J10" s="8" t="s">
        <v>116</v>
      </c>
      <c r="K10" s="11" t="s">
        <v>79</v>
      </c>
      <c r="L10" s="11"/>
      <c r="M10" s="11"/>
      <c r="N10" s="12"/>
      <c r="O10" s="1"/>
      <c r="P10" s="1"/>
      <c r="Q10" s="56" t="s">
        <v>21</v>
      </c>
      <c r="R10" s="58"/>
      <c r="S10" s="1"/>
      <c r="T10" s="1"/>
    </row>
    <row r="11" spans="1:20" x14ac:dyDescent="0.25">
      <c r="Q11" s="56" t="s">
        <v>22</v>
      </c>
      <c r="R11" s="59"/>
    </row>
    <row r="12" spans="1:20" ht="15.75" thickBot="1" x14ac:dyDescent="0.3">
      <c r="Q12" s="56" t="s">
        <v>25</v>
      </c>
      <c r="R12" s="59"/>
    </row>
    <row r="13" spans="1:20" ht="15.75" x14ac:dyDescent="0.25">
      <c r="A13" s="144" t="s">
        <v>145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Q13" s="56" t="s">
        <v>27</v>
      </c>
      <c r="R13" s="59"/>
    </row>
    <row r="14" spans="1:20" ht="15.75" customHeight="1" x14ac:dyDescent="0.25">
      <c r="A14" s="141" t="s">
        <v>6</v>
      </c>
      <c r="B14" s="140" t="s">
        <v>7</v>
      </c>
      <c r="C14" s="140" t="s">
        <v>8</v>
      </c>
      <c r="D14" s="140" t="s">
        <v>10</v>
      </c>
      <c r="E14" s="140" t="s">
        <v>3</v>
      </c>
      <c r="F14" s="140" t="s">
        <v>4</v>
      </c>
      <c r="G14" s="143" t="s">
        <v>76</v>
      </c>
      <c r="H14" s="143"/>
      <c r="I14" s="143"/>
      <c r="J14" s="140" t="s">
        <v>85</v>
      </c>
      <c r="K14" s="140" t="s">
        <v>81</v>
      </c>
      <c r="L14" s="140" t="s">
        <v>9</v>
      </c>
      <c r="M14" s="140"/>
      <c r="N14" s="147" t="s">
        <v>83</v>
      </c>
      <c r="O14" s="3"/>
      <c r="P14" s="3"/>
      <c r="Q14" s="56" t="s">
        <v>24</v>
      </c>
      <c r="R14" s="59"/>
    </row>
    <row r="15" spans="1:20" ht="25.5" x14ac:dyDescent="0.25">
      <c r="A15" s="141"/>
      <c r="B15" s="140"/>
      <c r="C15" s="140"/>
      <c r="D15" s="140"/>
      <c r="E15" s="140"/>
      <c r="F15" s="140"/>
      <c r="G15" s="54" t="s">
        <v>84</v>
      </c>
      <c r="H15" s="85" t="s">
        <v>74</v>
      </c>
      <c r="I15" s="85" t="s">
        <v>75</v>
      </c>
      <c r="J15" s="140"/>
      <c r="K15" s="140"/>
      <c r="L15" s="84" t="s">
        <v>73</v>
      </c>
      <c r="M15" s="84" t="s">
        <v>5</v>
      </c>
      <c r="N15" s="147"/>
      <c r="O15" s="3"/>
      <c r="P15" s="3"/>
      <c r="Q15" s="56" t="s">
        <v>82</v>
      </c>
      <c r="R15" s="59"/>
    </row>
    <row r="16" spans="1:20" s="96" customFormat="1" x14ac:dyDescent="0.25">
      <c r="A16" s="114" t="s">
        <v>142</v>
      </c>
      <c r="B16" s="75" t="s">
        <v>146</v>
      </c>
      <c r="C16" s="107"/>
      <c r="D16" s="107" t="s">
        <v>151</v>
      </c>
      <c r="E16" s="107"/>
      <c r="F16" s="107"/>
      <c r="G16" s="115">
        <v>200000</v>
      </c>
      <c r="H16" s="108">
        <v>0.85</v>
      </c>
      <c r="I16" s="108">
        <v>0.15</v>
      </c>
      <c r="J16" s="83" t="s">
        <v>138</v>
      </c>
      <c r="K16" s="87"/>
      <c r="L16" s="87"/>
      <c r="M16" s="87"/>
      <c r="N16" s="95"/>
      <c r="Q16" s="56"/>
      <c r="R16" s="93"/>
    </row>
    <row r="17" spans="1:26" s="96" customFormat="1" x14ac:dyDescent="0.25">
      <c r="A17" s="114" t="s">
        <v>142</v>
      </c>
      <c r="B17" s="75" t="s">
        <v>147</v>
      </c>
      <c r="C17" s="107"/>
      <c r="D17" s="107" t="s">
        <v>151</v>
      </c>
      <c r="E17" s="107"/>
      <c r="F17" s="107"/>
      <c r="G17" s="115">
        <v>250000</v>
      </c>
      <c r="H17" s="108">
        <v>1</v>
      </c>
      <c r="I17" s="108">
        <v>0</v>
      </c>
      <c r="J17" s="83" t="s">
        <v>138</v>
      </c>
      <c r="K17" s="87"/>
      <c r="L17" s="87"/>
      <c r="M17" s="87"/>
      <c r="N17" s="95"/>
      <c r="Q17" s="56"/>
      <c r="R17" s="93"/>
    </row>
    <row r="18" spans="1:26" s="96" customFormat="1" x14ac:dyDescent="0.25">
      <c r="A18" s="114" t="s">
        <v>142</v>
      </c>
      <c r="B18" s="75" t="s">
        <v>148</v>
      </c>
      <c r="C18" s="107"/>
      <c r="D18" s="107" t="s">
        <v>151</v>
      </c>
      <c r="E18" s="107"/>
      <c r="F18" s="107"/>
      <c r="G18" s="115">
        <v>200000</v>
      </c>
      <c r="H18" s="108">
        <v>1</v>
      </c>
      <c r="I18" s="108">
        <v>0</v>
      </c>
      <c r="J18" s="83" t="s">
        <v>138</v>
      </c>
      <c r="K18" s="87"/>
      <c r="L18" s="87"/>
      <c r="M18" s="87"/>
      <c r="N18" s="95"/>
      <c r="Q18" s="56"/>
      <c r="R18" s="93"/>
    </row>
    <row r="19" spans="1:26" s="96" customFormat="1" x14ac:dyDescent="0.25">
      <c r="A19" s="114" t="s">
        <v>142</v>
      </c>
      <c r="B19" s="75" t="s">
        <v>149</v>
      </c>
      <c r="C19" s="107"/>
      <c r="D19" s="107" t="s">
        <v>150</v>
      </c>
      <c r="E19" s="107"/>
      <c r="F19" s="107"/>
      <c r="G19" s="115">
        <v>100000</v>
      </c>
      <c r="H19" s="108">
        <v>0.85</v>
      </c>
      <c r="I19" s="108">
        <v>0.15</v>
      </c>
      <c r="J19" s="83" t="s">
        <v>138</v>
      </c>
      <c r="K19" s="87"/>
      <c r="L19" s="87"/>
      <c r="M19" s="87"/>
      <c r="N19" s="95"/>
      <c r="Q19" s="56"/>
      <c r="R19" s="93"/>
    </row>
    <row r="20" spans="1:26" ht="15.75" thickBot="1" x14ac:dyDescent="0.3">
      <c r="A20" s="10"/>
      <c r="B20" s="11"/>
      <c r="C20" s="11"/>
      <c r="D20" s="11"/>
      <c r="E20" s="11"/>
      <c r="F20" s="11"/>
      <c r="G20" s="45"/>
      <c r="H20" s="48"/>
      <c r="I20" s="48"/>
      <c r="J20" s="11"/>
      <c r="K20" s="11"/>
      <c r="L20" s="11"/>
      <c r="M20" s="11"/>
      <c r="N20" s="12"/>
      <c r="O20" s="3"/>
      <c r="P20" s="3"/>
      <c r="Q20" s="56" t="s">
        <v>28</v>
      </c>
      <c r="R20" s="59"/>
    </row>
    <row r="21" spans="1:26" ht="15.75" thickBot="1" x14ac:dyDescent="0.3">
      <c r="O21" s="3"/>
      <c r="P21" s="3"/>
      <c r="R21" s="57"/>
    </row>
    <row r="22" spans="1:26" ht="15.75" x14ac:dyDescent="0.25">
      <c r="A22" s="144" t="s">
        <v>11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3"/>
      <c r="P22" s="3"/>
      <c r="Q22" s="57"/>
      <c r="R22" s="57"/>
    </row>
    <row r="23" spans="1:26" s="6" customFormat="1" ht="15.75" x14ac:dyDescent="0.25">
      <c r="A23" s="141" t="s">
        <v>6</v>
      </c>
      <c r="B23" s="140" t="s">
        <v>7</v>
      </c>
      <c r="C23" s="140" t="s">
        <v>8</v>
      </c>
      <c r="D23" s="140" t="s">
        <v>10</v>
      </c>
      <c r="E23" s="142"/>
      <c r="F23" s="142"/>
      <c r="G23" s="143" t="s">
        <v>76</v>
      </c>
      <c r="H23" s="143"/>
      <c r="I23" s="143"/>
      <c r="J23" s="140" t="s">
        <v>85</v>
      </c>
      <c r="K23" s="140" t="s">
        <v>81</v>
      </c>
      <c r="L23" s="140" t="s">
        <v>9</v>
      </c>
      <c r="M23" s="140"/>
      <c r="N23" s="147" t="s">
        <v>83</v>
      </c>
      <c r="Q23" s="57"/>
      <c r="R23" s="57"/>
    </row>
    <row r="24" spans="1:26" s="6" customFormat="1" ht="38.25" x14ac:dyDescent="0.25">
      <c r="A24" s="141"/>
      <c r="B24" s="140"/>
      <c r="C24" s="140"/>
      <c r="D24" s="140"/>
      <c r="E24" s="140" t="s">
        <v>4</v>
      </c>
      <c r="F24" s="140"/>
      <c r="G24" s="55" t="s">
        <v>84</v>
      </c>
      <c r="H24" s="54" t="s">
        <v>74</v>
      </c>
      <c r="I24" s="50" t="s">
        <v>75</v>
      </c>
      <c r="J24" s="140"/>
      <c r="K24" s="140"/>
      <c r="L24" s="43" t="s">
        <v>12</v>
      </c>
      <c r="M24" s="43" t="s">
        <v>5</v>
      </c>
      <c r="N24" s="147"/>
      <c r="Q24" s="57"/>
      <c r="R24" s="57"/>
    </row>
    <row r="25" spans="1:26" s="96" customFormat="1" x14ac:dyDescent="0.25">
      <c r="A25" s="106" t="s">
        <v>137</v>
      </c>
      <c r="B25" s="75" t="s">
        <v>140</v>
      </c>
      <c r="C25" s="107"/>
      <c r="D25" s="83" t="s">
        <v>141</v>
      </c>
      <c r="E25" s="107"/>
      <c r="F25" s="107"/>
      <c r="G25" s="113">
        <v>100000</v>
      </c>
      <c r="H25" s="97">
        <v>1</v>
      </c>
      <c r="I25" s="97">
        <v>0</v>
      </c>
      <c r="J25" s="88" t="s">
        <v>138</v>
      </c>
      <c r="K25" s="88" t="s">
        <v>80</v>
      </c>
      <c r="L25" s="87"/>
      <c r="M25" s="87"/>
      <c r="N25" s="95"/>
      <c r="Q25" s="109"/>
      <c r="R25" s="109"/>
    </row>
    <row r="26" spans="1:26" s="6" customFormat="1" ht="25.5" x14ac:dyDescent="0.25">
      <c r="A26" s="86" t="s">
        <v>97</v>
      </c>
      <c r="B26" s="8" t="s">
        <v>96</v>
      </c>
      <c r="C26" s="87"/>
      <c r="D26" s="88" t="s">
        <v>141</v>
      </c>
      <c r="E26" s="87"/>
      <c r="F26" s="87"/>
      <c r="G26" s="89">
        <v>800000</v>
      </c>
      <c r="H26" s="97">
        <v>0.9</v>
      </c>
      <c r="I26" s="97">
        <v>0.1</v>
      </c>
      <c r="J26" s="88" t="s">
        <v>118</v>
      </c>
      <c r="K26" s="88" t="s">
        <v>80</v>
      </c>
      <c r="L26" s="90"/>
      <c r="M26" s="90"/>
      <c r="N26" s="91"/>
      <c r="Q26" s="57"/>
      <c r="R26" s="57"/>
    </row>
    <row r="27" spans="1:26" s="6" customFormat="1" ht="25.5" x14ac:dyDescent="0.25">
      <c r="A27" s="94" t="s">
        <v>100</v>
      </c>
      <c r="B27" s="8" t="s">
        <v>101</v>
      </c>
      <c r="C27" s="87"/>
      <c r="D27" s="88" t="s">
        <v>141</v>
      </c>
      <c r="E27" s="87"/>
      <c r="F27" s="87"/>
      <c r="G27" s="89">
        <v>360000</v>
      </c>
      <c r="H27" s="97">
        <v>0.9</v>
      </c>
      <c r="I27" s="97">
        <v>0.1</v>
      </c>
      <c r="J27" s="88" t="s">
        <v>118</v>
      </c>
      <c r="K27" s="88" t="s">
        <v>80</v>
      </c>
      <c r="L27" s="87"/>
      <c r="M27" s="87"/>
      <c r="N27" s="95"/>
      <c r="Q27" s="57"/>
      <c r="R27" s="57"/>
    </row>
    <row r="28" spans="1:26" s="6" customFormat="1" x14ac:dyDescent="0.25">
      <c r="A28" s="7" t="s">
        <v>91</v>
      </c>
      <c r="B28" s="8" t="s">
        <v>92</v>
      </c>
      <c r="C28" s="8"/>
      <c r="D28" s="8" t="s">
        <v>27</v>
      </c>
      <c r="E28" s="8"/>
      <c r="F28" s="8"/>
      <c r="G28" s="68">
        <v>130000</v>
      </c>
      <c r="H28" s="97">
        <v>1</v>
      </c>
      <c r="I28" s="97">
        <v>0</v>
      </c>
      <c r="J28" s="98" t="s">
        <v>117</v>
      </c>
      <c r="K28" s="8" t="s">
        <v>79</v>
      </c>
      <c r="L28" s="8"/>
      <c r="M28" s="8"/>
      <c r="N28" s="9"/>
      <c r="Q28" s="57"/>
      <c r="R28" s="57"/>
    </row>
    <row r="29" spans="1:26" x14ac:dyDescent="0.25">
      <c r="A29" s="7" t="s">
        <v>144</v>
      </c>
      <c r="B29" s="8" t="s">
        <v>94</v>
      </c>
      <c r="C29" s="8"/>
      <c r="D29" s="8" t="s">
        <v>27</v>
      </c>
      <c r="E29" s="8"/>
      <c r="F29" s="8"/>
      <c r="G29" s="65">
        <v>100000</v>
      </c>
      <c r="H29" s="97">
        <v>1</v>
      </c>
      <c r="I29" s="97">
        <v>0</v>
      </c>
      <c r="J29" s="98" t="s">
        <v>117</v>
      </c>
      <c r="K29" s="8" t="s">
        <v>79</v>
      </c>
      <c r="L29" s="8"/>
      <c r="M29" s="8"/>
      <c r="N29" s="9"/>
      <c r="Q29" s="60" t="s">
        <v>31</v>
      </c>
      <c r="R29" s="60" t="s">
        <v>30</v>
      </c>
    </row>
    <row r="30" spans="1:26" x14ac:dyDescent="0.25">
      <c r="A30" s="7" t="s">
        <v>144</v>
      </c>
      <c r="B30" s="8" t="s">
        <v>93</v>
      </c>
      <c r="C30" s="8"/>
      <c r="D30" s="8" t="s">
        <v>27</v>
      </c>
      <c r="E30" s="8"/>
      <c r="F30" s="8"/>
      <c r="G30" s="65">
        <v>104509.8</v>
      </c>
      <c r="H30" s="97">
        <v>1</v>
      </c>
      <c r="I30" s="97">
        <v>0</v>
      </c>
      <c r="J30" s="98" t="s">
        <v>117</v>
      </c>
      <c r="K30" s="8" t="s">
        <v>79</v>
      </c>
      <c r="L30" s="8"/>
      <c r="M30" s="8"/>
      <c r="N30" s="9"/>
      <c r="O30" s="4"/>
      <c r="P30" s="4"/>
      <c r="Q30" s="60" t="s">
        <v>32</v>
      </c>
      <c r="R30" s="60" t="s">
        <v>30</v>
      </c>
      <c r="S30" s="4"/>
      <c r="T30" s="4"/>
      <c r="U30" s="4"/>
      <c r="V30" s="4"/>
      <c r="W30" s="4"/>
      <c r="X30" s="4"/>
      <c r="Y30" s="4"/>
      <c r="Z30" s="4"/>
    </row>
    <row r="31" spans="1:26" ht="15" customHeight="1" thickBot="1" x14ac:dyDescent="0.3">
      <c r="A31" s="7" t="s">
        <v>97</v>
      </c>
      <c r="B31" s="11" t="s">
        <v>98</v>
      </c>
      <c r="C31" s="62"/>
      <c r="D31" s="62" t="s">
        <v>27</v>
      </c>
      <c r="E31" s="62"/>
      <c r="F31" s="62"/>
      <c r="G31" s="66">
        <v>30000</v>
      </c>
      <c r="H31" s="97">
        <v>0.9</v>
      </c>
      <c r="I31" s="97">
        <v>0.1</v>
      </c>
      <c r="J31" s="98" t="s">
        <v>118</v>
      </c>
      <c r="K31" s="62" t="s">
        <v>79</v>
      </c>
      <c r="L31" s="62"/>
      <c r="M31" s="62"/>
      <c r="N31" s="63"/>
      <c r="O31" s="4"/>
      <c r="P31" s="4"/>
      <c r="Q31" s="60" t="s">
        <v>29</v>
      </c>
      <c r="R31" s="60" t="s">
        <v>33</v>
      </c>
      <c r="S31" s="4"/>
      <c r="T31" s="4"/>
      <c r="U31" s="4"/>
      <c r="V31" s="4"/>
      <c r="W31" s="4"/>
      <c r="X31" s="4"/>
      <c r="Y31" s="4"/>
      <c r="Z31" s="4"/>
    </row>
    <row r="32" spans="1:26" ht="25.5" x14ac:dyDescent="0.25">
      <c r="A32" s="64" t="s">
        <v>100</v>
      </c>
      <c r="B32" s="62" t="s">
        <v>99</v>
      </c>
      <c r="C32" s="62"/>
      <c r="D32" s="62" t="s">
        <v>27</v>
      </c>
      <c r="E32" s="62"/>
      <c r="F32" s="62"/>
      <c r="G32" s="66">
        <v>30000</v>
      </c>
      <c r="H32" s="97">
        <v>0.9</v>
      </c>
      <c r="I32" s="97">
        <v>0.1</v>
      </c>
      <c r="J32" s="98" t="s">
        <v>118</v>
      </c>
      <c r="K32" s="62" t="s">
        <v>79</v>
      </c>
      <c r="L32" s="62"/>
      <c r="M32" s="62"/>
      <c r="N32" s="63"/>
      <c r="O32" s="4"/>
      <c r="P32" s="4"/>
      <c r="Q32" s="60" t="s">
        <v>31</v>
      </c>
      <c r="R32" s="60" t="s">
        <v>33</v>
      </c>
      <c r="S32" s="4"/>
      <c r="T32" s="4"/>
      <c r="U32" s="4"/>
      <c r="V32" s="4"/>
      <c r="W32" s="4"/>
      <c r="X32" s="4"/>
      <c r="Y32" s="4"/>
      <c r="Z32" s="4"/>
    </row>
    <row r="33" spans="1:25" s="92" customFormat="1" ht="25.5" x14ac:dyDescent="0.25">
      <c r="A33" s="7" t="s">
        <v>104</v>
      </c>
      <c r="B33" s="62" t="s">
        <v>102</v>
      </c>
      <c r="C33" s="62"/>
      <c r="D33" s="62" t="s">
        <v>27</v>
      </c>
      <c r="E33" s="62"/>
      <c r="F33" s="62"/>
      <c r="G33" s="66">
        <v>30000</v>
      </c>
      <c r="H33" s="97">
        <v>0.9</v>
      </c>
      <c r="I33" s="97">
        <v>0.1</v>
      </c>
      <c r="J33" s="98" t="s">
        <v>118</v>
      </c>
      <c r="K33" s="62" t="s">
        <v>79</v>
      </c>
      <c r="L33" s="62"/>
      <c r="M33" s="62"/>
      <c r="N33" s="63"/>
      <c r="Q33" s="60" t="s">
        <v>34</v>
      </c>
      <c r="R33" s="60" t="s">
        <v>33</v>
      </c>
    </row>
    <row r="34" spans="1:25" s="92" customFormat="1" ht="25.5" x14ac:dyDescent="0.25">
      <c r="A34" s="7" t="s">
        <v>104</v>
      </c>
      <c r="B34" s="62" t="s">
        <v>103</v>
      </c>
      <c r="C34" s="62"/>
      <c r="D34" s="62" t="s">
        <v>27</v>
      </c>
      <c r="E34" s="62"/>
      <c r="F34" s="62"/>
      <c r="G34" s="66">
        <v>120000</v>
      </c>
      <c r="H34" s="97">
        <v>0.9</v>
      </c>
      <c r="I34" s="97">
        <v>0.1</v>
      </c>
      <c r="J34" s="98" t="s">
        <v>118</v>
      </c>
      <c r="K34" s="62" t="s">
        <v>79</v>
      </c>
      <c r="L34" s="62"/>
      <c r="M34" s="62"/>
      <c r="N34" s="63"/>
      <c r="Q34" s="60"/>
      <c r="R34" s="60" t="s">
        <v>35</v>
      </c>
    </row>
    <row r="35" spans="1:25" s="92" customFormat="1" ht="25.5" x14ac:dyDescent="0.25">
      <c r="A35" s="7" t="s">
        <v>106</v>
      </c>
      <c r="B35" s="62" t="s">
        <v>105</v>
      </c>
      <c r="C35" s="62"/>
      <c r="D35" s="62" t="s">
        <v>27</v>
      </c>
      <c r="E35" s="62"/>
      <c r="F35" s="62"/>
      <c r="G35" s="66">
        <v>30000</v>
      </c>
      <c r="H35" s="97">
        <v>0.9</v>
      </c>
      <c r="I35" s="97">
        <v>0.1</v>
      </c>
      <c r="J35" s="98" t="s">
        <v>118</v>
      </c>
      <c r="K35" s="62" t="s">
        <v>79</v>
      </c>
      <c r="L35" s="62"/>
      <c r="M35" s="62"/>
      <c r="N35" s="63"/>
      <c r="Q35" s="60"/>
      <c r="R35" s="60" t="s">
        <v>35</v>
      </c>
    </row>
    <row r="36" spans="1:25" s="92" customFormat="1" ht="25.5" x14ac:dyDescent="0.25">
      <c r="A36" s="7" t="s">
        <v>106</v>
      </c>
      <c r="B36" s="8" t="s">
        <v>107</v>
      </c>
      <c r="C36" s="8"/>
      <c r="D36" s="8" t="s">
        <v>27</v>
      </c>
      <c r="E36" s="8"/>
      <c r="F36" s="8"/>
      <c r="G36" s="65">
        <v>105000</v>
      </c>
      <c r="H36" s="97">
        <v>0.9</v>
      </c>
      <c r="I36" s="97">
        <v>0.1</v>
      </c>
      <c r="J36" s="98" t="s">
        <v>118</v>
      </c>
      <c r="K36" s="8" t="s">
        <v>79</v>
      </c>
      <c r="L36" s="8"/>
      <c r="M36" s="8"/>
      <c r="N36" s="9"/>
      <c r="Q36" s="60" t="s">
        <v>36</v>
      </c>
      <c r="R36" s="60" t="s">
        <v>35</v>
      </c>
    </row>
    <row r="37" spans="1:25" s="92" customFormat="1" ht="15.75" thickBot="1" x14ac:dyDescent="0.3">
      <c r="A37"/>
      <c r="B37"/>
      <c r="C37"/>
      <c r="D37"/>
      <c r="E37"/>
      <c r="F37"/>
      <c r="G37" s="46">
        <f>SUM(G25:G36)</f>
        <v>1939509.8</v>
      </c>
      <c r="H37" s="49"/>
      <c r="I37" s="116">
        <f>G37+F50</f>
        <v>2299109.7999999998</v>
      </c>
      <c r="J37"/>
      <c r="K37"/>
      <c r="L37"/>
      <c r="M37"/>
      <c r="N37"/>
      <c r="Q37" s="60"/>
      <c r="R37" s="60"/>
    </row>
    <row r="38" spans="1:25" s="92" customFormat="1" ht="15.75" x14ac:dyDescent="0.25">
      <c r="A38" s="144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Q38" s="60"/>
      <c r="R38" s="60"/>
    </row>
    <row r="39" spans="1:25" s="92" customFormat="1" x14ac:dyDescent="0.25">
      <c r="A39" s="141" t="s">
        <v>6</v>
      </c>
      <c r="B39" s="140" t="s">
        <v>7</v>
      </c>
      <c r="C39" s="140" t="s">
        <v>8</v>
      </c>
      <c r="D39" s="140" t="s">
        <v>10</v>
      </c>
      <c r="E39" s="140" t="s">
        <v>4</v>
      </c>
      <c r="F39" s="143" t="s">
        <v>76</v>
      </c>
      <c r="G39" s="143"/>
      <c r="H39" s="143"/>
      <c r="I39" s="153" t="s">
        <v>86</v>
      </c>
      <c r="J39" s="140" t="s">
        <v>85</v>
      </c>
      <c r="K39" s="140" t="s">
        <v>81</v>
      </c>
      <c r="L39" s="140" t="s">
        <v>9</v>
      </c>
      <c r="M39" s="140"/>
      <c r="N39" s="147" t="s">
        <v>83</v>
      </c>
      <c r="Q39" s="60"/>
      <c r="R39" s="60"/>
    </row>
    <row r="40" spans="1:25" s="92" customFormat="1" ht="38.25" x14ac:dyDescent="0.25">
      <c r="A40" s="141"/>
      <c r="B40" s="140"/>
      <c r="C40" s="140"/>
      <c r="D40" s="140"/>
      <c r="E40" s="140"/>
      <c r="F40" s="55" t="s">
        <v>84</v>
      </c>
      <c r="G40" s="54" t="s">
        <v>74</v>
      </c>
      <c r="H40" s="50" t="s">
        <v>75</v>
      </c>
      <c r="I40" s="153"/>
      <c r="J40" s="140"/>
      <c r="K40" s="140"/>
      <c r="L40" s="43" t="s">
        <v>14</v>
      </c>
      <c r="M40" s="43" t="s">
        <v>15</v>
      </c>
      <c r="N40" s="147"/>
      <c r="Q40" s="60" t="s">
        <v>36</v>
      </c>
      <c r="R40" s="60" t="s">
        <v>37</v>
      </c>
    </row>
    <row r="41" spans="1:25" ht="25.5" x14ac:dyDescent="0.25">
      <c r="A41" s="7" t="s">
        <v>137</v>
      </c>
      <c r="B41" s="8" t="s">
        <v>132</v>
      </c>
      <c r="C41" s="8"/>
      <c r="D41" s="8" t="s">
        <v>24</v>
      </c>
      <c r="E41" s="8"/>
      <c r="F41" s="65">
        <v>21600</v>
      </c>
      <c r="G41" s="67">
        <v>1</v>
      </c>
      <c r="H41" s="47">
        <v>0</v>
      </c>
      <c r="I41" s="99">
        <v>1</v>
      </c>
      <c r="J41" s="8" t="s">
        <v>138</v>
      </c>
      <c r="K41" s="8" t="s">
        <v>79</v>
      </c>
      <c r="L41" s="100">
        <v>42716</v>
      </c>
      <c r="M41" s="100">
        <v>42736</v>
      </c>
      <c r="N41" s="9" t="s">
        <v>139</v>
      </c>
      <c r="Q41" s="60" t="s">
        <v>38</v>
      </c>
      <c r="R41" s="60" t="s">
        <v>37</v>
      </c>
    </row>
    <row r="42" spans="1:25" ht="15.75" customHeight="1" x14ac:dyDescent="0.25">
      <c r="A42" s="7" t="s">
        <v>137</v>
      </c>
      <c r="B42" s="88" t="s">
        <v>134</v>
      </c>
      <c r="C42" s="8"/>
      <c r="D42" s="8" t="s">
        <v>24</v>
      </c>
      <c r="E42" s="8"/>
      <c r="F42" s="65">
        <v>28000</v>
      </c>
      <c r="G42" s="67">
        <v>1</v>
      </c>
      <c r="H42" s="47">
        <v>0</v>
      </c>
      <c r="I42" s="99">
        <v>3</v>
      </c>
      <c r="J42" s="8" t="s">
        <v>138</v>
      </c>
      <c r="K42" s="8" t="s">
        <v>79</v>
      </c>
      <c r="L42" s="100">
        <v>42716</v>
      </c>
      <c r="M42" s="100">
        <v>42736</v>
      </c>
      <c r="N42" s="9" t="s">
        <v>139</v>
      </c>
      <c r="O42" s="5"/>
      <c r="P42" s="5"/>
      <c r="Q42" s="60" t="s">
        <v>39</v>
      </c>
      <c r="R42" s="60" t="s">
        <v>37</v>
      </c>
      <c r="S42" s="5"/>
      <c r="T42" s="5"/>
      <c r="U42" s="5"/>
      <c r="V42" s="5"/>
      <c r="W42" s="5"/>
      <c r="X42" s="5"/>
      <c r="Y42" s="5"/>
    </row>
    <row r="43" spans="1:25" ht="15" customHeight="1" x14ac:dyDescent="0.25">
      <c r="A43" s="7" t="s">
        <v>137</v>
      </c>
      <c r="B43" s="88" t="s">
        <v>135</v>
      </c>
      <c r="C43" s="8"/>
      <c r="D43" s="8" t="s">
        <v>24</v>
      </c>
      <c r="E43" s="8"/>
      <c r="F43" s="65">
        <v>45000</v>
      </c>
      <c r="G43" s="67">
        <v>1</v>
      </c>
      <c r="H43" s="47">
        <v>0</v>
      </c>
      <c r="I43" s="99">
        <v>2</v>
      </c>
      <c r="J43" s="8" t="s">
        <v>138</v>
      </c>
      <c r="K43" s="8" t="s">
        <v>79</v>
      </c>
      <c r="L43" s="100">
        <v>42716</v>
      </c>
      <c r="M43" s="100">
        <v>42736</v>
      </c>
      <c r="N43" s="9" t="s">
        <v>139</v>
      </c>
      <c r="O43" s="5"/>
      <c r="P43" s="5"/>
      <c r="Q43" s="60"/>
      <c r="R43" s="60" t="s">
        <v>40</v>
      </c>
      <c r="S43" s="5"/>
      <c r="T43" s="5"/>
      <c r="U43" s="5"/>
      <c r="V43" s="5"/>
      <c r="W43" s="5"/>
      <c r="X43" s="5"/>
      <c r="Y43" s="5"/>
    </row>
    <row r="44" spans="1:25" s="73" customFormat="1" ht="15" customHeight="1" x14ac:dyDescent="0.25">
      <c r="A44" s="74" t="s">
        <v>137</v>
      </c>
      <c r="B44" s="83" t="s">
        <v>155</v>
      </c>
      <c r="C44" s="75"/>
      <c r="D44" s="75" t="s">
        <v>48</v>
      </c>
      <c r="E44" s="75"/>
      <c r="F44" s="76">
        <v>55000</v>
      </c>
      <c r="G44" s="77">
        <v>0.9</v>
      </c>
      <c r="H44" s="78">
        <v>0.1</v>
      </c>
      <c r="I44" s="79"/>
      <c r="J44" s="75" t="s">
        <v>138</v>
      </c>
      <c r="K44" s="75" t="s">
        <v>80</v>
      </c>
      <c r="L44" s="80">
        <v>42717</v>
      </c>
      <c r="M44" s="80">
        <v>42736</v>
      </c>
      <c r="N44" s="81"/>
      <c r="Q44" s="82"/>
      <c r="R44" s="82"/>
    </row>
    <row r="45" spans="1:25" ht="25.5" x14ac:dyDescent="0.25">
      <c r="A45" s="7" t="s">
        <v>137</v>
      </c>
      <c r="B45" s="88" t="s">
        <v>136</v>
      </c>
      <c r="C45" s="8"/>
      <c r="D45" s="8" t="s">
        <v>24</v>
      </c>
      <c r="E45" s="8"/>
      <c r="F45" s="65">
        <v>45000</v>
      </c>
      <c r="G45" s="67">
        <v>1</v>
      </c>
      <c r="H45" s="47">
        <v>0</v>
      </c>
      <c r="I45" s="99">
        <v>3</v>
      </c>
      <c r="J45" s="8" t="s">
        <v>138</v>
      </c>
      <c r="K45" s="8" t="s">
        <v>79</v>
      </c>
      <c r="L45" s="100">
        <v>42716</v>
      </c>
      <c r="M45" s="100">
        <v>42736</v>
      </c>
      <c r="N45" s="9" t="s">
        <v>139</v>
      </c>
      <c r="O45" s="5"/>
      <c r="P45" s="5"/>
      <c r="Q45" s="60"/>
      <c r="R45" s="60" t="s">
        <v>40</v>
      </c>
      <c r="S45" s="5"/>
      <c r="T45" s="5"/>
      <c r="U45" s="5"/>
      <c r="V45" s="5"/>
      <c r="W45" s="5"/>
      <c r="X45" s="5"/>
      <c r="Y45" s="5"/>
    </row>
    <row r="46" spans="1:25" ht="25.5" x14ac:dyDescent="0.25">
      <c r="A46" s="7" t="s">
        <v>137</v>
      </c>
      <c r="B46" s="101" t="s">
        <v>154</v>
      </c>
      <c r="C46" s="62"/>
      <c r="D46" s="62" t="s">
        <v>24</v>
      </c>
      <c r="E46" s="62"/>
      <c r="F46" s="66">
        <v>40000</v>
      </c>
      <c r="G46" s="67">
        <v>1</v>
      </c>
      <c r="H46" s="47">
        <v>0</v>
      </c>
      <c r="I46" s="102">
        <v>2</v>
      </c>
      <c r="J46" s="8" t="s">
        <v>138</v>
      </c>
      <c r="K46" s="62" t="s">
        <v>79</v>
      </c>
      <c r="L46" s="100">
        <v>42716</v>
      </c>
      <c r="M46" s="100">
        <v>42736</v>
      </c>
      <c r="N46" s="9" t="s">
        <v>139</v>
      </c>
      <c r="O46" s="5"/>
      <c r="P46" s="5"/>
      <c r="Q46" s="57"/>
      <c r="R46" s="57"/>
      <c r="S46" s="5"/>
      <c r="T46" s="5"/>
      <c r="U46" s="5"/>
      <c r="V46" s="5"/>
      <c r="W46" s="5"/>
      <c r="X46" s="5"/>
      <c r="Y46" s="5"/>
    </row>
    <row r="47" spans="1:25" ht="25.5" x14ac:dyDescent="0.25">
      <c r="A47" s="7" t="s">
        <v>137</v>
      </c>
      <c r="B47" s="101" t="s">
        <v>152</v>
      </c>
      <c r="C47" s="62"/>
      <c r="D47" s="62" t="s">
        <v>24</v>
      </c>
      <c r="E47" s="62"/>
      <c r="F47" s="66">
        <v>40000</v>
      </c>
      <c r="G47" s="67">
        <v>1</v>
      </c>
      <c r="H47" s="47">
        <v>0</v>
      </c>
      <c r="I47" s="102">
        <v>2</v>
      </c>
      <c r="J47" s="8" t="s">
        <v>138</v>
      </c>
      <c r="K47" s="62" t="s">
        <v>79</v>
      </c>
      <c r="L47" s="100">
        <v>42716</v>
      </c>
      <c r="M47" s="100">
        <v>42736</v>
      </c>
      <c r="N47" s="9" t="s">
        <v>139</v>
      </c>
      <c r="O47" s="5"/>
      <c r="P47" s="5"/>
      <c r="Q47" s="60" t="s">
        <v>41</v>
      </c>
      <c r="R47" s="60" t="s">
        <v>30</v>
      </c>
      <c r="S47" s="5"/>
      <c r="T47" s="5"/>
      <c r="U47" s="5"/>
      <c r="V47" s="5"/>
      <c r="W47" s="5"/>
      <c r="X47" s="5"/>
      <c r="Y47" s="5"/>
    </row>
    <row r="48" spans="1:25" ht="25.5" x14ac:dyDescent="0.25">
      <c r="A48" s="7" t="s">
        <v>137</v>
      </c>
      <c r="B48" s="101" t="s">
        <v>153</v>
      </c>
      <c r="C48" s="62"/>
      <c r="D48" s="62" t="s">
        <v>24</v>
      </c>
      <c r="E48" s="62"/>
      <c r="F48" s="66">
        <v>40000</v>
      </c>
      <c r="G48" s="67">
        <v>1</v>
      </c>
      <c r="H48" s="47">
        <v>0</v>
      </c>
      <c r="I48" s="102">
        <v>2</v>
      </c>
      <c r="J48" s="8" t="s">
        <v>138</v>
      </c>
      <c r="K48" s="62" t="s">
        <v>79</v>
      </c>
      <c r="L48" s="100">
        <v>42716</v>
      </c>
      <c r="M48" s="100">
        <v>42736</v>
      </c>
      <c r="N48" s="9" t="s">
        <v>139</v>
      </c>
      <c r="O48" s="5"/>
      <c r="P48" s="5"/>
      <c r="Q48" s="60" t="s">
        <v>42</v>
      </c>
      <c r="R48" s="60" t="s">
        <v>30</v>
      </c>
      <c r="S48" s="5"/>
      <c r="T48" s="5"/>
      <c r="U48" s="5"/>
      <c r="V48" s="5"/>
      <c r="W48" s="5"/>
      <c r="X48" s="5"/>
      <c r="Y48" s="5"/>
    </row>
    <row r="49" spans="1:25" ht="26.25" thickBot="1" x14ac:dyDescent="0.3">
      <c r="A49" s="7" t="s">
        <v>137</v>
      </c>
      <c r="B49" s="103" t="s">
        <v>133</v>
      </c>
      <c r="C49" s="11"/>
      <c r="D49" s="11" t="s">
        <v>24</v>
      </c>
      <c r="E49" s="11"/>
      <c r="F49" s="104">
        <v>45000</v>
      </c>
      <c r="G49" s="67">
        <v>1</v>
      </c>
      <c r="H49" s="47">
        <v>0</v>
      </c>
      <c r="I49" s="105">
        <v>3</v>
      </c>
      <c r="J49" s="8" t="s">
        <v>138</v>
      </c>
      <c r="K49" s="11" t="s">
        <v>79</v>
      </c>
      <c r="L49" s="100">
        <v>42716</v>
      </c>
      <c r="M49" s="100">
        <v>42736</v>
      </c>
      <c r="N49" s="9" t="s">
        <v>139</v>
      </c>
      <c r="O49" s="5"/>
      <c r="P49" s="5"/>
      <c r="Q49" s="60" t="s">
        <v>43</v>
      </c>
      <c r="R49" s="60" t="s">
        <v>30</v>
      </c>
      <c r="S49" s="5"/>
      <c r="T49" s="5"/>
      <c r="U49" s="5"/>
      <c r="V49" s="5"/>
      <c r="W49" s="5"/>
      <c r="X49" s="5"/>
      <c r="Y49" s="5"/>
    </row>
    <row r="50" spans="1:25" s="6" customFormat="1" ht="15.75" thickBot="1" x14ac:dyDescent="0.3">
      <c r="A50"/>
      <c r="B50"/>
      <c r="C50"/>
      <c r="D50"/>
      <c r="E50"/>
      <c r="F50" s="72">
        <f>SUM(F41:F49)</f>
        <v>359600</v>
      </c>
      <c r="G50" s="46"/>
      <c r="H50" s="49"/>
      <c r="I50" s="49"/>
      <c r="J50"/>
      <c r="K50"/>
      <c r="L50"/>
      <c r="M50"/>
      <c r="N50"/>
      <c r="Q50" s="60"/>
      <c r="R50" s="60"/>
    </row>
    <row r="51" spans="1:25" ht="15.75" x14ac:dyDescent="0.25">
      <c r="A51" s="144" t="s">
        <v>16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6"/>
      <c r="Q51" s="60" t="s">
        <v>44</v>
      </c>
      <c r="R51" s="60" t="s">
        <v>30</v>
      </c>
    </row>
    <row r="52" spans="1:25" ht="15.75" x14ac:dyDescent="0.25">
      <c r="A52" s="141" t="s">
        <v>6</v>
      </c>
      <c r="B52" s="140" t="s">
        <v>7</v>
      </c>
      <c r="C52" s="140" t="s">
        <v>8</v>
      </c>
      <c r="D52" s="140" t="s">
        <v>10</v>
      </c>
      <c r="E52" s="142"/>
      <c r="F52" s="142"/>
      <c r="G52" s="143" t="s">
        <v>76</v>
      </c>
      <c r="H52" s="143"/>
      <c r="I52" s="143"/>
      <c r="J52" s="140" t="s">
        <v>85</v>
      </c>
      <c r="K52" s="140" t="s">
        <v>81</v>
      </c>
      <c r="L52" s="140" t="s">
        <v>9</v>
      </c>
      <c r="M52" s="140"/>
      <c r="N52" s="147" t="s">
        <v>83</v>
      </c>
      <c r="Q52" s="57"/>
      <c r="R52" s="60" t="s">
        <v>33</v>
      </c>
    </row>
    <row r="53" spans="1:25" ht="38.25" x14ac:dyDescent="0.25">
      <c r="A53" s="141"/>
      <c r="B53" s="140"/>
      <c r="C53" s="140"/>
      <c r="D53" s="140"/>
      <c r="E53" s="140" t="s">
        <v>4</v>
      </c>
      <c r="F53" s="140"/>
      <c r="G53" s="61" t="s">
        <v>84</v>
      </c>
      <c r="H53" s="54" t="s">
        <v>74</v>
      </c>
      <c r="I53" s="50" t="s">
        <v>75</v>
      </c>
      <c r="J53" s="140"/>
      <c r="K53" s="140"/>
      <c r="L53" s="43" t="s">
        <v>12</v>
      </c>
      <c r="M53" s="43" t="s">
        <v>5</v>
      </c>
      <c r="N53" s="147"/>
      <c r="Q53" s="57"/>
      <c r="R53" s="60"/>
    </row>
    <row r="54" spans="1:25" ht="25.5" x14ac:dyDescent="0.25">
      <c r="A54" s="7" t="s">
        <v>142</v>
      </c>
      <c r="B54" s="8" t="s">
        <v>95</v>
      </c>
      <c r="C54" s="8"/>
      <c r="D54" s="8" t="s">
        <v>82</v>
      </c>
      <c r="E54" s="138"/>
      <c r="F54" s="139"/>
      <c r="G54" s="68">
        <v>120000</v>
      </c>
      <c r="H54" s="67">
        <v>1</v>
      </c>
      <c r="I54" s="47">
        <v>0</v>
      </c>
      <c r="J54" s="47" t="s">
        <v>143</v>
      </c>
      <c r="K54" s="8" t="s">
        <v>79</v>
      </c>
      <c r="L54" s="8"/>
      <c r="M54" s="8"/>
      <c r="N54" s="9"/>
      <c r="Q54" s="57"/>
      <c r="R54" s="57"/>
    </row>
    <row r="55" spans="1:25" x14ac:dyDescent="0.25">
      <c r="A55" s="7"/>
      <c r="B55" s="8"/>
      <c r="C55" s="8"/>
      <c r="D55" s="8"/>
      <c r="E55" s="138"/>
      <c r="F55" s="139"/>
      <c r="G55" s="8"/>
      <c r="H55" s="44"/>
      <c r="I55" s="47"/>
      <c r="J55" s="47"/>
      <c r="K55" s="8"/>
      <c r="L55" s="8"/>
      <c r="M55" s="8"/>
      <c r="N55" s="9"/>
      <c r="Q55" s="60" t="s">
        <v>45</v>
      </c>
      <c r="R55" s="60" t="s">
        <v>35</v>
      </c>
    </row>
    <row r="56" spans="1:25" x14ac:dyDescent="0.25">
      <c r="A56" s="7"/>
      <c r="B56" s="8"/>
      <c r="C56" s="8"/>
      <c r="D56" s="8"/>
      <c r="E56" s="138"/>
      <c r="F56" s="139"/>
      <c r="G56" s="8"/>
      <c r="H56" s="44"/>
      <c r="I56" s="47"/>
      <c r="J56" s="47"/>
      <c r="K56" s="8"/>
      <c r="L56" s="8"/>
      <c r="M56" s="8"/>
      <c r="N56" s="9"/>
      <c r="Q56" s="57"/>
      <c r="R56" s="57"/>
    </row>
    <row r="57" spans="1:25" ht="15.75" thickBot="1" x14ac:dyDescent="0.3">
      <c r="A57" s="10"/>
      <c r="B57" s="11"/>
      <c r="C57" s="11"/>
      <c r="D57" s="11"/>
      <c r="E57" s="148"/>
      <c r="F57" s="149"/>
      <c r="G57" s="11"/>
      <c r="H57" s="45"/>
      <c r="I57" s="48"/>
      <c r="J57" s="48"/>
      <c r="K57" s="11"/>
      <c r="L57" s="11"/>
      <c r="M57" s="11"/>
      <c r="N57" s="12"/>
      <c r="Q57" s="60" t="s">
        <v>46</v>
      </c>
      <c r="R57" s="60" t="s">
        <v>37</v>
      </c>
    </row>
    <row r="58" spans="1:25" x14ac:dyDescent="0.25">
      <c r="A58" s="51"/>
      <c r="B58" s="51"/>
      <c r="C58" s="51"/>
      <c r="D58" s="51"/>
      <c r="E58" s="51"/>
      <c r="F58" s="51"/>
      <c r="G58" s="51"/>
      <c r="H58" s="52"/>
      <c r="I58" s="53"/>
      <c r="J58" s="53"/>
      <c r="K58" s="51"/>
      <c r="L58" s="51"/>
      <c r="M58" s="51"/>
      <c r="N58" s="51"/>
      <c r="Q58" s="60" t="s">
        <v>47</v>
      </c>
      <c r="R58" s="60" t="s">
        <v>37</v>
      </c>
    </row>
    <row r="59" spans="1:25" x14ac:dyDescent="0.25">
      <c r="E59" s="51"/>
      <c r="F59" s="51"/>
      <c r="G59" s="51"/>
      <c r="H59" s="52"/>
      <c r="I59" s="53"/>
      <c r="J59" s="53"/>
      <c r="K59" s="51"/>
      <c r="L59" s="51"/>
      <c r="M59" s="51"/>
      <c r="N59" s="51"/>
      <c r="Q59" s="57"/>
      <c r="R59" s="57"/>
    </row>
    <row r="60" spans="1:25" x14ac:dyDescent="0.25">
      <c r="Q60" s="59"/>
      <c r="R60" s="59"/>
    </row>
    <row r="61" spans="1:25" x14ac:dyDescent="0.25">
      <c r="Q61" s="60" t="s">
        <v>36</v>
      </c>
      <c r="R61" s="57"/>
    </row>
    <row r="62" spans="1:25" x14ac:dyDescent="0.25">
      <c r="Q62" s="60" t="s">
        <v>39</v>
      </c>
      <c r="R62" s="57"/>
    </row>
    <row r="63" spans="1:25" x14ac:dyDescent="0.25">
      <c r="Q63" s="59"/>
      <c r="R63" s="59"/>
    </row>
    <row r="64" spans="1:25" x14ac:dyDescent="0.25">
      <c r="Q64" s="59"/>
      <c r="R64" s="59"/>
    </row>
    <row r="65" spans="17:18" x14ac:dyDescent="0.25">
      <c r="Q65" s="56" t="s">
        <v>27</v>
      </c>
      <c r="R65" s="57"/>
    </row>
    <row r="66" spans="17:18" x14ac:dyDescent="0.25">
      <c r="Q66" s="56" t="s">
        <v>24</v>
      </c>
      <c r="R66" s="57"/>
    </row>
    <row r="67" spans="17:18" x14ac:dyDescent="0.25">
      <c r="Q67" s="56" t="s">
        <v>48</v>
      </c>
      <c r="R67" s="57"/>
    </row>
    <row r="68" spans="17:18" x14ac:dyDescent="0.25">
      <c r="Q68" s="56" t="s">
        <v>82</v>
      </c>
      <c r="R68" s="59"/>
    </row>
  </sheetData>
  <autoFilter ref="A22:N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65">
    <mergeCell ref="L14:M14"/>
    <mergeCell ref="N14:N15"/>
    <mergeCell ref="E14:E15"/>
    <mergeCell ref="F14:F15"/>
    <mergeCell ref="G14:I14"/>
    <mergeCell ref="J14:J15"/>
    <mergeCell ref="K14:K15"/>
    <mergeCell ref="L39:M39"/>
    <mergeCell ref="N39:N40"/>
    <mergeCell ref="A38:N38"/>
    <mergeCell ref="A39:A40"/>
    <mergeCell ref="B39:B40"/>
    <mergeCell ref="C39:C40"/>
    <mergeCell ref="D39:D40"/>
    <mergeCell ref="E39:E40"/>
    <mergeCell ref="I39:I40"/>
    <mergeCell ref="J39:J40"/>
    <mergeCell ref="F39:H39"/>
    <mergeCell ref="K39:K40"/>
    <mergeCell ref="E56:F56"/>
    <mergeCell ref="E57:F57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A23:A24"/>
    <mergeCell ref="B23:B24"/>
    <mergeCell ref="G3:I3"/>
    <mergeCell ref="L23:M23"/>
    <mergeCell ref="A22:N22"/>
    <mergeCell ref="G23:I23"/>
    <mergeCell ref="E23:F23"/>
    <mergeCell ref="C23:C24"/>
    <mergeCell ref="D23:D24"/>
    <mergeCell ref="J23:J24"/>
    <mergeCell ref="K23:K24"/>
    <mergeCell ref="N23:N24"/>
    <mergeCell ref="E24:F24"/>
    <mergeCell ref="A13:N13"/>
    <mergeCell ref="A14:A15"/>
    <mergeCell ref="B14:B15"/>
    <mergeCell ref="C14:C15"/>
    <mergeCell ref="D14:D15"/>
    <mergeCell ref="L52:M52"/>
    <mergeCell ref="E53:F53"/>
    <mergeCell ref="A51:N51"/>
    <mergeCell ref="E54:F54"/>
    <mergeCell ref="K52:K53"/>
    <mergeCell ref="N52:N53"/>
    <mergeCell ref="E55:F55"/>
    <mergeCell ref="J52:J53"/>
    <mergeCell ref="A52:A53"/>
    <mergeCell ref="B52:B53"/>
    <mergeCell ref="C52:C53"/>
    <mergeCell ref="D52:D53"/>
    <mergeCell ref="E52:F52"/>
    <mergeCell ref="G52:I52"/>
  </mergeCells>
  <dataValidations count="6">
    <dataValidation type="list" allowBlank="1" showInputMessage="1" showErrorMessage="1" sqref="K58:K59">
      <formula1>$Q$2:$Q$3</formula1>
    </dataValidation>
    <dataValidation type="list" allowBlank="1" showInputMessage="1" showErrorMessage="1" sqref="K54:K57 K41:K49 K28:K36 K20 K5:K10">
      <formula1>$Q$2:$Q$4</formula1>
    </dataValidation>
    <dataValidation type="list" allowBlank="1" showInputMessage="1" showErrorMessage="1" sqref="D54:D58 D28:D36">
      <formula1>$Q$13:$Q$20</formula1>
    </dataValidation>
    <dataValidation type="list" allowBlank="1" showInputMessage="1" showErrorMessage="1" sqref="D41:D49">
      <formula1>$Q$65:$Q$68</formula1>
    </dataValidation>
    <dataValidation type="list" allowBlank="1" showInputMessage="1" showErrorMessage="1" sqref="D5:D10">
      <formula1>$Q$12:$Q$12</formula1>
    </dataValidation>
    <dataValidation type="list" allowBlank="1" showInputMessage="1" showErrorMessage="1" sqref="D20">
      <formula1>$Q$14:$Q$22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98F0DA89D35F34DB3433FA7F5508E14" ma:contentTypeVersion="0" ma:contentTypeDescription="A content type to manage public (operations) IDB documents" ma:contentTypeScope="" ma:versionID="7a5edb655b3694ce0af82693fb2e749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40412686</IDBDocs_x0020_Number>
    <TaxCatchAll xmlns="9c571b2f-e523-4ab2-ba2e-09e151a03ef4">
      <Value>2</Value>
      <Value>4</Value>
    </TaxCatchAll>
    <Phase xmlns="9c571b2f-e523-4ab2-ba2e-09e151a03ef4" xsi:nil="true"/>
    <SISCOR_x0020_Number xmlns="9c571b2f-e523-4ab2-ba2e-09e151a03ef4" xsi:nil="true"/>
    <Division_x0020_or_x0020_Unit xmlns="9c571b2f-e523-4ab2-ba2e-09e151a03ef4">CSD/HUD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Rojas, Francisca Maria Magdalena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AR-L1243,AR-O0001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DU-DUR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D43DB4B7-F973-4C43-9F33-22FA1158DBA7}"/>
</file>

<file path=customXml/itemProps2.xml><?xml version="1.0" encoding="utf-8"?>
<ds:datastoreItem xmlns:ds="http://schemas.openxmlformats.org/officeDocument/2006/customXml" ds:itemID="{E19DFECA-165A-4CD0-B964-DD938EB07660}"/>
</file>

<file path=customXml/itemProps3.xml><?xml version="1.0" encoding="utf-8"?>
<ds:datastoreItem xmlns:ds="http://schemas.openxmlformats.org/officeDocument/2006/customXml" ds:itemID="{180EEDA8-5EA9-445A-BCA4-A9C361AEDA08}"/>
</file>

<file path=customXml/itemProps4.xml><?xml version="1.0" encoding="utf-8"?>
<ds:datastoreItem xmlns:ds="http://schemas.openxmlformats.org/officeDocument/2006/customXml" ds:itemID="{292DDAAE-5362-451E-B790-032C2B4816E7}"/>
</file>

<file path=customXml/itemProps5.xml><?xml version="1.0" encoding="utf-8"?>
<ds:datastoreItem xmlns:ds="http://schemas.openxmlformats.org/officeDocument/2006/customXml" ds:itemID="{9B823F2F-1F6C-4676-B294-5AF864F9F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 del Proyecto</vt:lpstr>
      <vt:lpstr>Plan de Adquisiciones</vt:lpstr>
      <vt:lpstr>Detalle Plan de Adquisiciones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Bruno Costa</dc:creator>
  <cp:lastModifiedBy>Test</cp:lastModifiedBy>
  <cp:lastPrinted>2016-10-24T18:06:27Z</cp:lastPrinted>
  <dcterms:created xsi:type="dcterms:W3CDTF">2011-03-30T14:45:37Z</dcterms:created>
  <dcterms:modified xsi:type="dcterms:W3CDTF">2016-10-24T18:17:24Z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0x01010046CF21643EE8D14686A648AA6DAD089200C98F0DA89D35F34DB3433FA7F5508E14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