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bbs\Desktop\"/>
    </mc:Choice>
  </mc:AlternateContent>
  <xr:revisionPtr revIDLastSave="0" documentId="8_{3474C276-E132-4385-B602-4B6C877EC72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CD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H13" i="1"/>
  <c r="K13" i="1"/>
  <c r="H14" i="1"/>
  <c r="H15" i="1"/>
  <c r="H16" i="1" s="1"/>
  <c r="J16" i="1"/>
  <c r="I16" i="1"/>
  <c r="K15" i="1"/>
  <c r="K14" i="1"/>
  <c r="K16" i="1"/>
</calcChain>
</file>

<file path=xl/sharedStrings.xml><?xml version="1.0" encoding="utf-8"?>
<sst xmlns="http://schemas.openxmlformats.org/spreadsheetml/2006/main" count="71" uniqueCount="56">
  <si>
    <t>Inter-American Development Bank</t>
  </si>
  <si>
    <t>ORP/GCM</t>
  </si>
  <si>
    <r>
      <t>PROCUREMENT PLAN FOR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BANK EXECUTED OPERATIONS</t>
    </r>
  </si>
  <si>
    <t>Country: Brazil</t>
  </si>
  <si>
    <t>Executing Agency:  IDB</t>
  </si>
  <si>
    <t>UDR: CBR</t>
  </si>
  <si>
    <t>Project number: BR-T1394</t>
  </si>
  <si>
    <t xml:space="preserve">Title of Project: Sustainable Transit-Oriented Development in Brazil </t>
  </si>
  <si>
    <t>Period covered by the Plan:  [24 months] December 1st, 2018 - December 1st, 2020</t>
  </si>
  <si>
    <t>Total Project Amount:</t>
  </si>
  <si>
    <t>Component</t>
  </si>
  <si>
    <t>Procurement Type
(1) (2)</t>
  </si>
  <si>
    <t>Service type
(1) (2)</t>
  </si>
  <si>
    <t xml:space="preserve">Description 
</t>
  </si>
  <si>
    <t>Estimated contract
cost (US$)</t>
  </si>
  <si>
    <t>Selection
Method 
(2)</t>
  </si>
  <si>
    <t>Type of Contract</t>
  </si>
  <si>
    <t>Source of Financing
and Percentage</t>
  </si>
  <si>
    <t xml:space="preserve">Estimated date of the procurement
notice </t>
  </si>
  <si>
    <t>Estimated contract start date</t>
  </si>
  <si>
    <t>Estimated contract length</t>
  </si>
  <si>
    <t>Comments</t>
  </si>
  <si>
    <t>IDB/MIF</t>
  </si>
  <si>
    <t>Other External Donor</t>
  </si>
  <si>
    <t>Amount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</si>
  <si>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</si>
  <si>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</si>
  <si>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</si>
  <si>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</si>
  <si>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</si>
  <si>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</si>
  <si>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</si>
  <si>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</si>
  <si>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</si>
  <si>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 1</t>
  </si>
  <si>
    <t>A. Consulting services</t>
  </si>
  <si>
    <t>Consulting Firm                (GN-2765)</t>
  </si>
  <si>
    <t xml:space="preserve">Local Consultant to carry out literature review and assessment of international case studies in the developing world to understand land markets, legal frameworks and institutional structures that enable or/and constrain TOD system developments and to undertake a country diagnosis for Brazil, including constraints and recommendations to develop TOD Systems in Brazilian municipalities </t>
  </si>
  <si>
    <t>FCS</t>
  </si>
  <si>
    <t>Lump Sum</t>
  </si>
  <si>
    <t>Q4 2018</t>
  </si>
  <si>
    <t>Q1 2019</t>
  </si>
  <si>
    <t>The external consultant(s) will be hired</t>
  </si>
  <si>
    <t>Component 2</t>
  </si>
  <si>
    <t xml:space="preserve">Design of TOD guidelines and step-by-step manual to support Brazilian municipalities in developing their own TOD systems </t>
  </si>
  <si>
    <t xml:space="preserve">The external consulting firm will be hired </t>
  </si>
  <si>
    <t>Component 3</t>
  </si>
  <si>
    <t xml:space="preserve">Design of TOD pilot project and implementation of technical assistance and capacity building to deliver TOD systems in Brazilian municipalities </t>
  </si>
  <si>
    <t>Selection Based on the Consultants' Qualifications</t>
  </si>
  <si>
    <t>Prepared by:</t>
  </si>
  <si>
    <t>CBR/HUD</t>
  </si>
  <si>
    <t>TOTALS</t>
  </si>
  <si>
    <t>(1) Grouping together of similar procurement is recommended, such as publications, travel, etc. If there are a number of similar individual contracts to be executed at different times, they can be grouped together under a single heading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</si>
  <si>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(2) (i) Individual consultants: ICQ: Individual Consultant Selection Based on Qualifications; SSS: Single Source Selection. Selection process to be done in accordance with AM-650.</t>
  </si>
  <si>
    <t>(2) (ii) Consulting firms: Per GN-2765-1, Consulting Firm selection methods for Bank-executed Operations are:  Single Source Selection (SSS); Simplified Competitive Selection (&lt;=250K) (SCS);  Fully Competitive (&gt;250K) (FCS); and Framework Agreement Task Order (TO). All Consulting Firm selection processes under this policy must use the electronic module in Convergence.</t>
  </si>
  <si>
    <t>(2) (iii) Goods:  Per GN-2765-1, par. A.2.2.c: "The procurement of goods and related services, except when such goods and related services are necessary to achieve the objectives of the Bank-executed Operational Work and are included in the consulting services contract and represent less than ten percent (10%) of the consulting services contract value."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</si>
</sst>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2">
    <xf numFmtId="0" fontId="0" fillId="0" borderId="0" xfId="0"/>
    <xf numFmtId="0" fontId="5" fillId="0" borderId="0" xfId="0" applyFont="1"/>
    <xf numFmtId="164" fontId="5" fillId="0" borderId="0" xfId="2" applyNumberFormat="1" applyFont="1"/>
    <xf numFmtId="9" fontId="5" fillId="0" borderId="0" xfId="2" applyFont="1"/>
    <xf numFmtId="0" fontId="6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9" fontId="9" fillId="2" borderId="5" xfId="2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vertical="center" wrapText="1"/>
    </xf>
    <xf numFmtId="0" fontId="10" fillId="0" borderId="21" xfId="3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23" xfId="3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/>
    </xf>
    <xf numFmtId="164" fontId="11" fillId="0" borderId="0" xfId="2" applyNumberFormat="1" applyFont="1" applyAlignment="1">
      <alignment horizontal="left"/>
    </xf>
    <xf numFmtId="9" fontId="11" fillId="0" borderId="0" xfId="2" applyFont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44" fontId="2" fillId="0" borderId="27" xfId="1" applyFont="1" applyBorder="1" applyAlignment="1">
      <alignment horizontal="left"/>
    </xf>
    <xf numFmtId="166" fontId="0" fillId="0" borderId="19" xfId="0" applyNumberFormat="1" applyBorder="1" applyAlignment="1">
      <alignment horizontal="center" vertical="center"/>
    </xf>
    <xf numFmtId="0" fontId="6" fillId="2" borderId="3" xfId="0" applyFont="1" applyFill="1" applyBorder="1" applyAlignment="1">
      <alignment horizontal="centerContinuous" vertical="center" wrapText="1"/>
    </xf>
    <xf numFmtId="0" fontId="8" fillId="0" borderId="7" xfId="0" applyFont="1" applyBorder="1" applyAlignment="1">
      <alignment horizontal="left" wrapText="1"/>
    </xf>
    <xf numFmtId="0" fontId="0" fillId="0" borderId="7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/>
    <xf numFmtId="164" fontId="1" fillId="0" borderId="0" xfId="2" applyNumberFormat="1"/>
    <xf numFmtId="9" fontId="1" fillId="0" borderId="0" xfId="2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164" fontId="1" fillId="0" borderId="5" xfId="2" applyNumberFormat="1" applyBorder="1"/>
    <xf numFmtId="9" fontId="1" fillId="0" borderId="5" xfId="2" applyBorder="1"/>
    <xf numFmtId="166" fontId="1" fillId="0" borderId="5" xfId="0" applyNumberFormat="1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5" fontId="1" fillId="0" borderId="5" xfId="1" applyNumberFormat="1" applyBorder="1" applyAlignment="1">
      <alignment vertical="center"/>
    </xf>
    <xf numFmtId="9" fontId="1" fillId="0" borderId="5" xfId="2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4" fontId="2" fillId="0" borderId="9" xfId="1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9" fontId="2" fillId="0" borderId="9" xfId="2" applyFont="1" applyBorder="1" applyAlignment="1">
      <alignment vertical="center"/>
    </xf>
    <xf numFmtId="165" fontId="2" fillId="0" borderId="9" xfId="1" applyNumberFormat="1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4" fontId="1" fillId="0" borderId="27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zoomScale="73" zoomScaleNormal="73" workbookViewId="0">
      <selection activeCell="D2" sqref="D2"/>
    </sheetView>
  </sheetViews>
  <sheetFormatPr defaultColWidth="8.85546875" defaultRowHeight="15" x14ac:dyDescent="0.25"/>
  <cols>
    <col min="1" max="1" width="30.28515625" style="1" bestFit="1" customWidth="1"/>
    <col min="2" max="2" width="25.28515625" style="1" bestFit="1" customWidth="1"/>
    <col min="3" max="3" width="22.42578125" style="1" customWidth="1"/>
    <col min="4" max="4" width="45.85546875" style="1" customWidth="1"/>
    <col min="5" max="5" width="20.7109375" style="1" customWidth="1"/>
    <col min="6" max="6" width="13.28515625" style="1" customWidth="1"/>
    <col min="7" max="7" width="15.85546875" style="1" customWidth="1"/>
    <col min="8" max="8" width="17.42578125" style="1" customWidth="1"/>
    <col min="9" max="9" width="6.42578125" style="2" customWidth="1"/>
    <col min="10" max="10" width="13.140625" style="1" customWidth="1"/>
    <col min="11" max="11" width="6" style="3" customWidth="1"/>
    <col min="12" max="14" width="13.7109375" style="1" customWidth="1"/>
    <col min="15" max="15" width="33.28515625" style="16" bestFit="1" customWidth="1"/>
    <col min="16" max="17" width="8.85546875" style="1"/>
    <col min="18" max="18" width="9" style="1" customWidth="1"/>
    <col min="19" max="19" width="0.42578125" style="1" hidden="1" customWidth="1"/>
    <col min="20" max="16384" width="8.85546875" style="1"/>
  </cols>
  <sheetData>
    <row r="1" spans="1:21" ht="14.65" customHeight="1" x14ac:dyDescent="0.25">
      <c r="A1" s="31"/>
      <c r="B1" s="31"/>
      <c r="C1" s="31"/>
      <c r="D1" s="31"/>
      <c r="E1" s="31"/>
      <c r="F1" s="31"/>
      <c r="G1" s="31"/>
      <c r="H1" s="31"/>
      <c r="I1" s="32"/>
      <c r="J1" s="31"/>
      <c r="K1" s="33"/>
      <c r="L1" s="31"/>
      <c r="M1" s="31" t="s">
        <v>0</v>
      </c>
      <c r="N1" s="31"/>
      <c r="O1" s="34"/>
      <c r="P1" s="31"/>
      <c r="Q1" s="31"/>
      <c r="R1" s="31"/>
      <c r="S1" s="31"/>
      <c r="T1" s="31"/>
      <c r="U1" s="31"/>
    </row>
    <row r="2" spans="1:21" ht="14.65" customHeight="1" x14ac:dyDescent="0.25">
      <c r="A2" s="31"/>
      <c r="B2" s="31"/>
      <c r="C2" s="31"/>
      <c r="D2" s="31"/>
      <c r="E2" s="31"/>
      <c r="F2" s="31"/>
      <c r="G2" s="31"/>
      <c r="H2" s="31"/>
      <c r="I2" s="32"/>
      <c r="J2" s="31"/>
      <c r="K2" s="33"/>
      <c r="L2" s="31"/>
      <c r="M2" s="31" t="s">
        <v>1</v>
      </c>
      <c r="N2" s="31"/>
      <c r="O2" s="34"/>
      <c r="P2" s="31"/>
      <c r="Q2" s="31"/>
      <c r="R2" s="31"/>
      <c r="S2" s="31"/>
      <c r="T2" s="31"/>
      <c r="U2" s="31"/>
    </row>
    <row r="3" spans="1:21" ht="9" customHeight="1" thickBot="1" x14ac:dyDescent="0.3">
      <c r="A3" s="31"/>
      <c r="B3" s="31"/>
      <c r="C3" s="31"/>
      <c r="D3" s="31"/>
      <c r="E3" s="31"/>
      <c r="F3" s="31"/>
      <c r="G3" s="31"/>
      <c r="H3" s="31"/>
      <c r="I3" s="32"/>
      <c r="J3" s="31"/>
      <c r="K3" s="33"/>
      <c r="L3" s="31"/>
      <c r="M3" s="31"/>
      <c r="N3" s="31"/>
      <c r="O3" s="34"/>
      <c r="P3" s="31"/>
      <c r="Q3" s="31"/>
      <c r="R3" s="31"/>
      <c r="S3" s="31"/>
      <c r="T3" s="31"/>
      <c r="U3" s="31"/>
    </row>
    <row r="4" spans="1:21" ht="24.75" customHeight="1" x14ac:dyDescent="0.25">
      <c r="A4" s="4" t="s">
        <v>2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26"/>
      <c r="P4" s="35"/>
      <c r="Q4" s="35"/>
      <c r="R4" s="35"/>
      <c r="S4" s="35"/>
      <c r="T4" s="35"/>
      <c r="U4" s="35"/>
    </row>
    <row r="5" spans="1:21" ht="14.65" customHeight="1" x14ac:dyDescent="0.25">
      <c r="A5" s="69" t="s">
        <v>3</v>
      </c>
      <c r="B5" s="70"/>
      <c r="C5" s="70"/>
      <c r="D5" s="70"/>
      <c r="E5" s="70"/>
      <c r="F5" s="71"/>
      <c r="G5" s="70" t="s">
        <v>4</v>
      </c>
      <c r="H5" s="70"/>
      <c r="I5" s="70"/>
      <c r="J5" s="70"/>
      <c r="K5" s="70"/>
      <c r="L5" s="70"/>
      <c r="M5" s="70"/>
      <c r="N5" s="71"/>
      <c r="O5" s="27" t="s">
        <v>5</v>
      </c>
      <c r="P5" s="31"/>
      <c r="Q5" s="31"/>
      <c r="R5" s="31"/>
      <c r="S5" s="31"/>
      <c r="T5" s="31"/>
      <c r="U5" s="31"/>
    </row>
    <row r="6" spans="1:21" ht="15" customHeight="1" x14ac:dyDescent="0.25">
      <c r="A6" s="69" t="s">
        <v>6</v>
      </c>
      <c r="B6" s="70"/>
      <c r="C6" s="70"/>
      <c r="D6" s="70"/>
      <c r="E6" s="71"/>
      <c r="F6" s="72" t="s">
        <v>7</v>
      </c>
      <c r="G6" s="72"/>
      <c r="H6" s="72"/>
      <c r="I6" s="72"/>
      <c r="J6" s="72"/>
      <c r="K6" s="72"/>
      <c r="L6" s="72"/>
      <c r="M6" s="72"/>
      <c r="N6" s="72"/>
      <c r="O6" s="73"/>
      <c r="P6" s="31"/>
      <c r="Q6" s="31"/>
      <c r="R6" s="31"/>
      <c r="S6" s="31"/>
      <c r="T6" s="31"/>
      <c r="U6" s="31"/>
    </row>
    <row r="7" spans="1:21" ht="20.25" customHeight="1" thickBot="1" x14ac:dyDescent="0.3">
      <c r="A7" s="74" t="s">
        <v>8</v>
      </c>
      <c r="B7" s="75"/>
      <c r="C7" s="75"/>
      <c r="D7" s="75"/>
      <c r="E7" s="76"/>
      <c r="F7" s="96" t="s">
        <v>9</v>
      </c>
      <c r="G7" s="97"/>
      <c r="H7" s="24">
        <v>2000000</v>
      </c>
      <c r="I7" s="77"/>
      <c r="J7" s="77"/>
      <c r="K7" s="77"/>
      <c r="L7" s="77"/>
      <c r="M7" s="77"/>
      <c r="N7" s="77"/>
      <c r="O7" s="78"/>
      <c r="P7" s="31"/>
      <c r="Q7" s="31"/>
      <c r="R7" s="31"/>
      <c r="S7" s="31"/>
      <c r="T7" s="31"/>
      <c r="U7" s="31"/>
    </row>
    <row r="8" spans="1:21" ht="4.7" customHeight="1" x14ac:dyDescent="0.25">
      <c r="A8" s="36"/>
      <c r="B8" s="31"/>
      <c r="C8" s="31"/>
      <c r="D8" s="31"/>
      <c r="E8" s="31"/>
      <c r="F8" s="31"/>
      <c r="G8" s="31"/>
      <c r="H8" s="31"/>
      <c r="I8" s="32"/>
      <c r="J8" s="31"/>
      <c r="K8" s="33"/>
      <c r="L8" s="31"/>
      <c r="M8" s="31"/>
      <c r="N8" s="31"/>
      <c r="O8" s="37"/>
      <c r="P8" s="31"/>
      <c r="Q8" s="31"/>
      <c r="R8" s="31"/>
      <c r="S8" s="31"/>
      <c r="T8" s="31"/>
      <c r="U8" s="31"/>
    </row>
    <row r="9" spans="1:21" ht="39" customHeight="1" x14ac:dyDescent="0.25">
      <c r="A9" s="98" t="s">
        <v>10</v>
      </c>
      <c r="B9" s="82" t="s">
        <v>11</v>
      </c>
      <c r="C9" s="82" t="s">
        <v>12</v>
      </c>
      <c r="D9" s="82" t="s">
        <v>13</v>
      </c>
      <c r="E9" s="82" t="s">
        <v>14</v>
      </c>
      <c r="F9" s="82" t="s">
        <v>15</v>
      </c>
      <c r="G9" s="82" t="s">
        <v>16</v>
      </c>
      <c r="H9" s="79" t="s">
        <v>17</v>
      </c>
      <c r="I9" s="80"/>
      <c r="J9" s="80"/>
      <c r="K9" s="81"/>
      <c r="L9" s="82" t="s">
        <v>18</v>
      </c>
      <c r="M9" s="82" t="s">
        <v>19</v>
      </c>
      <c r="N9" s="82" t="s">
        <v>20</v>
      </c>
      <c r="O9" s="86" t="s">
        <v>21</v>
      </c>
      <c r="P9" s="31"/>
      <c r="Q9" s="31"/>
      <c r="R9" s="31"/>
      <c r="S9" s="31"/>
      <c r="T9" s="31"/>
      <c r="U9" s="31"/>
    </row>
    <row r="10" spans="1:21" ht="28.5" customHeight="1" thickBot="1" x14ac:dyDescent="0.3">
      <c r="A10" s="99"/>
      <c r="B10" s="83"/>
      <c r="C10" s="83"/>
      <c r="D10" s="83"/>
      <c r="E10" s="83"/>
      <c r="F10" s="83"/>
      <c r="G10" s="83"/>
      <c r="H10" s="79" t="s">
        <v>22</v>
      </c>
      <c r="I10" s="81"/>
      <c r="J10" s="79" t="s">
        <v>23</v>
      </c>
      <c r="K10" s="81"/>
      <c r="L10" s="83"/>
      <c r="M10" s="83"/>
      <c r="N10" s="84"/>
      <c r="O10" s="87"/>
      <c r="P10" s="31"/>
      <c r="Q10" s="31"/>
      <c r="R10" s="31"/>
      <c r="S10" s="31"/>
      <c r="T10" s="31"/>
      <c r="U10" s="31"/>
    </row>
    <row r="11" spans="1:21" ht="28.5" customHeight="1" x14ac:dyDescent="0.25">
      <c r="A11" s="100"/>
      <c r="B11" s="101"/>
      <c r="C11" s="101"/>
      <c r="D11" s="101"/>
      <c r="E11" s="101"/>
      <c r="F11" s="101"/>
      <c r="G11" s="101"/>
      <c r="H11" s="8" t="s">
        <v>24</v>
      </c>
      <c r="I11" s="9" t="s">
        <v>25</v>
      </c>
      <c r="J11" s="8" t="s">
        <v>24</v>
      </c>
      <c r="K11" s="10" t="s">
        <v>25</v>
      </c>
      <c r="L11" s="83"/>
      <c r="M11" s="83"/>
      <c r="N11" s="84"/>
      <c r="O11" s="87"/>
      <c r="P11" s="31"/>
      <c r="Q11" s="31"/>
      <c r="R11" s="31"/>
      <c r="S11" s="11" t="s">
        <v>26</v>
      </c>
      <c r="T11" s="31"/>
      <c r="U11" s="31"/>
    </row>
    <row r="12" spans="1:21" ht="0.95" customHeight="1" thickBot="1" x14ac:dyDescent="0.3">
      <c r="A12" s="38" t="s">
        <v>27</v>
      </c>
      <c r="B12" s="38" t="s">
        <v>28</v>
      </c>
      <c r="C12" s="39" t="s">
        <v>29</v>
      </c>
      <c r="D12" s="40" t="s">
        <v>30</v>
      </c>
      <c r="E12" s="41"/>
      <c r="F12" s="41" t="s">
        <v>31</v>
      </c>
      <c r="G12" s="41" t="s">
        <v>32</v>
      </c>
      <c r="H12" s="41"/>
      <c r="I12" s="42"/>
      <c r="J12" s="41"/>
      <c r="K12" s="43"/>
      <c r="L12" s="44">
        <v>42430</v>
      </c>
      <c r="M12" s="44"/>
      <c r="N12" s="85"/>
      <c r="O12" s="45"/>
      <c r="P12" s="31"/>
      <c r="Q12" s="31"/>
      <c r="R12" s="31"/>
      <c r="S12" s="12" t="s">
        <v>33</v>
      </c>
      <c r="T12" s="31"/>
      <c r="U12" s="31"/>
    </row>
    <row r="13" spans="1:21" s="13" customFormat="1" ht="144.75" customHeight="1" x14ac:dyDescent="0.25">
      <c r="A13" s="46" t="s">
        <v>34</v>
      </c>
      <c r="B13" s="47" t="s">
        <v>35</v>
      </c>
      <c r="C13" s="48" t="s">
        <v>36</v>
      </c>
      <c r="D13" s="21" t="s">
        <v>37</v>
      </c>
      <c r="E13" s="49">
        <v>300000</v>
      </c>
      <c r="F13" s="30" t="s">
        <v>38</v>
      </c>
      <c r="G13" s="48" t="s">
        <v>39</v>
      </c>
      <c r="H13" s="49">
        <f>E13</f>
        <v>300000</v>
      </c>
      <c r="I13" s="50">
        <v>1</v>
      </c>
      <c r="J13" s="49">
        <v>0</v>
      </c>
      <c r="K13" s="50">
        <f>IF(I13&gt;0,1-I13,0)</f>
        <v>0</v>
      </c>
      <c r="L13" s="22" t="s">
        <v>40</v>
      </c>
      <c r="M13" s="22" t="s">
        <v>41</v>
      </c>
      <c r="N13" s="25"/>
      <c r="O13" s="28" t="s">
        <v>42</v>
      </c>
      <c r="P13" s="51"/>
      <c r="Q13" s="51"/>
      <c r="R13" s="51"/>
      <c r="S13" s="12"/>
      <c r="T13" s="51"/>
      <c r="U13" s="51"/>
    </row>
    <row r="14" spans="1:21" s="13" customFormat="1" ht="63" customHeight="1" x14ac:dyDescent="0.25">
      <c r="A14" s="52" t="s">
        <v>43</v>
      </c>
      <c r="B14" s="53" t="s">
        <v>35</v>
      </c>
      <c r="C14" s="48" t="s">
        <v>36</v>
      </c>
      <c r="D14" s="21" t="s">
        <v>44</v>
      </c>
      <c r="E14" s="49">
        <v>400000</v>
      </c>
      <c r="F14" s="30" t="s">
        <v>38</v>
      </c>
      <c r="G14" s="48" t="s">
        <v>39</v>
      </c>
      <c r="H14" s="49">
        <f>E14</f>
        <v>400000</v>
      </c>
      <c r="I14" s="50">
        <v>1</v>
      </c>
      <c r="J14" s="49">
        <v>0</v>
      </c>
      <c r="K14" s="50">
        <f>IF(I14&gt;0,1-I14,0)</f>
        <v>0</v>
      </c>
      <c r="L14" s="22" t="s">
        <v>41</v>
      </c>
      <c r="M14" s="23" t="s">
        <v>41</v>
      </c>
      <c r="N14" s="54"/>
      <c r="O14" s="28" t="s">
        <v>45</v>
      </c>
      <c r="P14" s="51"/>
      <c r="Q14" s="51"/>
      <c r="R14" s="51"/>
      <c r="S14" s="12"/>
      <c r="T14" s="51"/>
      <c r="U14" s="51"/>
    </row>
    <row r="15" spans="1:21" s="13" customFormat="1" ht="73.5" customHeight="1" x14ac:dyDescent="0.25">
      <c r="A15" s="20" t="s">
        <v>46</v>
      </c>
      <c r="B15" s="53" t="s">
        <v>35</v>
      </c>
      <c r="C15" s="48" t="s">
        <v>36</v>
      </c>
      <c r="D15" s="21" t="s">
        <v>47</v>
      </c>
      <c r="E15" s="49">
        <v>1300000</v>
      </c>
      <c r="F15" s="30" t="s">
        <v>38</v>
      </c>
      <c r="G15" s="48" t="s">
        <v>39</v>
      </c>
      <c r="H15" s="49">
        <f t="shared" ref="H15" si="0">E15</f>
        <v>1300000</v>
      </c>
      <c r="I15" s="50">
        <v>1</v>
      </c>
      <c r="J15" s="49">
        <v>0</v>
      </c>
      <c r="K15" s="50">
        <f t="shared" ref="K15" si="1">IF(I15&gt;0,1-I15,0)</f>
        <v>0</v>
      </c>
      <c r="L15" s="22" t="s">
        <v>41</v>
      </c>
      <c r="M15" s="23" t="s">
        <v>41</v>
      </c>
      <c r="N15" s="54"/>
      <c r="O15" s="28" t="s">
        <v>45</v>
      </c>
      <c r="P15" s="51"/>
      <c r="Q15" s="51"/>
      <c r="R15" s="51"/>
      <c r="S15" s="12" t="s">
        <v>48</v>
      </c>
      <c r="T15" s="51"/>
      <c r="U15" s="51"/>
    </row>
    <row r="16" spans="1:21" s="14" customFormat="1" ht="35.25" customHeight="1" thickBot="1" x14ac:dyDescent="0.3">
      <c r="A16" s="55" t="s">
        <v>49</v>
      </c>
      <c r="B16" s="88" t="s">
        <v>50</v>
      </c>
      <c r="C16" s="89"/>
      <c r="D16" s="56" t="s">
        <v>51</v>
      </c>
      <c r="E16" s="57">
        <f>SUM(E13:E15)</f>
        <v>2000000</v>
      </c>
      <c r="F16" s="58"/>
      <c r="G16" s="58"/>
      <c r="H16" s="57">
        <f>IF(SUM(H13:H15)&lt;&gt;H7,"Ttl shd equal project amount",SUM(H13:H15))</f>
        <v>2000000</v>
      </c>
      <c r="I16" s="59">
        <f>AVERAGE(I14:I15)</f>
        <v>1</v>
      </c>
      <c r="J16" s="60">
        <f>SUM(J14:J15)</f>
        <v>0</v>
      </c>
      <c r="K16" s="59">
        <f>AVERAGE(K14:K15)</f>
        <v>0</v>
      </c>
      <c r="L16" s="58"/>
      <c r="M16" s="58"/>
      <c r="N16" s="58"/>
      <c r="O16" s="61"/>
      <c r="P16" s="62"/>
      <c r="Q16" s="62"/>
      <c r="R16" s="62"/>
      <c r="S16" s="15"/>
      <c r="T16" s="62"/>
      <c r="U16" s="62"/>
    </row>
    <row r="17" spans="1:15" ht="14.25" customHeight="1" x14ac:dyDescent="0.25">
      <c r="A17" s="90" t="s">
        <v>52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</row>
    <row r="18" spans="1:15" x14ac:dyDescent="0.25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</row>
    <row r="19" spans="1:15" ht="14.1" customHeight="1" thickBot="1" x14ac:dyDescent="0.3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s="13" customFormat="1" ht="21.75" customHeight="1" thickBot="1" x14ac:dyDescent="0.3">
      <c r="A20" s="63" t="s">
        <v>53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</row>
    <row r="21" spans="1:15" ht="27.75" customHeight="1" thickBot="1" x14ac:dyDescent="0.3">
      <c r="A21" s="66" t="s">
        <v>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22" spans="1:15" s="16" customFormat="1" ht="29.1" customHeight="1" thickBot="1" x14ac:dyDescent="0.3">
      <c r="A22" s="66" t="s">
        <v>55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8"/>
      <c r="J23" s="17"/>
      <c r="K23" s="19"/>
      <c r="L23" s="17"/>
      <c r="M23" s="17"/>
      <c r="N23" s="17"/>
      <c r="O23" s="29"/>
    </row>
    <row r="24" spans="1:15" x14ac:dyDescent="0.25">
      <c r="A24" s="17"/>
      <c r="B24" s="17"/>
      <c r="C24" s="17"/>
      <c r="D24" s="17"/>
      <c r="E24" s="17"/>
      <c r="F24" s="17"/>
      <c r="G24" s="17"/>
      <c r="H24" s="17"/>
      <c r="I24" s="18"/>
      <c r="J24" s="17"/>
      <c r="K24" s="19"/>
      <c r="L24" s="17"/>
      <c r="M24" s="17"/>
      <c r="N24" s="17"/>
      <c r="O24" s="29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8"/>
      <c r="J25" s="17"/>
      <c r="K25" s="19"/>
      <c r="L25" s="17"/>
      <c r="M25" s="17"/>
      <c r="N25" s="17"/>
      <c r="O25" s="29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8"/>
      <c r="J26" s="17"/>
      <c r="K26" s="19"/>
      <c r="L26" s="17"/>
      <c r="M26" s="17"/>
      <c r="N26" s="17"/>
      <c r="O26" s="29"/>
    </row>
  </sheetData>
  <mergeCells count="26">
    <mergeCell ref="H10:I10"/>
    <mergeCell ref="J10:K10"/>
    <mergeCell ref="F7:G7"/>
    <mergeCell ref="A9:A11"/>
    <mergeCell ref="B9:B11"/>
    <mergeCell ref="C9:C11"/>
    <mergeCell ref="D9:D11"/>
    <mergeCell ref="E9:E11"/>
    <mergeCell ref="F9:F11"/>
    <mergeCell ref="G9:G11"/>
    <mergeCell ref="A20:O20"/>
    <mergeCell ref="A21:O21"/>
    <mergeCell ref="A22:O22"/>
    <mergeCell ref="A5:F5"/>
    <mergeCell ref="A6:E6"/>
    <mergeCell ref="F6:O6"/>
    <mergeCell ref="A7:E7"/>
    <mergeCell ref="I7:O7"/>
    <mergeCell ref="G5:N5"/>
    <mergeCell ref="H9:K9"/>
    <mergeCell ref="L9:L11"/>
    <mergeCell ref="M9:M11"/>
    <mergeCell ref="N9:N12"/>
    <mergeCell ref="O9:O11"/>
    <mergeCell ref="B16:C16"/>
    <mergeCell ref="A17:O19"/>
  </mergeCells>
  <dataValidations count="1">
    <dataValidation type="list" allowBlank="1" showInputMessage="1" showErrorMessage="1" sqref="F12 A12:C15 G12:G15" xr:uid="{00000000-0002-0000-0000-000000000000}">
      <formula1>#REF!</formula1>
    </dataValidation>
  </dataValidations>
  <pageMargins left="0.7" right="0.7" top="0.75" bottom="0.75" header="0.3" footer="0.3"/>
  <pageSetup scale="42" orientation="landscape" r:id="rId1"/>
  <ignoredErrors>
    <ignoredError sqref="J1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ATN/TC-17149-BR;</Approval_x0020_Number>
    <Phase xmlns="cdc7663a-08f0-4737-9e8c-148ce897a09c">ACTIVE</Phase>
    <Document_x0020_Author xmlns="cdc7663a-08f0-4737-9e8c-148ce897a09c">Valente Lins, Paula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LAND PLANNING AND MANAGEMENT</TermName>
          <TermId xmlns="http://schemas.microsoft.com/office/infopath/2007/PartnerControls">90ab6d72-620b-441b-acf3-280810ce8a73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CTF</TermName>
          <TermId xmlns="http://schemas.microsoft.com/office/infopath/2007/PartnerControls">09590cec-0e26-4757-bcca-8a4fab00b407</TermId>
        </TermInfo>
      </Terms>
    </g511464f9e53401d84b16fa9b379a574>
    <Related_x0020_SisCor_x0020_Number xmlns="cdc7663a-08f0-4737-9e8c-148ce897a09c" xsi:nil="true"/>
    <TaxCatchAll xmlns="cdc7663a-08f0-4737-9e8c-148ce897a09c">
      <Value>6</Value>
      <Value>32</Value>
      <Value>416</Value>
      <Value>191</Value>
      <Value>169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BR-T1394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 xsi:nil="true"/>
    <_dlc_DocId xmlns="cdc7663a-08f0-4737-9e8c-148ce897a09c">EZSHARE-1140715647-3</_dlc_DocId>
    <_dlc_DocIdUrl xmlns="cdc7663a-08f0-4737-9e8c-148ce897a09c">
      <Url>https://idbg.sharepoint.com/teams/EZ-BR-TCP/BR-T1394/_layouts/15/DocIdRedir.aspx?ID=EZSHARE-1140715647-3</Url>
      <Description>EZSHARE-1140715647-3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B6D4675F284554696936304BEA387EF" ma:contentTypeVersion="1416" ma:contentTypeDescription="A content type to manage public (operations) IDB documents" ma:contentTypeScope="" ma:versionID="48963100981cf2eb234a05243029b0c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d6c3421a97b03ca0603fb5b608faa01b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T1394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ADFE3988-0B8F-4A75-8469-ED2DB8FB6701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757F4FF8-A52E-4C2C-8FDD-1E776B2FB655}">
  <ds:schemaRefs>
    <ds:schemaRef ds:uri="http://schemas.microsoft.com/office/2006/metadata/properties"/>
    <ds:schemaRef ds:uri="http://schemas.microsoft.com/office/infopath/2007/PartnerControls"/>
    <ds:schemaRef ds:uri="cdc7663a-08f0-4737-9e8c-148ce897a09c"/>
  </ds:schemaRefs>
</ds:datastoreItem>
</file>

<file path=customXml/itemProps3.xml><?xml version="1.0" encoding="utf-8"?>
<ds:datastoreItem xmlns:ds="http://schemas.openxmlformats.org/officeDocument/2006/customXml" ds:itemID="{189D999D-CC7B-4F33-8EA0-34E6FBC5028C}"/>
</file>

<file path=customXml/itemProps4.xml><?xml version="1.0" encoding="utf-8"?>
<ds:datastoreItem xmlns:ds="http://schemas.openxmlformats.org/officeDocument/2006/customXml" ds:itemID="{6DB6B23D-D7BE-4B4B-9275-805FB2348E03}"/>
</file>

<file path=customXml/itemProps5.xml><?xml version="1.0" encoding="utf-8"?>
<ds:datastoreItem xmlns:ds="http://schemas.openxmlformats.org/officeDocument/2006/customXml" ds:itemID="{9757E15C-BC8B-4AEF-B3FB-C99EA18A581A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0ABCFBF-F1B0-42FA-A2C6-D039275FC1F8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DA073D5A-5148-49CE-AB54-CCEDEFEBB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Hobbs, Jason Anthony</cp:lastModifiedBy>
  <cp:revision/>
  <dcterms:created xsi:type="dcterms:W3CDTF">2017-06-07T20:53:19Z</dcterms:created>
  <dcterms:modified xsi:type="dcterms:W3CDTF">2019-04-02T18:09:48Z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32;#Brazil|7deb27ec-6837-4974-9aa8-6cfbac841ef8</vt:lpwstr>
  </property>
  <property fmtid="{D5CDD505-2E9C-101B-9397-08002B2CF9AE}" pid="7" name="_dlc_DocIdItemGuid">
    <vt:lpwstr>680c8e17-314d-45db-be75-41b626f530d8</vt:lpwstr>
  </property>
  <property fmtid="{D5CDD505-2E9C-101B-9397-08002B2CF9AE}" pid="8" name="Stage">
    <vt:lpwstr>Support Document</vt:lpwstr>
  </property>
  <property fmtid="{D5CDD505-2E9C-101B-9397-08002B2CF9AE}" pid="9" name="Disclosed">
    <vt:bool>false</vt:bool>
  </property>
  <property fmtid="{D5CDD505-2E9C-101B-9397-08002B2CF9AE}" pid="10" name="SharedWithUsers">
    <vt:lpwstr>2277;#De Four, Takiyah</vt:lpwstr>
  </property>
  <property fmtid="{D5CDD505-2E9C-101B-9397-08002B2CF9AE}" pid="11" name="Sub-Sector">
    <vt:lpwstr>191;#URBAN LAND PLANNING AND MANAGEMENT|90ab6d72-620b-441b-acf3-280810ce8a73</vt:lpwstr>
  </property>
  <property fmtid="{D5CDD505-2E9C-101B-9397-08002B2CF9AE}" pid="12" name="Series Operations IDB">
    <vt:lpwstr/>
  </property>
  <property fmtid="{D5CDD505-2E9C-101B-9397-08002B2CF9AE}" pid="13" name="Fund IDB">
    <vt:lpwstr>416;#CTF|09590cec-0e26-4757-bcca-8a4fab00b407</vt:lpwstr>
  </property>
  <property fmtid="{D5CDD505-2E9C-101B-9397-08002B2CF9AE}" pid="14" name="Sector IDB">
    <vt:lpwstr>169;#URBAN DEVELOPMENT AND HOUSING|d14615ee-683d-4ec6-a5cf-ae743c6c4ac1</vt:lpwstr>
  </property>
  <property fmtid="{D5CDD505-2E9C-101B-9397-08002B2CF9AE}" pid="15" name="Function Operations IDB">
    <vt:lpwstr>6;#Goods and Services|5bfebf1b-9f1f-4411-b1dd-4c19b807b799</vt:lpwstr>
  </property>
  <property fmtid="{D5CDD505-2E9C-101B-9397-08002B2CF9AE}" pid="16" name="Disclosure Activity">
    <vt:lpwstr>Procurement Plan</vt:lpwstr>
  </property>
  <property fmtid="{D5CDD505-2E9C-101B-9397-08002B2CF9AE}" pid="17" name="ContentTypeId">
    <vt:lpwstr>0x0101001A458A224826124E8B45B1D613300CFC00FB6D4675F284554696936304BEA387EF</vt:lpwstr>
  </property>
</Properties>
</file>