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656" activeTab="1"/>
  </bookViews>
  <sheets>
    <sheet name="Instruções" sheetId="1" r:id="rId1"/>
    <sheet name="Detalhes Plano de Aquisições" sheetId="2" r:id="rId2"/>
    <sheet name="Sheet1" sheetId="3" state="hidden" r:id="rId3"/>
    <sheet name="Folha de Comentários" sheetId="4" r:id="rId4"/>
  </sheets>
  <definedNames>
    <definedName name="capacitacao">'Detalhes Plano de Aquisições'!#REF!</definedName>
    <definedName name="_xlnm.Print_Area" localSheetId="1">'Detalhes Plano de Aquisições'!$A$1:$Q$119</definedName>
  </definedNames>
  <calcPr fullCalcOnLoad="1"/>
</workbook>
</file>

<file path=xl/sharedStrings.xml><?xml version="1.0" encoding="utf-8"?>
<sst xmlns="http://schemas.openxmlformats.org/spreadsheetml/2006/main" count="674" uniqueCount="314">
  <si>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</si>
  <si>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</si>
  <si>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</si>
  <si>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</si>
  <si>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</si>
  <si>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</si>
  <si>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</si>
  <si>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>Assinatura do Contrato</t>
  </si>
  <si>
    <t>BENS</t>
  </si>
  <si>
    <t>SERVIÇOS QUE NÃO SÃO DE CONSULTORIA</t>
  </si>
  <si>
    <t>CONSULTORIAS FIRMAS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</si>
  <si>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</si>
  <si>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</si>
  <si>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</si>
  <si>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</si>
  <si>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</si>
  <si>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</si>
  <si>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</si>
  <si>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</si>
  <si>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</si>
  <si>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Selecionar no menu suspenso</t>
  </si>
  <si>
    <t>Categoria</t>
  </si>
  <si>
    <t>Objeto</t>
  </si>
  <si>
    <t>Datas Estimadas</t>
  </si>
  <si>
    <t>Unidade Executora*</t>
  </si>
  <si>
    <t>Objeto*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</si>
  <si>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</si>
  <si>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</si>
  <si>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</si>
  <si>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</si>
  <si>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</si>
  <si>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</si>
  <si>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</si>
  <si>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</si>
  <si>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</si>
  <si>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</si>
  <si>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</si>
  <si>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</si>
  <si>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</si>
  <si>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</si>
  <si>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</si>
  <si>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</si>
  <si>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</si>
  <si>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</si>
  <si>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</si>
  <si>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</si>
  <si>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</si>
  <si>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</si>
  <si>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</si>
  <si>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</si>
  <si>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</si>
  <si>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</si>
  <si>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</si>
  <si>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</si>
  <si>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</si>
  <si>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</si>
  <si>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</si>
  <si>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</si>
  <si>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</si>
  <si>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</si>
  <si>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</si>
  <si>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</si>
  <si>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</si>
  <si>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</si>
  <si>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</si>
  <si>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</si>
  <si>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</si>
  <si>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</si>
  <si>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</si>
  <si>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</si>
  <si>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</si>
  <si>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</si>
  <si>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</si>
  <si>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</si>
  <si>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</si>
  <si>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</si>
  <si>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</si>
  <si>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</si>
  <si>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</si>
  <si>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</si>
  <si>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</si>
  <si>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</si>
  <si>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</si>
  <si>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</si>
  <si>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</si>
  <si>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CONTRATO DE EMPRÉSTIMO: [indicar]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</si>
  <si>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</si>
  <si>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</si>
  <si>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</si>
  <si>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</si>
  <si>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</si>
  <si>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</si>
  <si>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</si>
  <si>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</si>
  <si>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</si>
  <si>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</si>
  <si>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</si>
  <si>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</si>
  <si>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</si>
  <si>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</si>
  <si>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</si>
  <si>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</si>
  <si>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</si>
  <si>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</si>
  <si>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</si>
  <si>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</si>
  <si>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</si>
  <si>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</si>
  <si>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</si>
  <si>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</si>
  <si>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</si>
  <si>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</si>
  <si>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</si>
  <si>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</si>
  <si>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</si>
  <si>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</si>
  <si>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</si>
  <si>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</si>
  <si>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</si>
  <si>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</si>
  <si>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</si>
  <si>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</si>
  <si>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</si>
  <si>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</si>
  <si>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</si>
  <si>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</si>
  <si>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1.1</t>
  </si>
  <si>
    <t>3.1</t>
  </si>
  <si>
    <t>4.1</t>
  </si>
  <si>
    <t>4.2</t>
  </si>
  <si>
    <t>4.3</t>
  </si>
  <si>
    <t>4.4</t>
  </si>
  <si>
    <t>4.5</t>
  </si>
  <si>
    <r>
      <t xml:space="preserve">Método 
</t>
    </r>
    <r>
      <rPr>
        <i/>
        <sz val="12"/>
        <color indexed="9"/>
        <rFont val="Calibri"/>
        <family val="2"/>
      </rPr>
      <t>(Selecionar uma das Opções)</t>
    </r>
    <r>
      <rPr>
        <sz val="12"/>
        <color indexed="9"/>
        <rFont val="Calibri"/>
        <family val="2"/>
      </rPr>
      <t>*</t>
    </r>
  </si>
  <si>
    <t>TOTAL</t>
  </si>
  <si>
    <t>Contrato de Empréstimo: 3051/OC-BR</t>
  </si>
  <si>
    <t>Notas:</t>
  </si>
  <si>
    <t>(1)</t>
  </si>
  <si>
    <t>(2)</t>
  </si>
  <si>
    <t>(3)</t>
  </si>
  <si>
    <t>(4)</t>
  </si>
  <si>
    <r>
      <rPr>
        <b/>
        <sz val="12"/>
        <color indexed="8"/>
        <rFont val="Calibri"/>
        <family val="2"/>
      </rPr>
      <t>Adjudicações:</t>
    </r>
    <r>
      <rPr>
        <sz val="12"/>
        <color indexed="8"/>
        <rFont val="Calibri"/>
        <family val="2"/>
      </rPr>
      <t xml:space="preserve"> Indicar em cinza as adjudicações realizadas.</t>
    </r>
  </si>
  <si>
    <r>
      <rPr>
        <b/>
        <sz val="12"/>
        <color indexed="8"/>
        <rFont val="Calibri"/>
        <family val="2"/>
      </rPr>
      <t>Alterações:</t>
    </r>
    <r>
      <rPr>
        <sz val="12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</si>
  <si>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Calibri"/>
        <family val="2"/>
      </rPr>
      <t>Inclusões:</t>
    </r>
    <r>
      <rPr>
        <sz val="12"/>
        <color indexed="8"/>
        <rFont val="Calibri"/>
        <family val="2"/>
      </rPr>
      <t xml:space="preserve"> Indicar em azul as aquisições agora incluídas no PA.</t>
    </r>
  </si>
  <si>
    <r>
      <rPr>
        <b/>
        <sz val="12"/>
        <color indexed="8"/>
        <rFont val="Calibri"/>
        <family val="2"/>
      </rPr>
      <t>Cancelamentos:</t>
    </r>
    <r>
      <rPr>
        <sz val="12"/>
        <color indexed="8"/>
        <rFont val="Calibri"/>
        <family val="2"/>
      </rPr>
      <t xml:space="preserve"> Indicar em verde os cancelamentos das aquisições constantes do PA.</t>
    </r>
  </si>
  <si>
    <t>-</t>
  </si>
  <si>
    <t>2.1</t>
  </si>
  <si>
    <t>2.2</t>
  </si>
  <si>
    <t>2.3</t>
  </si>
  <si>
    <t>4.6 Implantação de Sistema Informatização de almoxarifado nas unidades hospitalares</t>
  </si>
  <si>
    <t>Será executado pelo Instituto de Saúde e Gestão Hospitalar - ISGH</t>
  </si>
  <si>
    <t>4.3 Contratação de consultoria especializada em Gestão para Resultados na SESA</t>
  </si>
  <si>
    <t>Processo de continuidade do Instituto Publix</t>
  </si>
  <si>
    <t xml:space="preserve">Programa  de Urbanização de Assentamentos Populares do Rio de Janeiro  - PROAP III </t>
  </si>
  <si>
    <t>Contrato de Empréstimo: 2482/OC-BR</t>
  </si>
  <si>
    <t>Empresa para Execução das Obras de Urbanização Integrada da Comunidade Vila Joaniza.</t>
  </si>
  <si>
    <t>Empresa para Execução das Obras de Urbanização Integrada da Comunidade Barreira do Vasco /Vila do Mexicano.</t>
  </si>
  <si>
    <t>Empresa para Execução das Obras de Urbanização Integrada da Comunidade Vila São Jorge.</t>
  </si>
  <si>
    <t>Empresa para Execução de Obras de Infraestrutura no Loteamento Sociólogo Betinho</t>
  </si>
  <si>
    <t>Empresa para Execução de Obras de Infraestrutura nos Loteamentos Caminho do Partido / Bosque dos Pássaros</t>
  </si>
  <si>
    <t>Empresa para Execução de Obras de Infraestrutura no Loteamento Estrada da Paciência, 600</t>
  </si>
  <si>
    <t>Empresa para Execução das Obras de Urbanização Integrada da Comunidade Parque Furquim Mendes/ Bairro Proletário do Dique</t>
  </si>
  <si>
    <t>16/001.236/2014</t>
  </si>
  <si>
    <t>Empresa para Execução das Obras de Urbanização Integrada da Comunidade Parque Oswaldo Cruz</t>
  </si>
  <si>
    <t>16/008.363/2015</t>
  </si>
  <si>
    <t>Empresa para Execução das Obras de Urbanização Integrada da Comunidade Agrupamento Cordovil (Cordovil, Bom Jardim de Cordovil, Parque CHP, Parque Proletário do Cordovil, Serra Pelada)</t>
  </si>
  <si>
    <t>16/008.361/2015</t>
  </si>
  <si>
    <t>Empresa para Execução das Obras de Urbanização Integrada da Comunidade Acari / Fim do Mundo</t>
  </si>
  <si>
    <t>16/008.362/2015</t>
  </si>
  <si>
    <t>Empresa para Execução das Obras de Urbanização Integrada da Comunidade Vila Cruzeiro_Cascatinha</t>
  </si>
  <si>
    <t>16/008.359/2015</t>
  </si>
  <si>
    <t>Empresa para Execução das Obras de Urbanização Integrada da Comunidade Morro da Baiana</t>
  </si>
  <si>
    <t>16/000.033/2016</t>
  </si>
  <si>
    <t>Empresa para Execução das Obras de Urbanização Integrada da Comunidade Parque Unidos</t>
  </si>
  <si>
    <t>16/000.055/2016</t>
  </si>
  <si>
    <t>Empresa para Execução das Obras de Urbanização Integrada da Comunidade Brás de Pina</t>
  </si>
  <si>
    <t>16/008.021/2015</t>
  </si>
  <si>
    <t>Empresa para Execução das Obras de Urbanização Integrada da Comunidade Morro do Adeus e Morro do Piancó</t>
  </si>
  <si>
    <t>16/000.035/2016</t>
  </si>
  <si>
    <t>Empresa para Execução das Obras de Urbanização Integrada da Comunidade Arará</t>
  </si>
  <si>
    <t>16/000.058/2016</t>
  </si>
  <si>
    <t>N/A</t>
  </si>
  <si>
    <t xml:space="preserve">Pregão Eletrônico </t>
  </si>
  <si>
    <t>Aquisição de Equipamentos para CRAS Fixo - CRAS Maria da Luz (Complexo Caramuru)</t>
  </si>
  <si>
    <t>Aquisição de Equipamentos e Materiais para o Espaço Carioca da Juventude - ECJ</t>
  </si>
  <si>
    <t>Contratação de empresa para executar sistema de acesso on-line a acervo de imagens de satélite</t>
  </si>
  <si>
    <t>Contratação de Serviços de Manutenção do Espaço Carioca da Juventude - ECJ</t>
  </si>
  <si>
    <t>Contratação de Serviço de análise de contaminação de terreno para produção habitacional</t>
  </si>
  <si>
    <t>Contratação de Serviços de Consultoria para realizar o Diagnóstico (M0) das comunidades elencadas.</t>
  </si>
  <si>
    <t>BR10600</t>
  </si>
  <si>
    <t>Contratação de Serviços de Consultoria para desenvolver o trabalho de Participação Comunitária.</t>
  </si>
  <si>
    <t xml:space="preserve">Contratação de Serviços de  Consultoria para Apoiar a Execução do Sistema de Controle de Uso e Ocupação do Solo. </t>
  </si>
  <si>
    <t>Contratação de Serviços de Consultoria para realizar a Avaliação (M1) das comunidades elencadas (Lot. Sociólogo Betinho, Lot. Caminho do Partido)</t>
  </si>
  <si>
    <t>Contratação de  Serviços de Consultoria para desenvolver o trabalho de Participação Comunitária (Novas áreas)</t>
  </si>
  <si>
    <t>16/000.984/2013</t>
  </si>
  <si>
    <t>16/001.324/2013</t>
  </si>
  <si>
    <t>16/001.450/2013</t>
  </si>
  <si>
    <t>16/001.607/2013</t>
  </si>
  <si>
    <t>16/001.611/2013</t>
  </si>
  <si>
    <t>16/001.086/2014</t>
  </si>
  <si>
    <t>16/000.059/14</t>
  </si>
  <si>
    <t>16/001.149/14</t>
  </si>
  <si>
    <t>Atualização Nº: 8</t>
  </si>
  <si>
    <t>BR-B2442</t>
  </si>
  <si>
    <t xml:space="preserve"> BR-B2586</t>
  </si>
  <si>
    <t>BR-B2443</t>
  </si>
  <si>
    <t xml:space="preserve"> BR-B2584</t>
  </si>
  <si>
    <t>BR-B2585</t>
  </si>
  <si>
    <t>BR-B3211</t>
  </si>
  <si>
    <t>BR-B3227</t>
  </si>
  <si>
    <t>BR-B3228</t>
  </si>
  <si>
    <t>BR-B3248.</t>
  </si>
  <si>
    <t xml:space="preserve"> BR-B3274</t>
  </si>
  <si>
    <t>BR-B3229</t>
  </si>
  <si>
    <t xml:space="preserve"> BR-B3275. </t>
  </si>
  <si>
    <t>BR-B3230</t>
  </si>
  <si>
    <t>BR-B3273</t>
  </si>
  <si>
    <t>BR-B3249</t>
  </si>
  <si>
    <t>BR-B3225</t>
  </si>
  <si>
    <t>Taxa de câmbio de referência (US$ = R$ 3,00)</t>
  </si>
  <si>
    <t>Empresa para Execução de Obras de Complemento de Infraestrutura nos Loteamentos Caminho do Partido / Bosque dos Pássaros</t>
  </si>
  <si>
    <t>Produção habitacional Barreira do Vasco / Vila do Mexicano</t>
  </si>
  <si>
    <t>2.4</t>
  </si>
  <si>
    <t>1.21</t>
  </si>
  <si>
    <t>Aquisição de Equipamentos e Materiais para POUSOs</t>
  </si>
  <si>
    <t>Restituição Cartográfica</t>
  </si>
  <si>
    <t>Ortofoto</t>
  </si>
  <si>
    <t>4.6</t>
  </si>
  <si>
    <t>PLANO DE AQUISIÇÕES (PA) - 18 MESES (julho de 2016 a dezembro 2017)</t>
  </si>
  <si>
    <t>3.4</t>
  </si>
  <si>
    <t>3.5</t>
  </si>
  <si>
    <t>3.6</t>
  </si>
  <si>
    <t>3.2</t>
  </si>
  <si>
    <t>3.3</t>
  </si>
  <si>
    <t>2.5</t>
  </si>
  <si>
    <t>1.18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</si>
  <si>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</si>
  <si>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</si>
  <si>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</si>
  <si>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</si>
  <si>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</si>
  <si>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</si>
  <si>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</si>
  <si>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</si>
  <si>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</si>
  <si>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</si>
  <si>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</si>
  <si>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</si>
  <si>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</si>
  <si>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</si>
  <si>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</si>
  <si>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1.19</t>
  </si>
  <si>
    <t>Contratação de Serviços de Consultoria para apoio ao Gerenciamento do Programa</t>
  </si>
  <si>
    <t>4.7</t>
  </si>
  <si>
    <t>Ata de registro de preços</t>
  </si>
  <si>
    <t>3.7</t>
  </si>
  <si>
    <t>Contratação de Serviços para realização de Regularização Fundiária na favela Barão São José Operário</t>
  </si>
  <si>
    <t>Contratação de Serviços para realização de Regularização Fundiária na favela Vila Caramuru</t>
  </si>
  <si>
    <t>Contratação de Serviços para realização de Regularização Fundiária no Loteamento Sociólogo Betinho</t>
  </si>
  <si>
    <t>Contratação de Serviços para realização de Regularização Fundiária no Loteamento Caminho do Partido / Bosque dos Pássaros</t>
  </si>
  <si>
    <t>3.8</t>
  </si>
  <si>
    <t>3.9</t>
  </si>
  <si>
    <t>3.10</t>
  </si>
  <si>
    <t>Pregão Eletrônico e Ata de registro de preços</t>
  </si>
  <si>
    <t>Contratação de Serviços para realização de Regularização Fundiária na favela Vila Joaniza</t>
  </si>
  <si>
    <t>Contratação de Serviços para realização de Regularização Fundiária nas favelas Barreira do Vasco / Vila do Mexicano</t>
  </si>
  <si>
    <t>Contratação de Serviços para realização de Regularização Fundiária na favela Vila São Jorge</t>
  </si>
  <si>
    <t>3.11</t>
  </si>
  <si>
    <t>3.12</t>
  </si>
  <si>
    <t>3.13</t>
  </si>
  <si>
    <t>Contratação de Serviços para realização de Regularização Fundiária no Loteamento Estrada da Paciência, 600</t>
  </si>
  <si>
    <t>BR11397</t>
  </si>
  <si>
    <t>1.20</t>
  </si>
  <si>
    <t>16/000.593/15</t>
  </si>
  <si>
    <t>16/000.594/15</t>
  </si>
  <si>
    <t>16/ 001.927/16</t>
  </si>
  <si>
    <t>16/ 001.926/16</t>
  </si>
  <si>
    <t>16/001.547/2016</t>
  </si>
  <si>
    <t>02/400.286/2016</t>
  </si>
  <si>
    <t>Valores           (em R$)</t>
  </si>
  <si>
    <t>4.8</t>
  </si>
  <si>
    <t>Contratação de Serviços de Consultoria para realizar a Avaliação (M1) das comunidades elencadas (Vila Joaniza, Vila São Jorge, Barreira do Vasco / Vila do Mexicano)</t>
  </si>
  <si>
    <t xml:space="preserve">Empresa para Execução das Obras de Reforma de POUSOs </t>
  </si>
  <si>
    <t>08/001.360/2013; 08/001.450/2015; 08/000.597/2016</t>
  </si>
  <si>
    <t>Contrapartida. Concorrência Pública Nacional.</t>
  </si>
  <si>
    <t>Contratação de serviços de manutenção de POUSOs</t>
  </si>
  <si>
    <t>Contrato nº 008/2014. Montante estimado atualizado pela mudança na taxa de câmbio de referência.</t>
  </si>
  <si>
    <t>Contrato nº 007/2014. Montante estimado atualizado pela mudança na taxa de câmbio de referência.</t>
  </si>
  <si>
    <t>Contrato nº 009/2014. Montante estimado atualizado pela mudança na taxa de câmbio de referência.</t>
  </si>
  <si>
    <t>Contrato nº 005/2014. Montante estimado atualizado pela mudança na taxa de câmbio de referência.</t>
  </si>
  <si>
    <t>Contrato nº 006/2014. Montante estimado atualizado pela mudança na taxa de câmbio de referência.</t>
  </si>
  <si>
    <t>Contrato nº 002/2016. Montante estimado atualizado pela mudança na taxa de câmbio de referência.</t>
  </si>
  <si>
    <t>Contrato nº 008/2016. Montante estimado atualizado pela mudança na taxa de câmbio de referência.</t>
  </si>
  <si>
    <t>Contrato nº 010/2016. Montante estimado atualizado pela mudança na taxa de câmbio de referência.</t>
  </si>
  <si>
    <t>Contrato nº 05/2016. Montante estimado atualizado pela mudança na taxa de câmbio de referência.</t>
  </si>
  <si>
    <t>Contrato nº 04/2016. Montante estimado atualizado pela mudança na taxa de câmbio de referência.</t>
  </si>
  <si>
    <t>Contrato nº 012/2016. Montante estimado atualizado pela mudança na taxa de câmbio de referência.</t>
  </si>
  <si>
    <t>Contrato nº 06/2016. Montante estimado atualizado pela mudança na taxa de câmbio de referência.</t>
  </si>
  <si>
    <t>Contrato nº 014/2016. Montante estimado atualizado pela mudança na taxa de câmbio de referência.</t>
  </si>
  <si>
    <t>Contrato nº 07/2016. Montante estimado atualizado pela mudança na taxa de câmbio de referência.</t>
  </si>
  <si>
    <t>Contrato nº 013/2016. Montante estimado atualizado pela mudança na taxa de câmbio de referência.</t>
  </si>
  <si>
    <t>Contrato nº 015/2016. Montante estimado atualizado pela mudança na taxa de câmbio de referência.</t>
  </si>
  <si>
    <t>Empresa para Execução das Obras de Construção de 1 CRAS Iacyra Frazão - Estrada da Paciência, 600</t>
  </si>
  <si>
    <r>
      <t xml:space="preserve">Empresa para Execução das Obras de Construção de 1 CRAS </t>
    </r>
    <r>
      <rPr>
        <sz val="12"/>
        <color indexed="30"/>
        <rFont val="Calibri"/>
        <family val="2"/>
      </rPr>
      <t>Anilva -  Parque Furquim Mendes/ Bairro Proletário do Dique</t>
    </r>
  </si>
  <si>
    <t>Aquisição de Equipamentos e Materiais para CRAS Anilva - Parque Furquim Mendes/ Bairro Proletário do Dique</t>
  </si>
  <si>
    <t>Aquisição de Equipamentos e Materiais para CRAS - Iacyra Frazão - Estrada da Paciência, 600</t>
  </si>
  <si>
    <t xml:space="preserve">Montante estimado atualizado pela mudança na taxa de câmbio de referência. </t>
  </si>
  <si>
    <t xml:space="preserve">Pregão Eletrônico e Ata de registro de preços. Montante estimado atualizado pela mudança na taxa de câmbio de referência. </t>
  </si>
  <si>
    <t xml:space="preserve">Pregão Eletrônico. Montante estimado atualizado pela mudança na taxa de câmbio de referência. </t>
  </si>
  <si>
    <t>Contrato nº 013/2014. Montante em US$ atualizado conforme prestação de contas.</t>
  </si>
  <si>
    <t xml:space="preserve">Contrato nº 011/2016. Montante estimado atualizado pela mudança na taxa de câmbio de referência. </t>
  </si>
  <si>
    <t>Atualizado em: 11/08/2016</t>
  </si>
  <si>
    <t>Atualizado por: Renata Carvalho</t>
  </si>
  <si>
    <t>Aprovado por: Clarissa Age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</si>
</sst>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_-;\-* #,##0_-;_-* &quot;-&quot;??_-;_-@_-"/>
    <numFmt numFmtId="173" formatCode="&quot;R$ &quot;#,##0.00;[Red]&quot;R$ &quot;#,##0.00"/>
    <numFmt numFmtId="174" formatCode="#,##0.0"/>
    <numFmt numFmtId="175" formatCode="#,##0.000"/>
    <numFmt numFmtId="176" formatCode="[$-416]mmm\-yy;@"/>
    <numFmt numFmtId="177" formatCode="mmm\-yyyy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.000_-;\-* #,##0.000_-;_-* &quot;-&quot;??_-;_-@_-"/>
    <numFmt numFmtId="184" formatCode="_-* #,##0.000_-;\-* #,##0.000_-;_-* &quot;-&quot;???_-;_-@_-"/>
    <numFmt numFmtId="185" formatCode="0.0"/>
    <numFmt numFmtId="186" formatCode="_-* #,##0.0_-;\-* #,##0.0_-;_-* &quot;-&quot;??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orbel"/>
      <family val="2"/>
    </font>
    <font>
      <sz val="12"/>
      <name val="Calibri"/>
      <family val="2"/>
    </font>
    <font>
      <sz val="12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55"/>
      <name val="Calibri"/>
      <family val="2"/>
    </font>
    <font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10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 tint="-0.3499799966812134"/>
      <name val="Calibri"/>
      <family val="2"/>
    </font>
    <font>
      <sz val="12"/>
      <color theme="0" tint="-0.4999699890613556"/>
      <name val="Calibri"/>
      <family val="2"/>
    </font>
    <font>
      <sz val="12"/>
      <color rgb="FF00B050"/>
      <name val="Calibri"/>
      <family val="2"/>
    </font>
    <font>
      <sz val="12"/>
      <color rgb="FFFF0000"/>
      <name val="Calibri"/>
      <family val="2"/>
    </font>
    <font>
      <sz val="12"/>
      <color theme="0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sz val="12"/>
      <color theme="4"/>
      <name val="Calibri"/>
      <family val="2"/>
    </font>
    <font>
      <sz val="12"/>
      <color rgb="FF0070C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tted"/>
      <bottom style="dotted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3" fillId="25" borderId="0" applyNumberFormat="0" applyBorder="0" applyAlignment="0" applyProtection="0"/>
    <xf numFmtId="0" fontId="50" fillId="26" borderId="0" applyNumberFormat="0" applyBorder="0" applyAlignment="0" applyProtection="0"/>
    <xf numFmtId="0" fontId="3" fillId="17" borderId="0" applyNumberFormat="0" applyBorder="0" applyAlignment="0" applyProtection="0"/>
    <xf numFmtId="0" fontId="50" fillId="27" borderId="0" applyNumberFormat="0" applyBorder="0" applyAlignment="0" applyProtection="0"/>
    <xf numFmtId="0" fontId="3" fillId="19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33" borderId="0" applyNumberFormat="0" applyBorder="0" applyAlignment="0" applyProtection="0"/>
    <xf numFmtId="0" fontId="50" fillId="34" borderId="0" applyNumberFormat="0" applyBorder="0" applyAlignment="0" applyProtection="0"/>
    <xf numFmtId="0" fontId="3" fillId="35" borderId="0" applyNumberFormat="0" applyBorder="0" applyAlignment="0" applyProtection="0"/>
    <xf numFmtId="0" fontId="50" fillId="36" borderId="0" applyNumberFormat="0" applyBorder="0" applyAlignment="0" applyProtection="0"/>
    <xf numFmtId="0" fontId="3" fillId="37" borderId="0" applyNumberFormat="0" applyBorder="0" applyAlignment="0" applyProtection="0"/>
    <xf numFmtId="0" fontId="50" fillId="38" borderId="0" applyNumberFormat="0" applyBorder="0" applyAlignment="0" applyProtection="0"/>
    <xf numFmtId="0" fontId="3" fillId="39" borderId="0" applyNumberFormat="0" applyBorder="0" applyAlignment="0" applyProtection="0"/>
    <xf numFmtId="0" fontId="50" fillId="40" borderId="0" applyNumberFormat="0" applyBorder="0" applyAlignment="0" applyProtection="0"/>
    <xf numFmtId="0" fontId="3" fillId="29" borderId="0" applyNumberFormat="0" applyBorder="0" applyAlignment="0" applyProtection="0"/>
    <xf numFmtId="0" fontId="50" fillId="41" borderId="0" applyNumberFormat="0" applyBorder="0" applyAlignment="0" applyProtection="0"/>
    <xf numFmtId="0" fontId="3" fillId="31" borderId="0" applyNumberFormat="0" applyBorder="0" applyAlignment="0" applyProtection="0"/>
    <xf numFmtId="0" fontId="50" fillId="42" borderId="0" applyNumberFormat="0" applyBorder="0" applyAlignment="0" applyProtection="0"/>
    <xf numFmtId="0" fontId="3" fillId="43" borderId="0" applyNumberFormat="0" applyBorder="0" applyAlignment="0" applyProtection="0"/>
    <xf numFmtId="0" fontId="51" fillId="44" borderId="0" applyNumberFormat="0" applyBorder="0" applyAlignment="0" applyProtection="0"/>
    <xf numFmtId="0" fontId="4" fillId="5" borderId="0" applyNumberFormat="0" applyBorder="0" applyAlignment="0" applyProtection="0"/>
    <xf numFmtId="0" fontId="52" fillId="45" borderId="1" applyNumberFormat="0" applyAlignment="0" applyProtection="0"/>
    <xf numFmtId="0" fontId="5" fillId="46" borderId="2" applyNumberFormat="0" applyAlignment="0" applyProtection="0"/>
    <xf numFmtId="0" fontId="53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8" fillId="7" borderId="0" applyNumberFormat="0" applyBorder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58" fillId="0" borderId="7" applyNumberFormat="0" applyFill="0" applyAlignment="0" applyProtection="0"/>
    <xf numFmtId="0" fontId="10" fillId="0" borderId="8" applyNumberFormat="0" applyFill="0" applyAlignment="0" applyProtection="0"/>
    <xf numFmtId="0" fontId="59" fillId="0" borderId="9" applyNumberFormat="0" applyFill="0" applyAlignment="0" applyProtection="0"/>
    <xf numFmtId="0" fontId="1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" applyNumberFormat="0" applyAlignment="0" applyProtection="0"/>
    <xf numFmtId="0" fontId="12" fillId="13" borderId="2" applyNumberFormat="0" applyAlignment="0" applyProtection="0"/>
    <xf numFmtId="0" fontId="62" fillId="0" borderId="11" applyNumberFormat="0" applyFill="0" applyAlignment="0" applyProtection="0"/>
    <xf numFmtId="0" fontId="13" fillId="0" borderId="12" applyNumberFormat="0" applyFill="0" applyAlignment="0" applyProtection="0"/>
    <xf numFmtId="170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4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69" fillId="0" borderId="0" xfId="0" applyFont="1" applyAlignment="1">
      <alignment horizontal="justify" vertical="center"/>
    </xf>
    <xf numFmtId="0" fontId="27" fillId="0" borderId="0" xfId="102" applyFont="1" applyFill="1" applyBorder="1" applyAlignment="1">
      <alignment vertical="center" wrapText="1"/>
      <protection/>
    </xf>
    <xf numFmtId="10" fontId="27" fillId="0" borderId="0" xfId="102" applyNumberFormat="1" applyFont="1" applyFill="1" applyBorder="1" applyAlignment="1">
      <alignment vertical="center" wrapText="1"/>
      <protection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4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21" fillId="0" borderId="0" xfId="102" applyFont="1" applyFill="1" applyBorder="1" applyAlignment="1">
      <alignment vertical="center" wrapText="1"/>
      <protection/>
    </xf>
    <xf numFmtId="0" fontId="20" fillId="0" borderId="0" xfId="102" applyFont="1">
      <alignment/>
      <protection/>
    </xf>
    <xf numFmtId="0" fontId="21" fillId="0" borderId="0" xfId="102" applyFont="1" applyFill="1" applyBorder="1" applyAlignment="1">
      <alignment horizontal="left" vertical="center" wrapText="1"/>
      <protection/>
    </xf>
    <xf numFmtId="0" fontId="20" fillId="0" borderId="19" xfId="102" applyFont="1" applyBorder="1">
      <alignment/>
      <protection/>
    </xf>
    <xf numFmtId="0" fontId="69" fillId="0" borderId="19" xfId="0" applyFont="1" applyBorder="1" applyAlignment="1">
      <alignment/>
    </xf>
    <xf numFmtId="0" fontId="0" fillId="0" borderId="0" xfId="0" applyAlignment="1">
      <alignment/>
    </xf>
    <xf numFmtId="0" fontId="33" fillId="0" borderId="0" xfId="103" applyFont="1" applyFill="1" applyBorder="1" applyAlignment="1">
      <alignment horizontal="left" vertical="center" wrapText="1"/>
      <protection/>
    </xf>
    <xf numFmtId="0" fontId="33" fillId="0" borderId="20" xfId="103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73" fillId="0" borderId="2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/>
    </xf>
    <xf numFmtId="0" fontId="35" fillId="0" borderId="0" xfId="108" applyFont="1" applyFill="1" applyBorder="1" applyAlignment="1">
      <alignment vertical="center" wrapText="1"/>
      <protection/>
    </xf>
    <xf numFmtId="0" fontId="27" fillId="0" borderId="21" xfId="108" applyFont="1" applyFill="1" applyBorder="1" applyAlignment="1">
      <alignment vertical="center" wrapText="1"/>
      <protection/>
    </xf>
    <xf numFmtId="0" fontId="68" fillId="0" borderId="0" xfId="0" applyFont="1" applyAlignment="1">
      <alignment/>
    </xf>
    <xf numFmtId="0" fontId="19" fillId="55" borderId="22" xfId="103" applyFont="1" applyFill="1" applyBorder="1" applyAlignment="1">
      <alignment horizontal="left" vertical="center" wrapText="1"/>
      <protection/>
    </xf>
    <xf numFmtId="0" fontId="19" fillId="55" borderId="23" xfId="103" applyFont="1" applyFill="1" applyBorder="1" applyAlignment="1">
      <alignment horizontal="left" vertical="center" wrapText="1"/>
      <protection/>
    </xf>
    <xf numFmtId="0" fontId="74" fillId="55" borderId="24" xfId="0" applyFont="1" applyFill="1" applyBorder="1" applyAlignment="1">
      <alignment horizontal="center" vertical="center"/>
    </xf>
    <xf numFmtId="0" fontId="19" fillId="55" borderId="25" xfId="103" applyFont="1" applyFill="1" applyBorder="1" applyAlignment="1">
      <alignment horizontal="left" vertical="center" wrapText="1"/>
      <protection/>
    </xf>
    <xf numFmtId="0" fontId="19" fillId="55" borderId="26" xfId="103" applyFont="1" applyFill="1" applyBorder="1" applyAlignment="1">
      <alignment horizontal="left" vertical="center" wrapText="1"/>
      <protection/>
    </xf>
    <xf numFmtId="0" fontId="68" fillId="0" borderId="27" xfId="0" applyFont="1" applyFill="1" applyBorder="1" applyAlignment="1">
      <alignment horizontal="left" vertical="center" wrapText="1"/>
    </xf>
    <xf numFmtId="0" fontId="27" fillId="0" borderId="28" xfId="108" applyFont="1" applyFill="1" applyBorder="1" applyAlignment="1">
      <alignment vertical="center" wrapText="1"/>
      <protection/>
    </xf>
    <xf numFmtId="0" fontId="27" fillId="0" borderId="29" xfId="108" applyFont="1" applyFill="1" applyBorder="1" applyAlignment="1">
      <alignment vertical="center" wrapText="1"/>
      <protection/>
    </xf>
    <xf numFmtId="0" fontId="27" fillId="0" borderId="27" xfId="0" applyFont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27" fillId="0" borderId="30" xfId="108" applyFont="1" applyFill="1" applyBorder="1" applyAlignment="1">
      <alignment vertical="center" wrapText="1"/>
      <protection/>
    </xf>
    <xf numFmtId="0" fontId="27" fillId="0" borderId="0" xfId="102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172" fontId="36" fillId="0" borderId="0" xfId="69" applyNumberFormat="1" applyFont="1" applyFill="1" applyBorder="1" applyAlignment="1">
      <alignment vertical="center" wrapText="1"/>
    </xf>
    <xf numFmtId="0" fontId="20" fillId="0" borderId="21" xfId="102" applyFont="1" applyBorder="1">
      <alignment/>
      <protection/>
    </xf>
    <xf numFmtId="0" fontId="70" fillId="0" borderId="21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27" fillId="0" borderId="27" xfId="108" applyFont="1" applyFill="1" applyBorder="1" applyAlignment="1">
      <alignment vertical="center" wrapText="1"/>
      <protection/>
    </xf>
    <xf numFmtId="0" fontId="68" fillId="0" borderId="31" xfId="0" applyFont="1" applyFill="1" applyBorder="1" applyAlignment="1">
      <alignment horizontal="left" vertical="center" wrapText="1"/>
    </xf>
    <xf numFmtId="0" fontId="68" fillId="0" borderId="28" xfId="0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horizontal="left" vertical="center" wrapText="1"/>
    </xf>
    <xf numFmtId="0" fontId="36" fillId="0" borderId="0" xfId="102" applyFont="1" applyFill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left" vertical="center" wrapText="1"/>
    </xf>
    <xf numFmtId="171" fontId="75" fillId="0" borderId="0" xfId="69" applyFont="1" applyFill="1" applyBorder="1" applyAlignment="1">
      <alignment horizontal="left" vertical="center" wrapText="1"/>
    </xf>
    <xf numFmtId="171" fontId="68" fillId="0" borderId="0" xfId="69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171" fontId="75" fillId="0" borderId="0" xfId="69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72" fontId="68" fillId="0" borderId="0" xfId="69" applyNumberFormat="1" applyFont="1" applyAlignment="1">
      <alignment vertical="center"/>
    </xf>
    <xf numFmtId="10" fontId="68" fillId="0" borderId="0" xfId="0" applyNumberFormat="1" applyFont="1" applyAlignment="1">
      <alignment vertical="center"/>
    </xf>
    <xf numFmtId="0" fontId="76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>
      <alignment horizontal="left" vertical="center" wrapText="1"/>
    </xf>
    <xf numFmtId="3" fontId="76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102" applyFont="1" applyFill="1" applyBorder="1" applyAlignment="1">
      <alignment horizontal="center" vertical="center" wrapText="1"/>
      <protection/>
    </xf>
    <xf numFmtId="9" fontId="76" fillId="0" borderId="0" xfId="116" applyFont="1" applyFill="1" applyBorder="1" applyAlignment="1">
      <alignment horizontal="center" vertical="center" wrapText="1"/>
    </xf>
    <xf numFmtId="17" fontId="76" fillId="0" borderId="0" xfId="0" applyNumberFormat="1" applyFont="1" applyFill="1" applyBorder="1" applyAlignment="1">
      <alignment horizontal="center" vertical="center" wrapText="1"/>
    </xf>
    <xf numFmtId="14" fontId="76" fillId="0" borderId="0" xfId="104" applyNumberFormat="1" applyFont="1" applyFill="1" applyBorder="1" applyAlignment="1" applyProtection="1">
      <alignment horizontal="center" vertical="center" wrapText="1"/>
      <protection/>
    </xf>
    <xf numFmtId="172" fontId="27" fillId="0" borderId="0" xfId="69" applyNumberFormat="1" applyFont="1" applyFill="1" applyBorder="1" applyAlignment="1">
      <alignment vertical="center" wrapText="1"/>
    </xf>
    <xf numFmtId="172" fontId="19" fillId="56" borderId="21" xfId="69" applyNumberFormat="1" applyFont="1" applyFill="1" applyBorder="1" applyAlignment="1">
      <alignment horizontal="center" vertical="center" wrapText="1"/>
    </xf>
    <xf numFmtId="10" fontId="19" fillId="56" borderId="21" xfId="102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justify" vertical="center" wrapText="1"/>
    </xf>
    <xf numFmtId="0" fontId="77" fillId="0" borderId="0" xfId="0" applyFont="1" applyFill="1" applyBorder="1" applyAlignment="1">
      <alignment horizontal="center" vertical="center" wrapText="1"/>
    </xf>
    <xf numFmtId="9" fontId="77" fillId="0" borderId="0" xfId="0" applyNumberFormat="1" applyFont="1" applyFill="1" applyBorder="1" applyAlignment="1">
      <alignment horizontal="center" vertical="center" wrapText="1"/>
    </xf>
    <xf numFmtId="17" fontId="77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172" fontId="68" fillId="0" borderId="0" xfId="69" applyNumberFormat="1" applyFont="1" applyAlignment="1">
      <alignment vertical="center" wrapText="1"/>
    </xf>
    <xf numFmtId="10" fontId="68" fillId="0" borderId="0" xfId="0" applyNumberFormat="1" applyFont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172" fontId="36" fillId="0" borderId="0" xfId="69" applyNumberFormat="1" applyFont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80" fillId="0" borderId="0" xfId="0" applyNumberFormat="1" applyFont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172" fontId="75" fillId="0" borderId="0" xfId="69" applyNumberFormat="1" applyFont="1" applyFill="1" applyBorder="1" applyAlignment="1">
      <alignment vertical="center" wrapText="1"/>
    </xf>
    <xf numFmtId="10" fontId="75" fillId="0" borderId="0" xfId="0" applyNumberFormat="1" applyFont="1" applyFill="1" applyBorder="1" applyAlignment="1">
      <alignment vertical="center" wrapText="1"/>
    </xf>
    <xf numFmtId="172" fontId="75" fillId="0" borderId="0" xfId="69" applyNumberFormat="1" applyFont="1" applyAlignment="1">
      <alignment vertical="center" wrapText="1"/>
    </xf>
    <xf numFmtId="10" fontId="75" fillId="0" borderId="0" xfId="0" applyNumberFormat="1" applyFont="1" applyAlignment="1">
      <alignment vertical="center" wrapText="1"/>
    </xf>
    <xf numFmtId="4" fontId="19" fillId="56" borderId="21" xfId="102" applyNumberFormat="1" applyFont="1" applyFill="1" applyBorder="1" applyAlignment="1">
      <alignment horizontal="center" vertical="center" wrapText="1"/>
      <protection/>
    </xf>
    <xf numFmtId="0" fontId="19" fillId="56" borderId="21" xfId="102" applyFont="1" applyFill="1" applyBorder="1" applyAlignment="1">
      <alignment horizontal="center" vertical="center" wrapText="1"/>
      <protection/>
    </xf>
    <xf numFmtId="172" fontId="36" fillId="0" borderId="0" xfId="69" applyNumberFormat="1" applyFont="1" applyFill="1" applyBorder="1" applyAlignment="1">
      <alignment horizontal="center" vertical="center" wrapText="1"/>
    </xf>
    <xf numFmtId="17" fontId="68" fillId="0" borderId="0" xfId="0" applyNumberFormat="1" applyFont="1" applyAlignment="1">
      <alignment horizontal="center" vertical="center"/>
    </xf>
    <xf numFmtId="0" fontId="27" fillId="57" borderId="0" xfId="0" applyFont="1" applyFill="1" applyBorder="1" applyAlignment="1">
      <alignment vertical="center" wrapText="1"/>
    </xf>
    <xf numFmtId="0" fontId="27" fillId="57" borderId="21" xfId="0" applyFont="1" applyFill="1" applyBorder="1" applyAlignment="1">
      <alignment horizontal="center" vertical="center" wrapText="1"/>
    </xf>
    <xf numFmtId="0" fontId="27" fillId="57" borderId="21" xfId="0" applyFont="1" applyFill="1" applyBorder="1" applyAlignment="1">
      <alignment horizontal="justify" vertical="center" wrapText="1"/>
    </xf>
    <xf numFmtId="3" fontId="27" fillId="57" borderId="21" xfId="92" applyNumberFormat="1" applyFont="1" applyFill="1" applyBorder="1" applyAlignment="1">
      <alignment horizontal="right" vertical="center" wrapText="1"/>
    </xf>
    <xf numFmtId="9" fontId="27" fillId="57" borderId="21" xfId="0" applyNumberFormat="1" applyFont="1" applyFill="1" applyBorder="1" applyAlignment="1">
      <alignment horizontal="center" vertical="center" wrapText="1"/>
    </xf>
    <xf numFmtId="0" fontId="27" fillId="57" borderId="21" xfId="69" applyNumberFormat="1" applyFont="1" applyFill="1" applyBorder="1" applyAlignment="1">
      <alignment horizontal="center" vertical="center" wrapText="1"/>
    </xf>
    <xf numFmtId="17" fontId="27" fillId="57" borderId="21" xfId="0" applyNumberFormat="1" applyFont="1" applyFill="1" applyBorder="1" applyAlignment="1">
      <alignment horizontal="center" vertical="center" wrapText="1"/>
    </xf>
    <xf numFmtId="17" fontId="79" fillId="57" borderId="21" xfId="0" applyNumberFormat="1" applyFont="1" applyFill="1" applyBorder="1" applyAlignment="1">
      <alignment horizontal="center" vertical="center" wrapText="1"/>
    </xf>
    <xf numFmtId="0" fontId="68" fillId="57" borderId="21" xfId="0" applyFont="1" applyFill="1" applyBorder="1" applyAlignment="1">
      <alignment horizontal="center" vertical="center" wrapText="1"/>
    </xf>
    <xf numFmtId="0" fontId="27" fillId="57" borderId="21" xfId="0" applyNumberFormat="1" applyFont="1" applyFill="1" applyBorder="1" applyAlignment="1">
      <alignment horizontal="center" vertical="center" wrapText="1"/>
    </xf>
    <xf numFmtId="9" fontId="68" fillId="57" borderId="21" xfId="0" applyNumberFormat="1" applyFont="1" applyFill="1" applyBorder="1" applyAlignment="1">
      <alignment horizontal="center" vertical="center" wrapText="1"/>
    </xf>
    <xf numFmtId="0" fontId="68" fillId="57" borderId="21" xfId="69" applyNumberFormat="1" applyFont="1" applyFill="1" applyBorder="1" applyAlignment="1">
      <alignment horizontal="center" vertical="center" wrapText="1"/>
    </xf>
    <xf numFmtId="17" fontId="68" fillId="57" borderId="21" xfId="0" applyNumberFormat="1" applyFont="1" applyFill="1" applyBorder="1" applyAlignment="1">
      <alignment horizontal="center" vertical="center" wrapText="1"/>
    </xf>
    <xf numFmtId="0" fontId="27" fillId="57" borderId="33" xfId="0" applyFont="1" applyFill="1" applyBorder="1" applyAlignment="1">
      <alignment horizontal="center" vertical="center" wrapText="1"/>
    </xf>
    <xf numFmtId="17" fontId="27" fillId="57" borderId="34" xfId="0" applyNumberFormat="1" applyFont="1" applyFill="1" applyBorder="1" applyAlignment="1">
      <alignment horizontal="center" vertical="center" wrapText="1"/>
    </xf>
    <xf numFmtId="2" fontId="27" fillId="57" borderId="21" xfId="0" applyNumberFormat="1" applyFont="1" applyFill="1" applyBorder="1" applyAlignment="1">
      <alignment horizontal="center" vertical="center" wrapText="1"/>
    </xf>
    <xf numFmtId="0" fontId="27" fillId="57" borderId="21" xfId="0" applyNumberFormat="1" applyFont="1" applyFill="1" applyBorder="1" applyAlignment="1">
      <alignment horizontal="center" vertical="center" wrapText="1"/>
    </xf>
    <xf numFmtId="176" fontId="27" fillId="57" borderId="21" xfId="0" applyNumberFormat="1" applyFont="1" applyFill="1" applyBorder="1" applyAlignment="1">
      <alignment horizontal="center" vertical="center" wrapText="1"/>
    </xf>
    <xf numFmtId="0" fontId="27" fillId="57" borderId="3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172" fontId="79" fillId="0" borderId="21" xfId="69" applyNumberFormat="1" applyFont="1" applyBorder="1" applyAlignment="1">
      <alignment vertical="center" wrapText="1"/>
    </xf>
    <xf numFmtId="9" fontId="68" fillId="0" borderId="0" xfId="0" applyNumberFormat="1" applyFont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left" vertical="center"/>
    </xf>
    <xf numFmtId="0" fontId="27" fillId="57" borderId="0" xfId="0" applyFont="1" applyFill="1" applyBorder="1" applyAlignment="1">
      <alignment horizontal="center" vertical="center" wrapText="1"/>
    </xf>
    <xf numFmtId="172" fontId="79" fillId="57" borderId="21" xfId="69" applyNumberFormat="1" applyFont="1" applyFill="1" applyBorder="1" applyAlignment="1">
      <alignment vertical="center" wrapText="1"/>
    </xf>
    <xf numFmtId="0" fontId="27" fillId="57" borderId="0" xfId="0" applyFont="1" applyFill="1" applyAlignment="1">
      <alignment vertical="center" wrapText="1"/>
    </xf>
    <xf numFmtId="9" fontId="27" fillId="57" borderId="21" xfId="104" applyNumberFormat="1" applyFont="1" applyFill="1" applyBorder="1" applyAlignment="1" applyProtection="1">
      <alignment horizontal="center" vertical="center" wrapText="1"/>
      <protection locked="0"/>
    </xf>
    <xf numFmtId="17" fontId="86" fillId="57" borderId="21" xfId="0" applyNumberFormat="1" applyFont="1" applyFill="1" applyBorder="1" applyAlignment="1">
      <alignment horizontal="center" vertical="center" wrapText="1"/>
    </xf>
    <xf numFmtId="0" fontId="78" fillId="57" borderId="21" xfId="0" applyNumberFormat="1" applyFont="1" applyFill="1" applyBorder="1" applyAlignment="1">
      <alignment horizontal="center" vertical="center" wrapText="1"/>
    </xf>
    <xf numFmtId="0" fontId="78" fillId="57" borderId="21" xfId="0" applyFont="1" applyFill="1" applyBorder="1" applyAlignment="1">
      <alignment horizontal="justify" vertical="center" wrapText="1"/>
    </xf>
    <xf numFmtId="0" fontId="78" fillId="57" borderId="21" xfId="0" applyFont="1" applyFill="1" applyBorder="1" applyAlignment="1">
      <alignment horizontal="center" vertical="center" wrapText="1"/>
    </xf>
    <xf numFmtId="172" fontId="78" fillId="0" borderId="21" xfId="69" applyNumberFormat="1" applyFont="1" applyBorder="1" applyAlignment="1">
      <alignment vertical="center" wrapText="1"/>
    </xf>
    <xf numFmtId="9" fontId="78" fillId="57" borderId="21" xfId="0" applyNumberFormat="1" applyFont="1" applyFill="1" applyBorder="1" applyAlignment="1">
      <alignment horizontal="center" vertical="center" wrapText="1"/>
    </xf>
    <xf numFmtId="0" fontId="78" fillId="57" borderId="21" xfId="69" applyNumberFormat="1" applyFont="1" applyFill="1" applyBorder="1" applyAlignment="1">
      <alignment horizontal="center" vertical="center" wrapText="1"/>
    </xf>
    <xf numFmtId="17" fontId="78" fillId="57" borderId="21" xfId="0" applyNumberFormat="1" applyFont="1" applyFill="1" applyBorder="1" applyAlignment="1">
      <alignment horizontal="center" vertical="center" wrapText="1"/>
    </xf>
    <xf numFmtId="0" fontId="87" fillId="57" borderId="21" xfId="0" applyFont="1" applyFill="1" applyBorder="1" applyAlignment="1">
      <alignment horizontal="center" vertical="center" wrapText="1"/>
    </xf>
    <xf numFmtId="0" fontId="87" fillId="57" borderId="21" xfId="0" applyFont="1" applyFill="1" applyBorder="1" applyAlignment="1">
      <alignment horizontal="justify" vertical="center" wrapText="1"/>
    </xf>
    <xf numFmtId="172" fontId="87" fillId="57" borderId="21" xfId="69" applyNumberFormat="1" applyFont="1" applyFill="1" applyBorder="1" applyAlignment="1">
      <alignment vertical="center" wrapText="1"/>
    </xf>
    <xf numFmtId="9" fontId="87" fillId="57" borderId="21" xfId="0" applyNumberFormat="1" applyFont="1" applyFill="1" applyBorder="1" applyAlignment="1">
      <alignment horizontal="center" vertical="center" wrapText="1"/>
    </xf>
    <xf numFmtId="0" fontId="87" fillId="57" borderId="21" xfId="69" applyNumberFormat="1" applyFont="1" applyFill="1" applyBorder="1" applyAlignment="1">
      <alignment horizontal="center" vertical="center" wrapText="1"/>
    </xf>
    <xf numFmtId="0" fontId="87" fillId="57" borderId="33" xfId="0" applyFont="1" applyFill="1" applyBorder="1" applyAlignment="1">
      <alignment horizontal="center" vertical="center" wrapText="1"/>
    </xf>
    <xf numFmtId="17" fontId="87" fillId="57" borderId="21" xfId="0" applyNumberFormat="1" applyFont="1" applyFill="1" applyBorder="1" applyAlignment="1">
      <alignment horizontal="center" vertical="center" wrapText="1"/>
    </xf>
    <xf numFmtId="0" fontId="87" fillId="57" borderId="21" xfId="0" applyNumberFormat="1" applyFont="1" applyFill="1" applyBorder="1" applyAlignment="1">
      <alignment horizontal="center" vertical="center" wrapText="1"/>
    </xf>
    <xf numFmtId="0" fontId="87" fillId="57" borderId="21" xfId="0" applyFont="1" applyFill="1" applyBorder="1" applyAlignment="1">
      <alignment horizontal="left" vertical="center" wrapText="1"/>
    </xf>
    <xf numFmtId="9" fontId="87" fillId="57" borderId="21" xfId="104" applyNumberFormat="1" applyFont="1" applyFill="1" applyBorder="1" applyAlignment="1" applyProtection="1">
      <alignment horizontal="center" vertical="center" wrapText="1"/>
      <protection locked="0"/>
    </xf>
    <xf numFmtId="17" fontId="79" fillId="57" borderId="21" xfId="98" applyNumberFormat="1" applyFont="1" applyFill="1" applyBorder="1" applyAlignment="1">
      <alignment horizontal="center" vertical="center" wrapText="1"/>
      <protection/>
    </xf>
    <xf numFmtId="49" fontId="27" fillId="57" borderId="21" xfId="104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89" fillId="0" borderId="1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vertical="center"/>
    </xf>
    <xf numFmtId="17" fontId="87" fillId="0" borderId="21" xfId="0" applyNumberFormat="1" applyFont="1" applyFill="1" applyBorder="1" applyAlignment="1">
      <alignment horizontal="center" vertical="center" wrapText="1"/>
    </xf>
    <xf numFmtId="0" fontId="68" fillId="57" borderId="0" xfId="0" applyFont="1" applyFill="1" applyAlignment="1">
      <alignment vertical="center" wrapText="1"/>
    </xf>
    <xf numFmtId="0" fontId="68" fillId="57" borderId="0" xfId="0" applyFont="1" applyFill="1" applyBorder="1" applyAlignment="1">
      <alignment horizontal="center" vertical="center" wrapText="1"/>
    </xf>
    <xf numFmtId="0" fontId="68" fillId="57" borderId="0" xfId="0" applyFont="1" applyFill="1" applyBorder="1" applyAlignment="1">
      <alignment vertical="center" wrapText="1"/>
    </xf>
    <xf numFmtId="176" fontId="86" fillId="57" borderId="21" xfId="0" applyNumberFormat="1" applyFont="1" applyFill="1" applyBorder="1" applyAlignment="1">
      <alignment horizontal="center" vertical="center" wrapText="1"/>
    </xf>
    <xf numFmtId="17" fontId="86" fillId="0" borderId="21" xfId="0" applyNumberFormat="1" applyFont="1" applyFill="1" applyBorder="1" applyAlignment="1">
      <alignment horizontal="center" vertical="center" wrapText="1"/>
    </xf>
    <xf numFmtId="0" fontId="79" fillId="57" borderId="21" xfId="0" applyFont="1" applyFill="1" applyBorder="1" applyAlignment="1">
      <alignment horizontal="center" vertical="center" wrapText="1"/>
    </xf>
    <xf numFmtId="0" fontId="19" fillId="56" borderId="21" xfId="102" applyFont="1" applyFill="1" applyBorder="1" applyAlignment="1">
      <alignment horizontal="center" vertical="center" wrapText="1"/>
      <protection/>
    </xf>
    <xf numFmtId="176" fontId="79" fillId="57" borderId="21" xfId="0" applyNumberFormat="1" applyFont="1" applyFill="1" applyBorder="1" applyAlignment="1">
      <alignment horizontal="center" vertical="center" wrapText="1"/>
    </xf>
    <xf numFmtId="17" fontId="79" fillId="0" borderId="21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Alignment="1">
      <alignment vertical="center"/>
    </xf>
    <xf numFmtId="9" fontId="27" fillId="57" borderId="21" xfId="104" applyNumberFormat="1" applyFont="1" applyFill="1" applyBorder="1" applyAlignment="1" applyProtection="1">
      <alignment horizontal="center" vertical="center" wrapText="1"/>
      <protection locked="0"/>
    </xf>
    <xf numFmtId="0" fontId="74" fillId="34" borderId="36" xfId="0" applyFont="1" applyFill="1" applyBorder="1" applyAlignment="1">
      <alignment horizontal="center" vertical="center" wrapText="1"/>
    </xf>
    <xf numFmtId="0" fontId="90" fillId="34" borderId="0" xfId="0" applyFont="1" applyFill="1" applyAlignment="1">
      <alignment horizontal="left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4" fillId="55" borderId="22" xfId="0" applyFont="1" applyFill="1" applyBorder="1" applyAlignment="1">
      <alignment horizontal="center" vertical="center"/>
    </xf>
    <xf numFmtId="0" fontId="74" fillId="55" borderId="25" xfId="0" applyFont="1" applyFill="1" applyBorder="1" applyAlignment="1">
      <alignment horizontal="center" vertical="center"/>
    </xf>
    <xf numFmtId="0" fontId="74" fillId="55" borderId="39" xfId="0" applyFont="1" applyFill="1" applyBorder="1" applyAlignment="1">
      <alignment horizontal="center" vertical="center"/>
    </xf>
    <xf numFmtId="0" fontId="74" fillId="55" borderId="22" xfId="0" applyFont="1" applyFill="1" applyBorder="1" applyAlignment="1">
      <alignment horizontal="left" vertical="center" wrapText="1"/>
    </xf>
    <xf numFmtId="0" fontId="74" fillId="55" borderId="25" xfId="0" applyFont="1" applyFill="1" applyBorder="1" applyAlignment="1">
      <alignment horizontal="left" vertical="center" wrapText="1"/>
    </xf>
    <xf numFmtId="0" fontId="74" fillId="55" borderId="39" xfId="0" applyFont="1" applyFill="1" applyBorder="1" applyAlignment="1">
      <alignment horizontal="left" vertical="center" wrapText="1"/>
    </xf>
    <xf numFmtId="0" fontId="74" fillId="55" borderId="37" xfId="0" applyFont="1" applyFill="1" applyBorder="1" applyAlignment="1">
      <alignment horizontal="center" vertical="center"/>
    </xf>
    <xf numFmtId="0" fontId="74" fillId="55" borderId="38" xfId="0" applyFont="1" applyFill="1" applyBorder="1" applyAlignment="1">
      <alignment horizontal="center" vertical="center"/>
    </xf>
    <xf numFmtId="0" fontId="74" fillId="55" borderId="30" xfId="0" applyFont="1" applyFill="1" applyBorder="1" applyAlignment="1">
      <alignment horizontal="center" vertical="center"/>
    </xf>
    <xf numFmtId="0" fontId="36" fillId="0" borderId="38" xfId="108" applyFont="1" applyFill="1" applyBorder="1" applyAlignment="1">
      <alignment horizontal="center" vertical="center" wrapText="1"/>
      <protection/>
    </xf>
    <xf numFmtId="0" fontId="36" fillId="0" borderId="30" xfId="108" applyFont="1" applyFill="1" applyBorder="1" applyAlignment="1">
      <alignment horizontal="center" vertical="center" wrapText="1"/>
      <protection/>
    </xf>
    <xf numFmtId="0" fontId="19" fillId="56" borderId="21" xfId="102" applyFont="1" applyFill="1" applyBorder="1" applyAlignment="1">
      <alignment horizontal="center" vertical="center" wrapText="1"/>
      <protection/>
    </xf>
    <xf numFmtId="9" fontId="27" fillId="57" borderId="21" xfId="10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7" fontId="27" fillId="57" borderId="33" xfId="0" applyNumberFormat="1" applyFont="1" applyFill="1" applyBorder="1" applyAlignment="1">
      <alignment horizontal="center" vertical="center" wrapText="1"/>
    </xf>
    <xf numFmtId="17" fontId="27" fillId="57" borderId="34" xfId="0" applyNumberFormat="1" applyFont="1" applyFill="1" applyBorder="1" applyAlignment="1">
      <alignment horizontal="center" vertical="center" wrapText="1"/>
    </xf>
    <xf numFmtId="0" fontId="19" fillId="56" borderId="37" xfId="102" applyFont="1" applyFill="1" applyBorder="1" applyAlignment="1">
      <alignment horizontal="center" vertical="center" wrapText="1"/>
      <protection/>
    </xf>
    <xf numFmtId="0" fontId="19" fillId="56" borderId="30" xfId="102" applyFont="1" applyFill="1" applyBorder="1" applyAlignment="1">
      <alignment horizontal="center" vertical="center" wrapText="1"/>
      <protection/>
    </xf>
    <xf numFmtId="0" fontId="48" fillId="56" borderId="21" xfId="102" applyFont="1" applyFill="1" applyBorder="1" applyAlignment="1">
      <alignment horizontal="left" vertical="center" wrapText="1"/>
      <protection/>
    </xf>
    <xf numFmtId="0" fontId="74" fillId="58" borderId="37" xfId="0" applyFont="1" applyFill="1" applyBorder="1" applyAlignment="1">
      <alignment horizontal="center" vertical="center"/>
    </xf>
    <xf numFmtId="0" fontId="74" fillId="58" borderId="38" xfId="0" applyFont="1" applyFill="1" applyBorder="1" applyAlignment="1">
      <alignment horizontal="center" vertical="center"/>
    </xf>
    <xf numFmtId="0" fontId="74" fillId="58" borderId="30" xfId="0" applyFont="1" applyFill="1" applyBorder="1" applyAlignment="1">
      <alignment horizontal="center" vertical="center"/>
    </xf>
    <xf numFmtId="0" fontId="91" fillId="58" borderId="21" xfId="0" applyFont="1" applyFill="1" applyBorder="1" applyAlignment="1">
      <alignment horizontal="center" vertical="center" wrapText="1"/>
    </xf>
    <xf numFmtId="0" fontId="19" fillId="56" borderId="40" xfId="102" applyFont="1" applyFill="1" applyBorder="1" applyAlignment="1">
      <alignment horizontal="center" vertical="center" wrapText="1"/>
      <protection/>
    </xf>
    <xf numFmtId="0" fontId="19" fillId="56" borderId="34" xfId="102" applyFont="1" applyFill="1" applyBorder="1" applyAlignment="1">
      <alignment horizontal="center" vertical="center" wrapText="1"/>
      <protection/>
    </xf>
    <xf numFmtId="0" fontId="48" fillId="56" borderId="33" xfId="102" applyFont="1" applyFill="1" applyBorder="1" applyAlignment="1">
      <alignment horizontal="left" vertical="center" wrapText="1"/>
      <protection/>
    </xf>
    <xf numFmtId="0" fontId="48" fillId="56" borderId="40" xfId="102" applyFont="1" applyFill="1" applyBorder="1" applyAlignment="1">
      <alignment horizontal="left" vertical="center" wrapText="1"/>
      <protection/>
    </xf>
    <xf numFmtId="0" fontId="48" fillId="56" borderId="34" xfId="102" applyFont="1" applyFill="1" applyBorder="1" applyAlignment="1">
      <alignment horizontal="left" vertical="center" wrapText="1"/>
      <protection/>
    </xf>
    <xf numFmtId="0" fontId="74" fillId="56" borderId="21" xfId="102" applyFont="1" applyFill="1" applyBorder="1" applyAlignment="1">
      <alignment horizontal="center" vertical="center" wrapText="1"/>
      <protection/>
    </xf>
    <xf numFmtId="0" fontId="74" fillId="59" borderId="33" xfId="0" applyFont="1" applyFill="1" applyBorder="1" applyAlignment="1">
      <alignment horizontal="center" vertical="center" wrapText="1"/>
    </xf>
    <xf numFmtId="0" fontId="74" fillId="59" borderId="40" xfId="0" applyFont="1" applyFill="1" applyBorder="1" applyAlignment="1">
      <alignment horizontal="center" vertical="center" wrapText="1"/>
    </xf>
    <xf numFmtId="0" fontId="74" fillId="59" borderId="34" xfId="0" applyFont="1" applyFill="1" applyBorder="1" applyAlignment="1">
      <alignment horizontal="center" vertical="center" wrapText="1"/>
    </xf>
    <xf numFmtId="0" fontId="27" fillId="0" borderId="21" xfId="108" applyFont="1" applyFill="1" applyBorder="1" applyAlignment="1">
      <alignment horizontal="left" vertical="center" wrapText="1"/>
      <protection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74" fillId="59" borderId="37" xfId="0" applyFont="1" applyFill="1" applyBorder="1" applyAlignment="1">
      <alignment horizontal="center" vertical="center" wrapText="1"/>
    </xf>
    <xf numFmtId="0" fontId="74" fillId="59" borderId="38" xfId="0" applyFont="1" applyFill="1" applyBorder="1" applyAlignment="1">
      <alignment horizontal="center" vertical="center" wrapText="1"/>
    </xf>
    <xf numFmtId="0" fontId="74" fillId="59" borderId="30" xfId="0" applyFont="1" applyFill="1" applyBorder="1" applyAlignment="1">
      <alignment horizontal="center" vertical="center" wrapText="1"/>
    </xf>
    <xf numFmtId="0" fontId="27" fillId="0" borderId="21" xfId="108" applyFont="1" applyFill="1" applyBorder="1" applyAlignment="1">
      <alignment horizontal="center" vertical="center" wrapText="1"/>
      <protection/>
    </xf>
    <xf numFmtId="0" fontId="68" fillId="0" borderId="21" xfId="0" applyFont="1" applyBorder="1" applyAlignment="1">
      <alignment horizontal="center" vertical="center" wrapText="1"/>
    </xf>
    <xf numFmtId="0" fontId="74" fillId="59" borderId="21" xfId="0" applyFont="1" applyFill="1" applyBorder="1" applyAlignment="1">
      <alignment horizontal="center" vertical="center" wrapText="1"/>
    </xf>
    <xf numFmtId="0" fontId="19" fillId="56" borderId="33" xfId="102" applyFont="1" applyFill="1" applyBorder="1" applyAlignment="1">
      <alignment horizontal="center" vertical="center" wrapText="1"/>
      <protection/>
    </xf>
    <xf numFmtId="0" fontId="87" fillId="57" borderId="33" xfId="0" applyFont="1" applyFill="1" applyBorder="1" applyAlignment="1">
      <alignment horizontal="center" vertical="center" wrapText="1"/>
    </xf>
    <xf numFmtId="0" fontId="87" fillId="57" borderId="34" xfId="0" applyFont="1" applyFill="1" applyBorder="1" applyAlignment="1">
      <alignment horizontal="center" vertical="center" wrapText="1"/>
    </xf>
    <xf numFmtId="0" fontId="70" fillId="0" borderId="41" xfId="0" applyFont="1" applyBorder="1" applyAlignment="1">
      <alignment horizontal="justify" vertical="center" wrapText="1"/>
    </xf>
    <xf numFmtId="0" fontId="70" fillId="0" borderId="42" xfId="0" applyFont="1" applyBorder="1" applyAlignment="1">
      <alignment horizontal="justify" vertical="center" wrapText="1"/>
    </xf>
    <xf numFmtId="0" fontId="69" fillId="0" borderId="41" xfId="0" applyFont="1" applyBorder="1" applyAlignment="1">
      <alignment horizontal="justify" vertical="center" wrapText="1"/>
    </xf>
    <xf numFmtId="0" fontId="69" fillId="0" borderId="42" xfId="0" applyFont="1" applyBorder="1" applyAlignment="1">
      <alignment horizontal="justify" vertical="center" wrapText="1"/>
    </xf>
    <xf numFmtId="0" fontId="21" fillId="0" borderId="0" xfId="102" applyFont="1" applyFill="1" applyBorder="1" applyAlignment="1">
      <alignment horizontal="center" vertical="center" wrapText="1"/>
      <protection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Moeda 2" xfId="92"/>
    <cellStyle name="Neutral" xfId="93"/>
    <cellStyle name="Neutral 2" xfId="94"/>
    <cellStyle name="Normal 12" xfId="95"/>
    <cellStyle name="Normal 13" xfId="96"/>
    <cellStyle name="Normal 14" xfId="97"/>
    <cellStyle name="Normal 16" xfId="98"/>
    <cellStyle name="Normal 17" xfId="99"/>
    <cellStyle name="Normal 18" xfId="100"/>
    <cellStyle name="Normal 19" xfId="101"/>
    <cellStyle name="Normal 2" xfId="102"/>
    <cellStyle name="Normal 2 2" xfId="103"/>
    <cellStyle name="Normal 2 2 2" xfId="104"/>
    <cellStyle name="Normal 20" xfId="105"/>
    <cellStyle name="Normal 21" xfId="106"/>
    <cellStyle name="Normal 23" xfId="107"/>
    <cellStyle name="Normal 3" xfId="108"/>
    <cellStyle name="Normal 9" xfId="109"/>
    <cellStyle name="Note" xfId="110"/>
    <cellStyle name="Note 2" xfId="111"/>
    <cellStyle name="Note 2 2" xfId="112"/>
    <cellStyle name="Output" xfId="113"/>
    <cellStyle name="Output 2" xfId="114"/>
    <cellStyle name="Percent" xfId="115"/>
    <cellStyle name="Porcentagem 2" xfId="116"/>
    <cellStyle name="Title" xfId="117"/>
    <cellStyle name="Title 2" xfId="118"/>
    <cellStyle name="Total" xfId="119"/>
    <cellStyle name="Total 2" xfId="120"/>
    <cellStyle name="Vírgula 2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Relationship Id="rId4" Type="http://schemas.openxmlformats.org/officeDocument/2006/relationships/image" Target="../media/image2.jpeg" /><Relationship Id="rId5" Type="http://schemas.openxmlformats.org/officeDocument/2006/relationships/image" Target="cid:image003.png@01D0779C.E4C95E3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5</xdr:row>
      <xdr:rowOff>66675</xdr:rowOff>
    </xdr:from>
    <xdr:to>
      <xdr:col>11</xdr:col>
      <xdr:colOff>457200</xdr:colOff>
      <xdr:row>7</xdr:row>
      <xdr:rowOff>123825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12575" y="10477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5</xdr:row>
      <xdr:rowOff>76200</xdr:rowOff>
    </xdr:from>
    <xdr:to>
      <xdr:col>12</xdr:col>
      <xdr:colOff>609600</xdr:colOff>
      <xdr:row>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55725" y="10572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3" name="Picture 3" descr="cid:image003.png@01D0779C.E4C95E3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39052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1</xdr:row>
      <xdr:rowOff>66675</xdr:rowOff>
    </xdr:from>
    <xdr:to>
      <xdr:col>11</xdr:col>
      <xdr:colOff>457200</xdr:colOff>
      <xdr:row>3</xdr:row>
      <xdr:rowOff>123825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12575" y="2667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85" zoomScaleNormal="85" zoomScalePageLayoutView="0" workbookViewId="0" topLeftCell="A37">
      <selection activeCell="B58" sqref="B58"/>
    </sheetView>
  </sheetViews>
  <sheetFormatPr defaultColWidth="9.140625" defaultRowHeight="15"/>
  <cols>
    <col min="1" max="1" width="20.8515625" style="0" bestFit="1" customWidth="1"/>
    <col min="2" max="2" width="68.8515625" style="0" customWidth="1"/>
    <col min="3" max="3" width="72.00390625" style="0" customWidth="1"/>
    <col min="5" max="5" width="14.140625" style="0" customWidth="1"/>
    <col min="6" max="6" width="18.00390625" style="0" customWidth="1"/>
    <col min="7" max="7" width="78.57421875" style="0" customWidth="1"/>
  </cols>
  <sheetData>
    <row r="1" spans="1:3" s="1" customFormat="1" ht="15" customHeight="1">
      <c r="A1" s="27"/>
      <c r="B1" s="27"/>
      <c r="C1" s="27"/>
    </row>
    <row r="2" spans="1:3" s="1" customFormat="1" ht="15" customHeight="1">
      <c r="A2" s="27"/>
      <c r="B2" s="27"/>
      <c r="C2" s="27"/>
    </row>
    <row r="3" spans="1:3" s="1" customFormat="1" ht="15" customHeight="1">
      <c r="A3" s="27"/>
      <c r="B3" s="27"/>
      <c r="C3" s="27"/>
    </row>
    <row r="4" spans="1:3" s="1" customFormat="1" ht="67.5" customHeight="1">
      <c r="A4" s="193" t="s">
        <v>64</v>
      </c>
      <c r="B4" s="193"/>
      <c r="C4" s="193"/>
    </row>
    <row r="5" spans="1:3" s="1" customFormat="1" ht="15">
      <c r="A5" s="27"/>
      <c r="B5" s="27"/>
      <c r="C5" s="27"/>
    </row>
    <row r="6" spans="1:3" s="1" customFormat="1" ht="15.75" thickBot="1">
      <c r="A6" s="27"/>
      <c r="B6" s="27"/>
      <c r="C6" s="27"/>
    </row>
    <row r="7" spans="1:3" ht="16.5" thickBot="1">
      <c r="A7" s="30"/>
      <c r="B7" s="39" t="s">
        <v>60</v>
      </c>
      <c r="C7" s="30"/>
    </row>
    <row r="8" spans="1:3" ht="63">
      <c r="A8" s="37" t="s">
        <v>59</v>
      </c>
      <c r="B8" s="56" t="s">
        <v>118</v>
      </c>
      <c r="C8" s="30"/>
    </row>
    <row r="9" spans="1:3" ht="47.25">
      <c r="A9" s="38" t="s">
        <v>61</v>
      </c>
      <c r="B9" s="57" t="s">
        <v>119</v>
      </c>
      <c r="C9" s="30"/>
    </row>
    <row r="10" spans="1:3" s="1" customFormat="1" ht="15">
      <c r="A10" s="29"/>
      <c r="B10" s="31"/>
      <c r="C10" s="30"/>
    </row>
    <row r="11" spans="1:3" s="1" customFormat="1" ht="15.75" thickBot="1">
      <c r="A11" s="28"/>
      <c r="B11" s="32"/>
      <c r="C11" s="30"/>
    </row>
    <row r="12" spans="1:3" s="3" customFormat="1" ht="16.5" thickBot="1">
      <c r="A12" s="36"/>
      <c r="B12" s="39" t="s">
        <v>63</v>
      </c>
      <c r="C12" s="33"/>
    </row>
    <row r="13" spans="1:3" ht="31.5">
      <c r="A13" s="40" t="s">
        <v>120</v>
      </c>
      <c r="B13" s="55" t="s">
        <v>62</v>
      </c>
      <c r="C13" s="30"/>
    </row>
    <row r="14" spans="1:3" ht="16.5" thickBot="1">
      <c r="A14" s="41" t="s">
        <v>22</v>
      </c>
      <c r="B14" s="42" t="s">
        <v>121</v>
      </c>
      <c r="C14" s="30"/>
    </row>
    <row r="15" spans="1:3" ht="16.5" thickBot="1">
      <c r="A15" s="36"/>
      <c r="B15" s="36"/>
      <c r="C15" s="30"/>
    </row>
    <row r="16" spans="1:3" ht="16.5" thickBot="1">
      <c r="A16" s="36"/>
      <c r="B16" s="39" t="s">
        <v>65</v>
      </c>
      <c r="C16" s="30"/>
    </row>
    <row r="17" spans="1:3" ht="15.75">
      <c r="A17" s="197" t="s">
        <v>122</v>
      </c>
      <c r="B17" s="43" t="s">
        <v>4</v>
      </c>
      <c r="C17" s="30"/>
    </row>
    <row r="18" spans="1:3" ht="15.75" customHeight="1">
      <c r="A18" s="198"/>
      <c r="B18" s="44" t="s">
        <v>2</v>
      </c>
      <c r="C18" s="30"/>
    </row>
    <row r="19" spans="1:3" ht="16.5" thickBot="1">
      <c r="A19" s="199"/>
      <c r="B19" s="45" t="s">
        <v>3</v>
      </c>
      <c r="C19" s="30"/>
    </row>
    <row r="20" spans="1:3" ht="16.5" thickBot="1">
      <c r="A20" s="36"/>
      <c r="B20" s="36"/>
      <c r="C20" s="30"/>
    </row>
    <row r="21" spans="1:3" ht="16.5" thickBot="1">
      <c r="A21" s="46"/>
      <c r="B21" s="39" t="s">
        <v>65</v>
      </c>
      <c r="C21" s="30"/>
    </row>
    <row r="22" spans="1:3" ht="15.75">
      <c r="A22" s="200" t="s">
        <v>13</v>
      </c>
      <c r="B22" s="43" t="s">
        <v>1</v>
      </c>
      <c r="C22" s="30"/>
    </row>
    <row r="23" spans="1:3" ht="15.75">
      <c r="A23" s="201"/>
      <c r="B23" s="44" t="s">
        <v>58</v>
      </c>
      <c r="C23" s="30"/>
    </row>
    <row r="24" spans="1:3" ht="15.75">
      <c r="A24" s="201"/>
      <c r="B24" s="44" t="s">
        <v>37</v>
      </c>
      <c r="C24" s="30"/>
    </row>
    <row r="25" spans="1:3" ht="15.75">
      <c r="A25" s="201"/>
      <c r="B25" s="44" t="s">
        <v>6</v>
      </c>
      <c r="C25" s="30"/>
    </row>
    <row r="26" spans="1:3" s="1" customFormat="1" ht="15.75">
      <c r="A26" s="201"/>
      <c r="B26" s="44" t="s">
        <v>67</v>
      </c>
      <c r="C26" s="30"/>
    </row>
    <row r="27" spans="1:3" s="1" customFormat="1" ht="15.75">
      <c r="A27" s="201"/>
      <c r="B27" s="44" t="s">
        <v>53</v>
      </c>
      <c r="C27" s="30"/>
    </row>
    <row r="28" spans="1:3" ht="15" customHeight="1">
      <c r="A28" s="201"/>
      <c r="B28" s="44" t="s">
        <v>15</v>
      </c>
      <c r="C28" s="30"/>
    </row>
    <row r="29" spans="1:3" ht="16.5" thickBot="1">
      <c r="A29" s="202"/>
      <c r="B29" s="54" t="s">
        <v>66</v>
      </c>
      <c r="C29" s="30"/>
    </row>
    <row r="30" spans="1:3" ht="15.75" thickBot="1">
      <c r="A30" s="30"/>
      <c r="B30" s="30"/>
      <c r="C30" s="30"/>
    </row>
    <row r="31" spans="1:3" ht="16.5" thickBot="1">
      <c r="A31" s="36"/>
      <c r="B31" s="39" t="s">
        <v>21</v>
      </c>
      <c r="C31" s="39" t="s">
        <v>20</v>
      </c>
    </row>
    <row r="32" spans="1:3" ht="15.75">
      <c r="A32" s="203" t="s">
        <v>57</v>
      </c>
      <c r="B32" s="206" t="s">
        <v>68</v>
      </c>
      <c r="C32" s="47" t="s">
        <v>28</v>
      </c>
    </row>
    <row r="33" spans="1:3" ht="15.75">
      <c r="A33" s="204"/>
      <c r="B33" s="206"/>
      <c r="C33" s="35" t="s">
        <v>29</v>
      </c>
    </row>
    <row r="34" spans="1:3" ht="15.75">
      <c r="A34" s="204"/>
      <c r="B34" s="206"/>
      <c r="C34" s="35" t="s">
        <v>12</v>
      </c>
    </row>
    <row r="35" spans="1:3" ht="15.75">
      <c r="A35" s="204"/>
      <c r="B35" s="206"/>
      <c r="C35" s="35" t="s">
        <v>30</v>
      </c>
    </row>
    <row r="36" spans="1:3" ht="15.75">
      <c r="A36" s="204"/>
      <c r="B36" s="206"/>
      <c r="C36" s="35" t="s">
        <v>33</v>
      </c>
    </row>
    <row r="37" spans="1:3" ht="15.75">
      <c r="A37" s="204"/>
      <c r="B37" s="206"/>
      <c r="C37" s="35" t="s">
        <v>31</v>
      </c>
    </row>
    <row r="38" spans="1:3" ht="15.75">
      <c r="A38" s="204"/>
      <c r="B38" s="207"/>
      <c r="C38" s="35" t="s">
        <v>32</v>
      </c>
    </row>
    <row r="39" spans="1:3" ht="15.75">
      <c r="A39" s="204"/>
      <c r="B39" s="194" t="s">
        <v>56</v>
      </c>
      <c r="C39" s="35" t="s">
        <v>34</v>
      </c>
    </row>
    <row r="40" spans="1:3" ht="15.75">
      <c r="A40" s="204"/>
      <c r="B40" s="195"/>
      <c r="C40" s="35" t="s">
        <v>35</v>
      </c>
    </row>
    <row r="41" spans="1:3" ht="15.75">
      <c r="A41" s="204"/>
      <c r="B41" s="195"/>
      <c r="C41" s="35" t="s">
        <v>36</v>
      </c>
    </row>
    <row r="42" spans="1:3" ht="15.75">
      <c r="A42" s="204"/>
      <c r="B42" s="195"/>
      <c r="C42" s="35" t="s">
        <v>30</v>
      </c>
    </row>
    <row r="43" spans="1:3" ht="15.75">
      <c r="A43" s="204"/>
      <c r="B43" s="195"/>
      <c r="C43" s="35" t="s">
        <v>33</v>
      </c>
    </row>
    <row r="44" spans="1:3" ht="15.75">
      <c r="A44" s="204"/>
      <c r="B44" s="195"/>
      <c r="C44" s="35" t="s">
        <v>123</v>
      </c>
    </row>
    <row r="45" spans="1:3" ht="15.75">
      <c r="A45" s="204"/>
      <c r="B45" s="195"/>
      <c r="C45" s="35" t="s">
        <v>80</v>
      </c>
    </row>
    <row r="46" spans="1:3" ht="15.75">
      <c r="A46" s="204"/>
      <c r="B46" s="195"/>
      <c r="C46" s="35" t="s">
        <v>55</v>
      </c>
    </row>
    <row r="47" spans="1:3" ht="15.75">
      <c r="A47" s="204"/>
      <c r="B47" s="195"/>
      <c r="C47" s="35" t="s">
        <v>5</v>
      </c>
    </row>
    <row r="48" spans="1:3" ht="15.75">
      <c r="A48" s="204"/>
      <c r="B48" s="196"/>
      <c r="C48" s="35" t="s">
        <v>11</v>
      </c>
    </row>
    <row r="49" spans="1:3" ht="15.75">
      <c r="A49" s="204"/>
      <c r="B49" s="194" t="s">
        <v>14</v>
      </c>
      <c r="C49" s="35" t="s">
        <v>69</v>
      </c>
    </row>
    <row r="50" spans="1:3" ht="15.75">
      <c r="A50" s="204"/>
      <c r="B50" s="195"/>
      <c r="C50" s="35" t="s">
        <v>30</v>
      </c>
    </row>
    <row r="51" spans="1:3" ht="15.75">
      <c r="A51" s="205"/>
      <c r="B51" s="196"/>
      <c r="C51" s="35" t="s">
        <v>33</v>
      </c>
    </row>
    <row r="52" spans="1:3" s="1" customFormat="1" ht="15">
      <c r="A52" s="27"/>
      <c r="B52" s="27"/>
      <c r="C52" s="34"/>
    </row>
    <row r="53" spans="1:3" s="1" customFormat="1" ht="16.5" thickBot="1">
      <c r="A53" s="36"/>
      <c r="B53" s="36"/>
      <c r="C53" s="34"/>
    </row>
    <row r="54" spans="1:3" ht="16.5" thickBot="1">
      <c r="A54" s="36"/>
      <c r="B54" s="39" t="s">
        <v>39</v>
      </c>
      <c r="C54" s="27"/>
    </row>
    <row r="55" spans="1:3" ht="15" customHeight="1">
      <c r="A55" s="192" t="s">
        <v>125</v>
      </c>
      <c r="B55" s="47" t="s">
        <v>38</v>
      </c>
      <c r="C55" s="27"/>
    </row>
    <row r="56" spans="1:3" ht="15.75">
      <c r="A56" s="192"/>
      <c r="B56" s="35" t="s">
        <v>70</v>
      </c>
      <c r="C56" s="27"/>
    </row>
    <row r="57" spans="1:3" ht="15.75">
      <c r="A57" s="192"/>
      <c r="B57" s="35" t="s">
        <v>71</v>
      </c>
      <c r="C57" s="27"/>
    </row>
    <row r="58" spans="1:3" ht="15.75">
      <c r="A58" s="192"/>
      <c r="B58" s="35" t="s">
        <v>124</v>
      </c>
      <c r="C58" s="27"/>
    </row>
    <row r="59" spans="1:3" ht="15.75">
      <c r="A59" s="192"/>
      <c r="B59" s="35" t="s">
        <v>72</v>
      </c>
      <c r="C59" s="27"/>
    </row>
    <row r="60" spans="1:3" ht="15.75">
      <c r="A60" s="192"/>
      <c r="B60" s="35" t="s">
        <v>73</v>
      </c>
      <c r="C60" s="27"/>
    </row>
    <row r="61" spans="1:3" ht="15.75">
      <c r="A61" s="192"/>
      <c r="B61" s="35" t="s">
        <v>83</v>
      </c>
      <c r="C61" s="27"/>
    </row>
  </sheetData>
  <sheetProtection/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tabSelected="1" view="pageBreakPreview" zoomScale="60" zoomScaleNormal="70" zoomScalePageLayoutView="0" workbookViewId="0" topLeftCell="A31">
      <selection activeCell="H37" sqref="H37"/>
    </sheetView>
  </sheetViews>
  <sheetFormatPr defaultColWidth="8.7109375" defaultRowHeight="15"/>
  <cols>
    <col min="1" max="1" width="6.421875" style="89" customWidth="1"/>
    <col min="2" max="2" width="11.7109375" style="90" customWidth="1"/>
    <col min="3" max="3" width="43.28125" style="90" customWidth="1"/>
    <col min="4" max="4" width="14.7109375" style="90" customWidth="1"/>
    <col min="5" max="5" width="22.57421875" style="90" customWidth="1"/>
    <col min="6" max="6" width="15.57421875" style="90" customWidth="1"/>
    <col min="7" max="7" width="22.140625" style="89" customWidth="1"/>
    <col min="8" max="8" width="21.140625" style="91" customWidth="1"/>
    <col min="9" max="9" width="19.28125" style="92" customWidth="1"/>
    <col min="10" max="10" width="19.7109375" style="92" customWidth="1"/>
    <col min="11" max="11" width="16.140625" style="89" customWidth="1"/>
    <col min="12" max="12" width="19.140625" style="90" customWidth="1"/>
    <col min="13" max="13" width="18.7109375" style="90" customWidth="1"/>
    <col min="14" max="14" width="16.8515625" style="90" customWidth="1"/>
    <col min="15" max="15" width="39.7109375" style="90" customWidth="1"/>
    <col min="16" max="16" width="18.8515625" style="89" customWidth="1"/>
    <col min="17" max="17" width="18.57421875" style="89" customWidth="1"/>
    <col min="18" max="18" width="8.7109375" style="90" customWidth="1"/>
    <col min="19" max="19" width="17.00390625" style="90" hidden="1" customWidth="1"/>
    <col min="20" max="20" width="19.00390625" style="142" customWidth="1"/>
    <col min="21" max="21" width="17.421875" style="142" customWidth="1"/>
    <col min="22" max="16384" width="8.7109375" style="142" customWidth="1"/>
  </cols>
  <sheetData>
    <row r="1" spans="1:19" s="141" customFormat="1" ht="15.75">
      <c r="A1" s="65"/>
      <c r="B1" s="2"/>
      <c r="C1" s="67"/>
      <c r="D1" s="67"/>
      <c r="E1" s="67"/>
      <c r="F1" s="67"/>
      <c r="G1" s="65"/>
      <c r="H1" s="68"/>
      <c r="I1" s="69"/>
      <c r="J1" s="69"/>
      <c r="K1" s="65"/>
      <c r="L1" s="67"/>
      <c r="M1" s="67"/>
      <c r="N1" s="67"/>
      <c r="O1" s="67"/>
      <c r="P1" s="65"/>
      <c r="Q1" s="65"/>
      <c r="R1" s="67"/>
      <c r="S1" s="67"/>
    </row>
    <row r="2" spans="1:19" s="141" customFormat="1" ht="21">
      <c r="A2" s="65"/>
      <c r="B2" s="132" t="s">
        <v>18</v>
      </c>
      <c r="C2" s="135"/>
      <c r="D2" s="67"/>
      <c r="E2" s="67"/>
      <c r="F2" s="67"/>
      <c r="G2" s="65"/>
      <c r="H2" s="68"/>
      <c r="I2" s="69"/>
      <c r="J2" s="69"/>
      <c r="K2" s="65"/>
      <c r="L2" s="67"/>
      <c r="M2" s="67"/>
      <c r="N2" s="67"/>
      <c r="O2" s="67"/>
      <c r="P2" s="65"/>
      <c r="Q2" s="65"/>
      <c r="R2" s="67"/>
      <c r="S2" s="67"/>
    </row>
    <row r="3" spans="1:19" s="141" customFormat="1" ht="21">
      <c r="A3" s="65"/>
      <c r="B3" s="133" t="s">
        <v>153</v>
      </c>
      <c r="C3" s="135"/>
      <c r="D3" s="67"/>
      <c r="E3" s="67"/>
      <c r="F3" s="67"/>
      <c r="G3" s="65"/>
      <c r="H3" s="68"/>
      <c r="I3" s="69"/>
      <c r="J3" s="69"/>
      <c r="K3" s="65"/>
      <c r="L3" s="67"/>
      <c r="M3" s="67"/>
      <c r="N3" s="67"/>
      <c r="O3" s="67"/>
      <c r="P3" s="65"/>
      <c r="Q3" s="65"/>
      <c r="R3" s="67"/>
      <c r="S3" s="67"/>
    </row>
    <row r="4" spans="1:19" s="141" customFormat="1" ht="21">
      <c r="A4" s="65"/>
      <c r="B4" s="133" t="s">
        <v>154</v>
      </c>
      <c r="C4" s="135"/>
      <c r="D4" s="67"/>
      <c r="E4" s="67"/>
      <c r="F4" s="67"/>
      <c r="G4" s="65"/>
      <c r="H4" s="68"/>
      <c r="I4" s="69"/>
      <c r="J4" s="69"/>
      <c r="K4" s="65"/>
      <c r="L4" s="67"/>
      <c r="M4" s="67"/>
      <c r="N4" s="67"/>
      <c r="O4" s="67"/>
      <c r="P4" s="65"/>
      <c r="Q4" s="65"/>
      <c r="R4" s="67"/>
      <c r="S4" s="67"/>
    </row>
    <row r="5" spans="1:19" s="141" customFormat="1" ht="21">
      <c r="A5" s="65"/>
      <c r="B5" s="145" t="s">
        <v>228</v>
      </c>
      <c r="C5" s="136"/>
      <c r="D5" s="67"/>
      <c r="E5" s="67"/>
      <c r="F5" s="67"/>
      <c r="G5" s="65"/>
      <c r="H5" s="68"/>
      <c r="I5" s="69"/>
      <c r="J5" s="69"/>
      <c r="K5" s="65"/>
      <c r="L5" s="67"/>
      <c r="M5" s="67"/>
      <c r="N5" s="67"/>
      <c r="O5" s="67"/>
      <c r="P5" s="65"/>
      <c r="Q5" s="65"/>
      <c r="R5" s="67"/>
      <c r="S5" s="67"/>
    </row>
    <row r="6" spans="1:19" s="141" customFormat="1" ht="21">
      <c r="A6" s="65"/>
      <c r="B6" s="134"/>
      <c r="C6" s="135"/>
      <c r="D6" s="67"/>
      <c r="E6" s="67"/>
      <c r="F6" s="67"/>
      <c r="G6" s="65"/>
      <c r="H6" s="68"/>
      <c r="I6" s="69"/>
      <c r="J6" s="69"/>
      <c r="K6" s="65"/>
      <c r="L6" s="67"/>
      <c r="M6" s="67"/>
      <c r="N6" s="67"/>
      <c r="O6" s="67"/>
      <c r="P6" s="65"/>
      <c r="Q6" s="65"/>
      <c r="R6" s="67"/>
      <c r="S6" s="67"/>
    </row>
    <row r="7" spans="1:19" s="141" customFormat="1" ht="21">
      <c r="A7" s="65"/>
      <c r="B7" s="133" t="s">
        <v>311</v>
      </c>
      <c r="C7" s="135"/>
      <c r="D7" s="67"/>
      <c r="E7" s="67"/>
      <c r="F7" s="67"/>
      <c r="G7" s="65"/>
      <c r="H7" s="68"/>
      <c r="I7" s="69"/>
      <c r="J7" s="69"/>
      <c r="K7" s="65"/>
      <c r="L7" s="67"/>
      <c r="M7" s="67"/>
      <c r="N7" s="67"/>
      <c r="O7" s="67"/>
      <c r="P7" s="65"/>
      <c r="Q7" s="65"/>
      <c r="R7" s="67"/>
      <c r="S7" s="67"/>
    </row>
    <row r="8" spans="1:19" s="141" customFormat="1" ht="21">
      <c r="A8" s="65"/>
      <c r="B8" s="171" t="s">
        <v>202</v>
      </c>
      <c r="C8" s="172"/>
      <c r="D8" s="139"/>
      <c r="E8" s="67"/>
      <c r="F8" s="67"/>
      <c r="G8" s="65"/>
      <c r="H8" s="68"/>
      <c r="I8" s="69"/>
      <c r="J8" s="69"/>
      <c r="K8" s="65"/>
      <c r="L8" s="67"/>
      <c r="M8" s="67"/>
      <c r="N8" s="67"/>
      <c r="O8" s="67"/>
      <c r="P8" s="65"/>
      <c r="Q8" s="65"/>
      <c r="R8" s="67"/>
      <c r="S8" s="67"/>
    </row>
    <row r="9" spans="1:19" s="141" customFormat="1" ht="21">
      <c r="A9" s="65"/>
      <c r="B9" s="173" t="s">
        <v>312</v>
      </c>
      <c r="C9" s="174"/>
      <c r="E9" s="175"/>
      <c r="F9" s="67"/>
      <c r="G9" s="65"/>
      <c r="H9" s="68"/>
      <c r="I9" s="69"/>
      <c r="J9" s="69"/>
      <c r="K9" s="65"/>
      <c r="L9" s="67"/>
      <c r="M9" s="112"/>
      <c r="N9" s="67"/>
      <c r="O9" s="67"/>
      <c r="P9" s="65"/>
      <c r="Q9" s="65"/>
      <c r="R9" s="67"/>
      <c r="S9" s="67"/>
    </row>
    <row r="10" spans="1:19" s="141" customFormat="1" ht="21">
      <c r="A10" s="65"/>
      <c r="B10" s="173" t="s">
        <v>313</v>
      </c>
      <c r="C10" s="174"/>
      <c r="E10" s="175"/>
      <c r="F10" s="67"/>
      <c r="G10" s="65"/>
      <c r="H10" s="68"/>
      <c r="I10" s="69"/>
      <c r="J10" s="69"/>
      <c r="K10" s="65"/>
      <c r="L10" s="67"/>
      <c r="M10" s="112"/>
      <c r="N10" s="67"/>
      <c r="O10" s="67"/>
      <c r="P10" s="65"/>
      <c r="Q10" s="65"/>
      <c r="R10" s="67"/>
      <c r="S10" s="67"/>
    </row>
    <row r="11" spans="1:19" s="141" customFormat="1" ht="21">
      <c r="A11" s="65"/>
      <c r="B11" s="173" t="s">
        <v>219</v>
      </c>
      <c r="C11" s="176"/>
      <c r="E11" s="175"/>
      <c r="F11" s="67"/>
      <c r="G11" s="65"/>
      <c r="H11" s="190">
        <v>3</v>
      </c>
      <c r="I11" s="69"/>
      <c r="J11" s="69"/>
      <c r="K11" s="65"/>
      <c r="L11" s="67"/>
      <c r="M11" s="67"/>
      <c r="N11" s="67"/>
      <c r="O11" s="67"/>
      <c r="P11" s="65"/>
      <c r="Q11" s="65"/>
      <c r="R11" s="67"/>
      <c r="S11" s="67"/>
    </row>
    <row r="12" spans="1:19" s="141" customFormat="1" ht="15.75">
      <c r="A12" s="177"/>
      <c r="B12" s="178"/>
      <c r="C12" s="179"/>
      <c r="D12" s="179"/>
      <c r="E12" s="179"/>
      <c r="F12" s="67"/>
      <c r="G12" s="65"/>
      <c r="H12" s="68"/>
      <c r="I12" s="69"/>
      <c r="J12" s="69"/>
      <c r="K12" s="65"/>
      <c r="L12" s="67"/>
      <c r="M12" s="67"/>
      <c r="N12" s="67"/>
      <c r="O12" s="67"/>
      <c r="P12" s="65"/>
      <c r="Q12" s="65"/>
      <c r="R12" s="67"/>
      <c r="S12" s="67"/>
    </row>
    <row r="13" spans="1:17" ht="15.75">
      <c r="A13" s="216">
        <v>1</v>
      </c>
      <c r="B13" s="215" t="s">
        <v>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</row>
    <row r="14" spans="1:17" ht="15.75" customHeight="1">
      <c r="A14" s="217"/>
      <c r="B14" s="208" t="s">
        <v>24</v>
      </c>
      <c r="C14" s="208" t="s">
        <v>25</v>
      </c>
      <c r="D14" s="208" t="s">
        <v>44</v>
      </c>
      <c r="E14" s="208" t="s">
        <v>133</v>
      </c>
      <c r="F14" s="208" t="s">
        <v>43</v>
      </c>
      <c r="G14" s="208" t="s">
        <v>45</v>
      </c>
      <c r="H14" s="208"/>
      <c r="I14" s="208"/>
      <c r="J14" s="208"/>
      <c r="K14" s="225" t="s">
        <v>52</v>
      </c>
      <c r="L14" s="208" t="s">
        <v>48</v>
      </c>
      <c r="M14" s="208" t="s">
        <v>26</v>
      </c>
      <c r="N14" s="208"/>
      <c r="O14" s="208" t="s">
        <v>16</v>
      </c>
      <c r="P14" s="208" t="s">
        <v>49</v>
      </c>
      <c r="Q14" s="208" t="s">
        <v>13</v>
      </c>
    </row>
    <row r="15" spans="1:19" ht="66" customHeight="1">
      <c r="A15" s="218"/>
      <c r="B15" s="208"/>
      <c r="C15" s="208"/>
      <c r="D15" s="208"/>
      <c r="E15" s="208"/>
      <c r="F15" s="208"/>
      <c r="G15" s="208"/>
      <c r="H15" s="79" t="s">
        <v>84</v>
      </c>
      <c r="I15" s="80" t="s">
        <v>47</v>
      </c>
      <c r="J15" s="80" t="s">
        <v>46</v>
      </c>
      <c r="K15" s="225"/>
      <c r="L15" s="208"/>
      <c r="M15" s="187" t="s">
        <v>27</v>
      </c>
      <c r="N15" s="187" t="s">
        <v>7</v>
      </c>
      <c r="O15" s="208"/>
      <c r="P15" s="208"/>
      <c r="Q15" s="208"/>
      <c r="S15" s="170" t="s">
        <v>279</v>
      </c>
    </row>
    <row r="16" spans="1:19" ht="66" customHeight="1">
      <c r="A16" s="114" t="s">
        <v>126</v>
      </c>
      <c r="B16" s="114" t="s">
        <v>146</v>
      </c>
      <c r="C16" s="115" t="s">
        <v>155</v>
      </c>
      <c r="D16" s="114" t="s">
        <v>145</v>
      </c>
      <c r="E16" s="114" t="s">
        <v>34</v>
      </c>
      <c r="F16" s="114">
        <v>0</v>
      </c>
      <c r="G16" s="129" t="s">
        <v>194</v>
      </c>
      <c r="H16" s="137">
        <f aca="true" t="shared" si="0" ref="H16:H36">$S16/1000/$H$11</f>
        <v>32443.815709999995</v>
      </c>
      <c r="I16" s="117">
        <v>0.78</v>
      </c>
      <c r="J16" s="117">
        <v>0.22</v>
      </c>
      <c r="K16" s="118">
        <v>2</v>
      </c>
      <c r="L16" s="114" t="s">
        <v>3</v>
      </c>
      <c r="M16" s="130">
        <v>41579</v>
      </c>
      <c r="N16" s="130">
        <v>41803</v>
      </c>
      <c r="O16" s="129" t="s">
        <v>286</v>
      </c>
      <c r="P16" s="119" t="s">
        <v>203</v>
      </c>
      <c r="Q16" s="114" t="s">
        <v>15</v>
      </c>
      <c r="S16" s="116">
        <v>97331447.12999998</v>
      </c>
    </row>
    <row r="17" spans="1:19" ht="47.25">
      <c r="A17" s="114" t="s">
        <v>236</v>
      </c>
      <c r="B17" s="114" t="s">
        <v>146</v>
      </c>
      <c r="C17" s="115" t="s">
        <v>156</v>
      </c>
      <c r="D17" s="114" t="s">
        <v>145</v>
      </c>
      <c r="E17" s="114" t="s">
        <v>35</v>
      </c>
      <c r="F17" s="114">
        <v>0</v>
      </c>
      <c r="G17" s="129" t="s">
        <v>196</v>
      </c>
      <c r="H17" s="137">
        <f t="shared" si="0"/>
        <v>10247.729163333332</v>
      </c>
      <c r="I17" s="117">
        <v>0.78</v>
      </c>
      <c r="J17" s="117">
        <v>0.22</v>
      </c>
      <c r="K17" s="118">
        <v>2</v>
      </c>
      <c r="L17" s="126" t="s">
        <v>3</v>
      </c>
      <c r="M17" s="130">
        <v>41623</v>
      </c>
      <c r="N17" s="130">
        <v>41792</v>
      </c>
      <c r="O17" s="129" t="s">
        <v>287</v>
      </c>
      <c r="P17" s="119" t="s">
        <v>204</v>
      </c>
      <c r="Q17" s="114" t="s">
        <v>15</v>
      </c>
      <c r="S17" s="116">
        <v>30743187.49</v>
      </c>
    </row>
    <row r="18" spans="1:19" ht="66" customHeight="1">
      <c r="A18" s="114" t="s">
        <v>237</v>
      </c>
      <c r="B18" s="114" t="s">
        <v>146</v>
      </c>
      <c r="C18" s="115" t="s">
        <v>157</v>
      </c>
      <c r="D18" s="114" t="s">
        <v>145</v>
      </c>
      <c r="E18" s="114" t="s">
        <v>34</v>
      </c>
      <c r="F18" s="114">
        <v>0</v>
      </c>
      <c r="G18" s="129" t="s">
        <v>195</v>
      </c>
      <c r="H18" s="137">
        <f t="shared" si="0"/>
        <v>30314.10095785426</v>
      </c>
      <c r="I18" s="117">
        <v>0.78</v>
      </c>
      <c r="J18" s="117">
        <v>0.22</v>
      </c>
      <c r="K18" s="118">
        <v>2</v>
      </c>
      <c r="L18" s="114" t="s">
        <v>3</v>
      </c>
      <c r="M18" s="130">
        <v>41579</v>
      </c>
      <c r="N18" s="130">
        <v>41808</v>
      </c>
      <c r="O18" s="129" t="s">
        <v>288</v>
      </c>
      <c r="P18" s="119" t="s">
        <v>205</v>
      </c>
      <c r="Q18" s="114" t="s">
        <v>15</v>
      </c>
      <c r="S18" s="116">
        <v>90942302.87356278</v>
      </c>
    </row>
    <row r="19" spans="1:19" ht="66" customHeight="1">
      <c r="A19" s="114" t="s">
        <v>238</v>
      </c>
      <c r="B19" s="114" t="s">
        <v>146</v>
      </c>
      <c r="C19" s="115" t="s">
        <v>158</v>
      </c>
      <c r="D19" s="114" t="s">
        <v>145</v>
      </c>
      <c r="E19" s="114" t="s">
        <v>35</v>
      </c>
      <c r="F19" s="114">
        <v>0</v>
      </c>
      <c r="G19" s="129" t="s">
        <v>197</v>
      </c>
      <c r="H19" s="137">
        <f t="shared" si="0"/>
        <v>5232.892116666667</v>
      </c>
      <c r="I19" s="117">
        <v>0.89</v>
      </c>
      <c r="J19" s="117">
        <v>0.11</v>
      </c>
      <c r="K19" s="118">
        <v>2</v>
      </c>
      <c r="L19" s="114" t="s">
        <v>2</v>
      </c>
      <c r="M19" s="130">
        <v>41609</v>
      </c>
      <c r="N19" s="130">
        <v>41789</v>
      </c>
      <c r="O19" s="129" t="s">
        <v>289</v>
      </c>
      <c r="P19" s="119" t="s">
        <v>206</v>
      </c>
      <c r="Q19" s="114" t="s">
        <v>15</v>
      </c>
      <c r="S19" s="116">
        <v>15698676.35</v>
      </c>
    </row>
    <row r="20" spans="1:19" ht="66" customHeight="1">
      <c r="A20" s="114" t="s">
        <v>239</v>
      </c>
      <c r="B20" s="114" t="s">
        <v>146</v>
      </c>
      <c r="C20" s="115" t="s">
        <v>159</v>
      </c>
      <c r="D20" s="114" t="s">
        <v>145</v>
      </c>
      <c r="E20" s="114" t="s">
        <v>35</v>
      </c>
      <c r="F20" s="114">
        <v>0</v>
      </c>
      <c r="G20" s="129" t="s">
        <v>198</v>
      </c>
      <c r="H20" s="137">
        <f t="shared" si="0"/>
        <v>4078.7256366666675</v>
      </c>
      <c r="I20" s="117">
        <v>0.9</v>
      </c>
      <c r="J20" s="117">
        <v>0.1</v>
      </c>
      <c r="K20" s="118">
        <v>2</v>
      </c>
      <c r="L20" s="126" t="s">
        <v>2</v>
      </c>
      <c r="M20" s="130">
        <v>41974</v>
      </c>
      <c r="N20" s="130">
        <v>41789</v>
      </c>
      <c r="O20" s="129" t="s">
        <v>290</v>
      </c>
      <c r="P20" s="119" t="s">
        <v>207</v>
      </c>
      <c r="Q20" s="114" t="s">
        <v>15</v>
      </c>
      <c r="S20" s="116">
        <v>12236176.910000002</v>
      </c>
    </row>
    <row r="21" spans="1:19" ht="66" customHeight="1">
      <c r="A21" s="114" t="s">
        <v>240</v>
      </c>
      <c r="B21" s="114" t="s">
        <v>146</v>
      </c>
      <c r="C21" s="115" t="s">
        <v>160</v>
      </c>
      <c r="D21" s="114" t="s">
        <v>145</v>
      </c>
      <c r="E21" s="114" t="s">
        <v>35</v>
      </c>
      <c r="F21" s="114">
        <v>0</v>
      </c>
      <c r="G21" s="131" t="s">
        <v>199</v>
      </c>
      <c r="H21" s="137">
        <f t="shared" si="0"/>
        <v>1962.1302566666666</v>
      </c>
      <c r="I21" s="117">
        <v>0.6</v>
      </c>
      <c r="J21" s="117">
        <v>0.4</v>
      </c>
      <c r="K21" s="118">
        <v>2</v>
      </c>
      <c r="L21" s="114" t="s">
        <v>2</v>
      </c>
      <c r="M21" s="119">
        <v>41974</v>
      </c>
      <c r="N21" s="127">
        <v>42461</v>
      </c>
      <c r="O21" s="114" t="s">
        <v>291</v>
      </c>
      <c r="P21" s="119" t="s">
        <v>208</v>
      </c>
      <c r="Q21" s="114" t="s">
        <v>15</v>
      </c>
      <c r="S21" s="116">
        <v>5886390.77</v>
      </c>
    </row>
    <row r="22" spans="1:19" ht="73.5" customHeight="1">
      <c r="A22" s="114" t="s">
        <v>241</v>
      </c>
      <c r="B22" s="114" t="s">
        <v>146</v>
      </c>
      <c r="C22" s="115" t="s">
        <v>161</v>
      </c>
      <c r="D22" s="114" t="s">
        <v>145</v>
      </c>
      <c r="E22" s="114" t="s">
        <v>34</v>
      </c>
      <c r="F22" s="114">
        <v>0</v>
      </c>
      <c r="G22" s="114" t="s">
        <v>162</v>
      </c>
      <c r="H22" s="137">
        <f t="shared" si="0"/>
        <v>36058.114949999996</v>
      </c>
      <c r="I22" s="117">
        <v>0.6</v>
      </c>
      <c r="J22" s="117">
        <v>0.4</v>
      </c>
      <c r="K22" s="118">
        <v>2</v>
      </c>
      <c r="L22" s="114" t="s">
        <v>3</v>
      </c>
      <c r="M22" s="119">
        <v>41974</v>
      </c>
      <c r="N22" s="127">
        <v>42461</v>
      </c>
      <c r="O22" s="114" t="s">
        <v>292</v>
      </c>
      <c r="P22" s="120" t="s">
        <v>218</v>
      </c>
      <c r="Q22" s="186" t="s">
        <v>15</v>
      </c>
      <c r="S22" s="116">
        <v>108174344.85</v>
      </c>
    </row>
    <row r="23" spans="1:19" ht="66" customHeight="1">
      <c r="A23" s="114" t="s">
        <v>242</v>
      </c>
      <c r="B23" s="114" t="s">
        <v>146</v>
      </c>
      <c r="C23" s="115" t="s">
        <v>163</v>
      </c>
      <c r="D23" s="114" t="s">
        <v>145</v>
      </c>
      <c r="E23" s="114" t="s">
        <v>35</v>
      </c>
      <c r="F23" s="114">
        <v>0</v>
      </c>
      <c r="G23" s="114" t="s">
        <v>164</v>
      </c>
      <c r="H23" s="137">
        <f t="shared" si="0"/>
        <v>6555.138253333334</v>
      </c>
      <c r="I23" s="117">
        <v>0.8</v>
      </c>
      <c r="J23" s="117">
        <v>0.2</v>
      </c>
      <c r="K23" s="118">
        <v>2</v>
      </c>
      <c r="L23" s="114" t="s">
        <v>2</v>
      </c>
      <c r="M23" s="119">
        <v>42370</v>
      </c>
      <c r="N23" s="127">
        <v>42461</v>
      </c>
      <c r="O23" s="114" t="s">
        <v>293</v>
      </c>
      <c r="P23" s="120" t="s">
        <v>209</v>
      </c>
      <c r="Q23" s="186" t="s">
        <v>15</v>
      </c>
      <c r="S23" s="116">
        <v>19665414.76</v>
      </c>
    </row>
    <row r="24" spans="1:19" ht="78.75">
      <c r="A24" s="114" t="s">
        <v>243</v>
      </c>
      <c r="B24" s="114" t="s">
        <v>146</v>
      </c>
      <c r="C24" s="115" t="s">
        <v>165</v>
      </c>
      <c r="D24" s="114" t="s">
        <v>145</v>
      </c>
      <c r="E24" s="114" t="s">
        <v>35</v>
      </c>
      <c r="F24" s="114">
        <v>0</v>
      </c>
      <c r="G24" s="114" t="s">
        <v>166</v>
      </c>
      <c r="H24" s="137">
        <f t="shared" si="0"/>
        <v>5930.357996666667</v>
      </c>
      <c r="I24" s="117">
        <v>0.8</v>
      </c>
      <c r="J24" s="117">
        <v>0.2</v>
      </c>
      <c r="K24" s="118">
        <v>2</v>
      </c>
      <c r="L24" s="126" t="s">
        <v>2</v>
      </c>
      <c r="M24" s="130">
        <v>42370</v>
      </c>
      <c r="N24" s="127">
        <v>42461</v>
      </c>
      <c r="O24" s="114" t="s">
        <v>294</v>
      </c>
      <c r="P24" s="120" t="s">
        <v>210</v>
      </c>
      <c r="Q24" s="186" t="s">
        <v>15</v>
      </c>
      <c r="S24" s="116">
        <v>17791073.990000002</v>
      </c>
    </row>
    <row r="25" spans="1:19" ht="66" customHeight="1">
      <c r="A25" s="128" t="s">
        <v>126</v>
      </c>
      <c r="B25" s="114" t="s">
        <v>146</v>
      </c>
      <c r="C25" s="115" t="s">
        <v>167</v>
      </c>
      <c r="D25" s="114" t="s">
        <v>145</v>
      </c>
      <c r="E25" s="114" t="s">
        <v>35</v>
      </c>
      <c r="F25" s="114">
        <v>0</v>
      </c>
      <c r="G25" s="114" t="s">
        <v>168</v>
      </c>
      <c r="H25" s="137">
        <f t="shared" si="0"/>
        <v>5333.668283333333</v>
      </c>
      <c r="I25" s="117">
        <v>0.8</v>
      </c>
      <c r="J25" s="117">
        <v>0.2</v>
      </c>
      <c r="K25" s="118">
        <v>2</v>
      </c>
      <c r="L25" s="126" t="s">
        <v>2</v>
      </c>
      <c r="M25" s="130">
        <v>42370</v>
      </c>
      <c r="N25" s="127">
        <v>42461</v>
      </c>
      <c r="O25" s="114" t="s">
        <v>295</v>
      </c>
      <c r="P25" s="120" t="s">
        <v>211</v>
      </c>
      <c r="Q25" s="186" t="s">
        <v>15</v>
      </c>
      <c r="S25" s="116">
        <v>16001004.85</v>
      </c>
    </row>
    <row r="26" spans="1:19" ht="66" customHeight="1">
      <c r="A26" s="128" t="s">
        <v>244</v>
      </c>
      <c r="B26" s="114" t="s">
        <v>146</v>
      </c>
      <c r="C26" s="115" t="s">
        <v>169</v>
      </c>
      <c r="D26" s="114" t="s">
        <v>145</v>
      </c>
      <c r="E26" s="114" t="s">
        <v>35</v>
      </c>
      <c r="F26" s="114">
        <v>0</v>
      </c>
      <c r="G26" s="114" t="s">
        <v>170</v>
      </c>
      <c r="H26" s="137">
        <f t="shared" si="0"/>
        <v>8942.598536666666</v>
      </c>
      <c r="I26" s="117">
        <v>0.8</v>
      </c>
      <c r="J26" s="117">
        <v>0.2</v>
      </c>
      <c r="K26" s="118">
        <v>2</v>
      </c>
      <c r="L26" s="126" t="s">
        <v>2</v>
      </c>
      <c r="M26" s="130">
        <v>42370</v>
      </c>
      <c r="N26" s="127">
        <v>42461</v>
      </c>
      <c r="O26" s="114" t="s">
        <v>296</v>
      </c>
      <c r="P26" s="120" t="s">
        <v>212</v>
      </c>
      <c r="Q26" s="186" t="s">
        <v>15</v>
      </c>
      <c r="S26" s="116">
        <v>26827795.61</v>
      </c>
    </row>
    <row r="27" spans="1:19" ht="66" customHeight="1">
      <c r="A27" s="128" t="s">
        <v>245</v>
      </c>
      <c r="B27" s="114" t="s">
        <v>146</v>
      </c>
      <c r="C27" s="115" t="s">
        <v>171</v>
      </c>
      <c r="D27" s="114" t="s">
        <v>145</v>
      </c>
      <c r="E27" s="114" t="s">
        <v>35</v>
      </c>
      <c r="F27" s="114">
        <v>0</v>
      </c>
      <c r="G27" s="114" t="s">
        <v>172</v>
      </c>
      <c r="H27" s="137">
        <f t="shared" si="0"/>
        <v>2790.4266900000002</v>
      </c>
      <c r="I27" s="117">
        <v>0.8</v>
      </c>
      <c r="J27" s="117">
        <v>0.2</v>
      </c>
      <c r="K27" s="118">
        <v>2</v>
      </c>
      <c r="L27" s="126" t="s">
        <v>2</v>
      </c>
      <c r="M27" s="130">
        <v>42370</v>
      </c>
      <c r="N27" s="127">
        <v>42461</v>
      </c>
      <c r="O27" s="114" t="s">
        <v>297</v>
      </c>
      <c r="P27" s="120" t="s">
        <v>213</v>
      </c>
      <c r="Q27" s="186" t="s">
        <v>15</v>
      </c>
      <c r="S27" s="116">
        <v>8371280.07</v>
      </c>
    </row>
    <row r="28" spans="1:19" ht="66" customHeight="1">
      <c r="A28" s="128" t="s">
        <v>246</v>
      </c>
      <c r="B28" s="114" t="s">
        <v>146</v>
      </c>
      <c r="C28" s="115" t="s">
        <v>173</v>
      </c>
      <c r="D28" s="114" t="s">
        <v>145</v>
      </c>
      <c r="E28" s="114" t="s">
        <v>35</v>
      </c>
      <c r="F28" s="114">
        <v>0</v>
      </c>
      <c r="G28" s="114" t="s">
        <v>174</v>
      </c>
      <c r="H28" s="137">
        <f t="shared" si="0"/>
        <v>3251.1266499999997</v>
      </c>
      <c r="I28" s="117">
        <v>0.8</v>
      </c>
      <c r="J28" s="117">
        <v>0.2</v>
      </c>
      <c r="K28" s="118">
        <v>2</v>
      </c>
      <c r="L28" s="126" t="s">
        <v>2</v>
      </c>
      <c r="M28" s="130">
        <v>42370</v>
      </c>
      <c r="N28" s="127">
        <v>42461</v>
      </c>
      <c r="O28" s="114" t="s">
        <v>298</v>
      </c>
      <c r="P28" s="120" t="s">
        <v>214</v>
      </c>
      <c r="Q28" s="186" t="s">
        <v>15</v>
      </c>
      <c r="S28" s="116">
        <v>9753379.95</v>
      </c>
    </row>
    <row r="29" spans="1:19" ht="66" customHeight="1">
      <c r="A29" s="128" t="s">
        <v>247</v>
      </c>
      <c r="B29" s="114" t="s">
        <v>146</v>
      </c>
      <c r="C29" s="115" t="s">
        <v>175</v>
      </c>
      <c r="D29" s="114" t="s">
        <v>145</v>
      </c>
      <c r="E29" s="114" t="s">
        <v>35</v>
      </c>
      <c r="F29" s="114">
        <v>0</v>
      </c>
      <c r="G29" s="114" t="s">
        <v>176</v>
      </c>
      <c r="H29" s="137">
        <f t="shared" si="0"/>
        <v>3119.53145</v>
      </c>
      <c r="I29" s="117">
        <v>0.8</v>
      </c>
      <c r="J29" s="117">
        <v>0.2</v>
      </c>
      <c r="K29" s="118">
        <v>2</v>
      </c>
      <c r="L29" s="126" t="s">
        <v>2</v>
      </c>
      <c r="M29" s="119">
        <v>42370</v>
      </c>
      <c r="N29" s="127">
        <v>42461</v>
      </c>
      <c r="O29" s="114" t="s">
        <v>299</v>
      </c>
      <c r="P29" s="120" t="s">
        <v>215</v>
      </c>
      <c r="Q29" s="186" t="s">
        <v>15</v>
      </c>
      <c r="S29" s="116">
        <v>9358594.35</v>
      </c>
    </row>
    <row r="30" spans="1:19" ht="66" customHeight="1">
      <c r="A30" s="128" t="s">
        <v>248</v>
      </c>
      <c r="B30" s="114" t="s">
        <v>146</v>
      </c>
      <c r="C30" s="115" t="s">
        <v>177</v>
      </c>
      <c r="D30" s="114" t="s">
        <v>145</v>
      </c>
      <c r="E30" s="114" t="s">
        <v>35</v>
      </c>
      <c r="F30" s="114">
        <v>0</v>
      </c>
      <c r="G30" s="114" t="s">
        <v>178</v>
      </c>
      <c r="H30" s="137">
        <f t="shared" si="0"/>
        <v>5388.270526666666</v>
      </c>
      <c r="I30" s="117">
        <v>0.8</v>
      </c>
      <c r="J30" s="117">
        <v>0.2</v>
      </c>
      <c r="K30" s="118">
        <v>2</v>
      </c>
      <c r="L30" s="126" t="s">
        <v>2</v>
      </c>
      <c r="M30" s="119">
        <v>42370</v>
      </c>
      <c r="N30" s="127">
        <v>42461</v>
      </c>
      <c r="O30" s="114" t="s">
        <v>300</v>
      </c>
      <c r="P30" s="120" t="s">
        <v>216</v>
      </c>
      <c r="Q30" s="186" t="s">
        <v>15</v>
      </c>
      <c r="S30" s="116">
        <v>16164811.58</v>
      </c>
    </row>
    <row r="31" spans="1:19" ht="66" customHeight="1">
      <c r="A31" s="128" t="s">
        <v>249</v>
      </c>
      <c r="B31" s="114" t="s">
        <v>146</v>
      </c>
      <c r="C31" s="115" t="s">
        <v>179</v>
      </c>
      <c r="D31" s="114" t="s">
        <v>145</v>
      </c>
      <c r="E31" s="114" t="s">
        <v>35</v>
      </c>
      <c r="F31" s="114">
        <v>0</v>
      </c>
      <c r="G31" s="114" t="s">
        <v>180</v>
      </c>
      <c r="H31" s="137">
        <f t="shared" si="0"/>
        <v>6281.68213</v>
      </c>
      <c r="I31" s="117">
        <v>0.8</v>
      </c>
      <c r="J31" s="117">
        <v>0.2</v>
      </c>
      <c r="K31" s="118">
        <v>2</v>
      </c>
      <c r="L31" s="126" t="s">
        <v>2</v>
      </c>
      <c r="M31" s="119">
        <v>42370</v>
      </c>
      <c r="N31" s="127">
        <v>42461</v>
      </c>
      <c r="O31" s="114" t="s">
        <v>301</v>
      </c>
      <c r="P31" s="120" t="s">
        <v>217</v>
      </c>
      <c r="Q31" s="186" t="s">
        <v>15</v>
      </c>
      <c r="S31" s="116">
        <v>18845046.39</v>
      </c>
    </row>
    <row r="32" spans="1:19" ht="68.25" customHeight="1">
      <c r="A32" s="128" t="s">
        <v>250</v>
      </c>
      <c r="B32" s="114" t="s">
        <v>146</v>
      </c>
      <c r="C32" s="115" t="s">
        <v>302</v>
      </c>
      <c r="D32" s="114" t="s">
        <v>145</v>
      </c>
      <c r="E32" s="114" t="s">
        <v>36</v>
      </c>
      <c r="F32" s="114">
        <v>0</v>
      </c>
      <c r="G32" s="114"/>
      <c r="H32" s="137">
        <f t="shared" si="0"/>
        <v>294.1666666666667</v>
      </c>
      <c r="I32" s="138">
        <v>1</v>
      </c>
      <c r="J32" s="117">
        <v>0</v>
      </c>
      <c r="K32" s="118">
        <v>2</v>
      </c>
      <c r="L32" s="126" t="s">
        <v>2</v>
      </c>
      <c r="M32" s="188">
        <v>42644</v>
      </c>
      <c r="N32" s="189">
        <v>42705</v>
      </c>
      <c r="O32" s="114" t="s">
        <v>306</v>
      </c>
      <c r="P32" s="119"/>
      <c r="Q32" s="114" t="s">
        <v>1</v>
      </c>
      <c r="S32" s="116">
        <v>882500</v>
      </c>
    </row>
    <row r="33" spans="1:19" ht="66" customHeight="1">
      <c r="A33" s="128" t="s">
        <v>235</v>
      </c>
      <c r="B33" s="158" t="s">
        <v>146</v>
      </c>
      <c r="C33" s="159" t="s">
        <v>220</v>
      </c>
      <c r="D33" s="158" t="s">
        <v>145</v>
      </c>
      <c r="E33" s="158" t="s">
        <v>35</v>
      </c>
      <c r="F33" s="158">
        <v>0</v>
      </c>
      <c r="G33" s="158"/>
      <c r="H33" s="160">
        <f>$S33/1000/$H$11</f>
        <v>1327.9840366666665</v>
      </c>
      <c r="I33" s="161">
        <v>1</v>
      </c>
      <c r="J33" s="161">
        <v>0</v>
      </c>
      <c r="K33" s="162">
        <v>2</v>
      </c>
      <c r="L33" s="163" t="s">
        <v>2</v>
      </c>
      <c r="M33" s="184">
        <v>42614</v>
      </c>
      <c r="N33" s="185">
        <f>_XLL.DATAM(M33,3)</f>
        <v>42705</v>
      </c>
      <c r="O33" s="158"/>
      <c r="P33" s="164"/>
      <c r="Q33" s="158" t="s">
        <v>1</v>
      </c>
      <c r="S33" s="116">
        <v>3983952.11</v>
      </c>
    </row>
    <row r="34" spans="1:19" ht="68.25" customHeight="1">
      <c r="A34" s="128" t="s">
        <v>251</v>
      </c>
      <c r="B34" s="158" t="s">
        <v>146</v>
      </c>
      <c r="C34" s="159" t="s">
        <v>221</v>
      </c>
      <c r="D34" s="158" t="s">
        <v>145</v>
      </c>
      <c r="E34" s="158" t="s">
        <v>35</v>
      </c>
      <c r="F34" s="158">
        <v>0</v>
      </c>
      <c r="G34" s="158"/>
      <c r="H34" s="160">
        <f t="shared" si="0"/>
        <v>9200</v>
      </c>
      <c r="I34" s="161">
        <v>0.13</v>
      </c>
      <c r="J34" s="161">
        <v>0.87</v>
      </c>
      <c r="K34" s="162">
        <v>2</v>
      </c>
      <c r="L34" s="163" t="s">
        <v>2</v>
      </c>
      <c r="M34" s="184">
        <v>42917</v>
      </c>
      <c r="N34" s="185">
        <f>_XLL.DATAM(M34,3)</f>
        <v>43009</v>
      </c>
      <c r="O34" s="158"/>
      <c r="P34" s="164"/>
      <c r="Q34" s="158" t="s">
        <v>1</v>
      </c>
      <c r="S34" s="116">
        <v>27600000</v>
      </c>
    </row>
    <row r="35" spans="1:21" ht="68.25" customHeight="1">
      <c r="A35" s="128" t="s">
        <v>272</v>
      </c>
      <c r="B35" s="158" t="s">
        <v>146</v>
      </c>
      <c r="C35" s="159" t="s">
        <v>303</v>
      </c>
      <c r="D35" s="158" t="s">
        <v>145</v>
      </c>
      <c r="E35" s="158" t="s">
        <v>36</v>
      </c>
      <c r="F35" s="158">
        <v>0</v>
      </c>
      <c r="G35" s="158"/>
      <c r="H35" s="160">
        <f t="shared" si="0"/>
        <v>400</v>
      </c>
      <c r="I35" s="161">
        <v>1</v>
      </c>
      <c r="J35" s="161">
        <v>0</v>
      </c>
      <c r="K35" s="162">
        <v>2</v>
      </c>
      <c r="L35" s="163" t="s">
        <v>2</v>
      </c>
      <c r="M35" s="184">
        <v>42826</v>
      </c>
      <c r="N35" s="180">
        <f>_XLL.DATAM(M35,3)</f>
        <v>42917</v>
      </c>
      <c r="O35" s="158"/>
      <c r="P35" s="164"/>
      <c r="Q35" s="158" t="s">
        <v>1</v>
      </c>
      <c r="S35" s="116">
        <v>1200000</v>
      </c>
      <c r="T35" s="95"/>
      <c r="U35" s="95"/>
    </row>
    <row r="36" spans="1:21" s="183" customFormat="1" ht="68.25" customHeight="1">
      <c r="A36" s="128" t="s">
        <v>223</v>
      </c>
      <c r="B36" s="158" t="s">
        <v>146</v>
      </c>
      <c r="C36" s="159" t="s">
        <v>282</v>
      </c>
      <c r="D36" s="158" t="s">
        <v>145</v>
      </c>
      <c r="E36" s="158" t="s">
        <v>36</v>
      </c>
      <c r="F36" s="158">
        <v>0</v>
      </c>
      <c r="G36" s="158"/>
      <c r="H36" s="160">
        <f t="shared" si="0"/>
        <v>140</v>
      </c>
      <c r="I36" s="161">
        <v>1</v>
      </c>
      <c r="J36" s="161">
        <v>0</v>
      </c>
      <c r="K36" s="162">
        <v>2</v>
      </c>
      <c r="L36" s="163" t="s">
        <v>2</v>
      </c>
      <c r="M36" s="150">
        <v>42614</v>
      </c>
      <c r="N36" s="164">
        <f>_XLL.DATAM(M36,3)</f>
        <v>42705</v>
      </c>
      <c r="O36" s="158"/>
      <c r="P36" s="164"/>
      <c r="Q36" s="158" t="s">
        <v>1</v>
      </c>
      <c r="R36" s="181"/>
      <c r="S36" s="116">
        <v>420000</v>
      </c>
      <c r="T36" s="182"/>
      <c r="U36" s="182"/>
    </row>
    <row r="37" spans="1:8" ht="15.75">
      <c r="A37" s="93"/>
      <c r="G37" s="101" t="s">
        <v>134</v>
      </c>
      <c r="H37" s="107">
        <f>SUM(H16:H36)</f>
        <v>179292.46001118756</v>
      </c>
    </row>
    <row r="38" spans="1:8" ht="15.75">
      <c r="A38" s="93"/>
      <c r="C38" s="94"/>
      <c r="G38" s="101"/>
      <c r="H38" s="107"/>
    </row>
    <row r="39" spans="1:17" ht="15.75">
      <c r="A39" s="216">
        <v>2</v>
      </c>
      <c r="B39" s="215" t="s">
        <v>8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 ht="15.75" customHeight="1">
      <c r="A40" s="217"/>
      <c r="B40" s="208" t="s">
        <v>51</v>
      </c>
      <c r="C40" s="208" t="s">
        <v>22</v>
      </c>
      <c r="D40" s="208" t="s">
        <v>44</v>
      </c>
      <c r="E40" s="208" t="s">
        <v>133</v>
      </c>
      <c r="F40" s="208" t="s">
        <v>43</v>
      </c>
      <c r="G40" s="208" t="s">
        <v>45</v>
      </c>
      <c r="H40" s="208"/>
      <c r="I40" s="208"/>
      <c r="J40" s="208"/>
      <c r="K40" s="208" t="s">
        <v>52</v>
      </c>
      <c r="L40" s="208" t="s">
        <v>50</v>
      </c>
      <c r="M40" s="208" t="s">
        <v>23</v>
      </c>
      <c r="N40" s="208"/>
      <c r="O40" s="208" t="s">
        <v>74</v>
      </c>
      <c r="P40" s="208" t="s">
        <v>49</v>
      </c>
      <c r="Q40" s="208" t="s">
        <v>13</v>
      </c>
    </row>
    <row r="41" spans="1:17" ht="31.5">
      <c r="A41" s="218"/>
      <c r="B41" s="208"/>
      <c r="C41" s="208"/>
      <c r="D41" s="208"/>
      <c r="E41" s="208"/>
      <c r="F41" s="208"/>
      <c r="G41" s="208"/>
      <c r="H41" s="79" t="s">
        <v>84</v>
      </c>
      <c r="I41" s="80" t="s">
        <v>47</v>
      </c>
      <c r="J41" s="80" t="s">
        <v>46</v>
      </c>
      <c r="K41" s="208"/>
      <c r="L41" s="208"/>
      <c r="M41" s="110" t="s">
        <v>27</v>
      </c>
      <c r="N41" s="110" t="s">
        <v>7</v>
      </c>
      <c r="O41" s="208"/>
      <c r="P41" s="208"/>
      <c r="Q41" s="208"/>
    </row>
    <row r="42" spans="1:19" s="82" customFormat="1" ht="69" customHeight="1">
      <c r="A42" s="114" t="s">
        <v>146</v>
      </c>
      <c r="B42" s="122" t="s">
        <v>147</v>
      </c>
      <c r="C42" s="115" t="s">
        <v>183</v>
      </c>
      <c r="D42" s="114" t="s">
        <v>145</v>
      </c>
      <c r="E42" s="121" t="s">
        <v>33</v>
      </c>
      <c r="F42" s="121">
        <v>0</v>
      </c>
      <c r="G42" s="121" t="s">
        <v>283</v>
      </c>
      <c r="H42" s="137">
        <f>$S42/1000/$H$11</f>
        <v>22.166666666666668</v>
      </c>
      <c r="I42" s="123">
        <v>1</v>
      </c>
      <c r="J42" s="123">
        <v>0</v>
      </c>
      <c r="K42" s="124">
        <v>2</v>
      </c>
      <c r="L42" s="121" t="s">
        <v>4</v>
      </c>
      <c r="M42" s="119">
        <v>42095</v>
      </c>
      <c r="N42" s="119">
        <v>42230</v>
      </c>
      <c r="O42" s="125" t="s">
        <v>307</v>
      </c>
      <c r="P42" s="119"/>
      <c r="Q42" s="114" t="s">
        <v>15</v>
      </c>
      <c r="R42" s="81"/>
      <c r="S42" s="116">
        <v>66500</v>
      </c>
    </row>
    <row r="43" spans="1:19" s="82" customFormat="1" ht="69" customHeight="1">
      <c r="A43" s="114" t="s">
        <v>147</v>
      </c>
      <c r="B43" s="151" t="s">
        <v>147</v>
      </c>
      <c r="C43" s="152" t="s">
        <v>184</v>
      </c>
      <c r="D43" s="153" t="s">
        <v>145</v>
      </c>
      <c r="E43" s="153" t="s">
        <v>33</v>
      </c>
      <c r="F43" s="153">
        <v>0</v>
      </c>
      <c r="G43" s="153" t="s">
        <v>181</v>
      </c>
      <c r="H43" s="154">
        <f>$S43/1000/$H$11</f>
        <v>18.666666666666668</v>
      </c>
      <c r="I43" s="155">
        <v>1</v>
      </c>
      <c r="J43" s="155">
        <v>0</v>
      </c>
      <c r="K43" s="156">
        <v>2</v>
      </c>
      <c r="L43" s="153" t="s">
        <v>4</v>
      </c>
      <c r="M43" s="157">
        <v>42763</v>
      </c>
      <c r="N43" s="157" t="s">
        <v>181</v>
      </c>
      <c r="O43" s="157" t="s">
        <v>182</v>
      </c>
      <c r="P43" s="157" t="s">
        <v>181</v>
      </c>
      <c r="Q43" s="153" t="s">
        <v>6</v>
      </c>
      <c r="R43" s="81"/>
      <c r="S43" s="116">
        <v>56000</v>
      </c>
    </row>
    <row r="44" spans="1:19" s="82" customFormat="1" ht="69.75" customHeight="1">
      <c r="A44" s="114" t="s">
        <v>148</v>
      </c>
      <c r="B44" s="122" t="s">
        <v>147</v>
      </c>
      <c r="C44" s="115" t="s">
        <v>305</v>
      </c>
      <c r="D44" s="114" t="s">
        <v>145</v>
      </c>
      <c r="E44" s="114" t="s">
        <v>33</v>
      </c>
      <c r="F44" s="114">
        <v>0</v>
      </c>
      <c r="G44" s="114"/>
      <c r="H44" s="137">
        <f>$S44/1000/$H$11</f>
        <v>19.833333333333332</v>
      </c>
      <c r="I44" s="117">
        <v>1</v>
      </c>
      <c r="J44" s="117">
        <v>0</v>
      </c>
      <c r="K44" s="118">
        <v>2</v>
      </c>
      <c r="L44" s="114" t="s">
        <v>4</v>
      </c>
      <c r="M44" s="120">
        <v>42795</v>
      </c>
      <c r="N44" s="119">
        <f>_XLL.DATAM(M44,3)</f>
        <v>42887</v>
      </c>
      <c r="O44" s="125" t="s">
        <v>307</v>
      </c>
      <c r="P44" s="119"/>
      <c r="Q44" s="114" t="s">
        <v>1</v>
      </c>
      <c r="R44" s="81"/>
      <c r="S44" s="116">
        <v>59500</v>
      </c>
    </row>
    <row r="45" spans="1:19" s="82" customFormat="1" ht="69.75" customHeight="1">
      <c r="A45" s="114" t="s">
        <v>222</v>
      </c>
      <c r="B45" s="165" t="s">
        <v>147</v>
      </c>
      <c r="C45" s="159" t="s">
        <v>304</v>
      </c>
      <c r="D45" s="158" t="s">
        <v>145</v>
      </c>
      <c r="E45" s="158" t="s">
        <v>33</v>
      </c>
      <c r="F45" s="158">
        <v>0</v>
      </c>
      <c r="G45" s="158"/>
      <c r="H45" s="160">
        <f>$S45/1000/$H$11</f>
        <v>20</v>
      </c>
      <c r="I45" s="161">
        <v>1</v>
      </c>
      <c r="J45" s="161">
        <v>0</v>
      </c>
      <c r="K45" s="162">
        <v>2</v>
      </c>
      <c r="L45" s="158" t="s">
        <v>4</v>
      </c>
      <c r="M45" s="164">
        <v>42979</v>
      </c>
      <c r="N45" s="119">
        <f>_XLL.DATAM(M45,3)</f>
        <v>43070</v>
      </c>
      <c r="O45" s="164" t="s">
        <v>263</v>
      </c>
      <c r="P45" s="164"/>
      <c r="Q45" s="158" t="s">
        <v>1</v>
      </c>
      <c r="R45" s="81"/>
      <c r="S45" s="116">
        <v>60000</v>
      </c>
    </row>
    <row r="46" spans="1:21" s="82" customFormat="1" ht="69.75" customHeight="1">
      <c r="A46" s="114" t="s">
        <v>234</v>
      </c>
      <c r="B46" s="165" t="s">
        <v>148</v>
      </c>
      <c r="C46" s="159" t="s">
        <v>224</v>
      </c>
      <c r="D46" s="158" t="s">
        <v>145</v>
      </c>
      <c r="E46" s="158" t="s">
        <v>33</v>
      </c>
      <c r="F46" s="158">
        <v>0</v>
      </c>
      <c r="G46" s="158"/>
      <c r="H46" s="160">
        <f>$S46/1000/$H$11</f>
        <v>100</v>
      </c>
      <c r="I46" s="161">
        <v>1</v>
      </c>
      <c r="J46" s="161">
        <v>0</v>
      </c>
      <c r="K46" s="162">
        <v>2</v>
      </c>
      <c r="L46" s="158" t="s">
        <v>4</v>
      </c>
      <c r="M46" s="164">
        <v>42795</v>
      </c>
      <c r="N46" s="119">
        <f>_XLL.DATAM(M46,3)</f>
        <v>42887</v>
      </c>
      <c r="O46" s="164" t="s">
        <v>254</v>
      </c>
      <c r="P46" s="164"/>
      <c r="Q46" s="158" t="s">
        <v>1</v>
      </c>
      <c r="R46" s="81"/>
      <c r="S46" s="116">
        <v>300000</v>
      </c>
      <c r="T46" s="210"/>
      <c r="U46" s="210"/>
    </row>
    <row r="47" spans="1:17" ht="15.75">
      <c r="A47" s="95"/>
      <c r="B47" s="5"/>
      <c r="C47" s="5"/>
      <c r="D47" s="5"/>
      <c r="E47" s="5"/>
      <c r="F47" s="5"/>
      <c r="G47" s="96" t="s">
        <v>134</v>
      </c>
      <c r="H47" s="96">
        <f>SUM(H42:H46)</f>
        <v>180.66666666666669</v>
      </c>
      <c r="I47" s="6"/>
      <c r="J47" s="6"/>
      <c r="K47" s="48"/>
      <c r="L47" s="5"/>
      <c r="M47" s="5"/>
      <c r="N47" s="5"/>
      <c r="O47" s="5"/>
      <c r="P47" s="48"/>
      <c r="Q47" s="48"/>
    </row>
    <row r="48" spans="1:17" ht="15.75">
      <c r="A48" s="95"/>
      <c r="B48" s="5"/>
      <c r="C48" s="5"/>
      <c r="D48" s="5"/>
      <c r="E48" s="5"/>
      <c r="F48" s="5"/>
      <c r="G48" s="96"/>
      <c r="H48" s="96"/>
      <c r="I48" s="6"/>
      <c r="J48" s="6"/>
      <c r="K48" s="48"/>
      <c r="L48" s="5"/>
      <c r="M48" s="5"/>
      <c r="N48" s="5"/>
      <c r="O48" s="5"/>
      <c r="P48" s="48"/>
      <c r="Q48" s="48"/>
    </row>
    <row r="49" spans="1:17" ht="15.75" customHeight="1">
      <c r="A49" s="219">
        <v>3</v>
      </c>
      <c r="B49" s="222" t="s">
        <v>9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4"/>
    </row>
    <row r="50" spans="1:17" ht="15.75" customHeight="1">
      <c r="A50" s="219"/>
      <c r="B50" s="213" t="s">
        <v>51</v>
      </c>
      <c r="C50" s="213" t="s">
        <v>22</v>
      </c>
      <c r="D50" s="213" t="s">
        <v>44</v>
      </c>
      <c r="E50" s="213" t="s">
        <v>133</v>
      </c>
      <c r="F50" s="213" t="s">
        <v>43</v>
      </c>
      <c r="G50" s="213" t="s">
        <v>45</v>
      </c>
      <c r="H50" s="220"/>
      <c r="I50" s="220"/>
      <c r="J50" s="221"/>
      <c r="K50" s="213" t="s">
        <v>52</v>
      </c>
      <c r="L50" s="213" t="s">
        <v>50</v>
      </c>
      <c r="M50" s="240" t="s">
        <v>23</v>
      </c>
      <c r="N50" s="221"/>
      <c r="O50" s="213" t="s">
        <v>74</v>
      </c>
      <c r="P50" s="213" t="s">
        <v>49</v>
      </c>
      <c r="Q50" s="213" t="s">
        <v>13</v>
      </c>
    </row>
    <row r="51" spans="1:17" ht="31.5">
      <c r="A51" s="219"/>
      <c r="B51" s="214"/>
      <c r="C51" s="214"/>
      <c r="D51" s="214"/>
      <c r="E51" s="214"/>
      <c r="F51" s="214"/>
      <c r="G51" s="214"/>
      <c r="H51" s="79" t="s">
        <v>84</v>
      </c>
      <c r="I51" s="80" t="s">
        <v>47</v>
      </c>
      <c r="J51" s="80" t="s">
        <v>46</v>
      </c>
      <c r="K51" s="214"/>
      <c r="L51" s="214"/>
      <c r="M51" s="110" t="s">
        <v>27</v>
      </c>
      <c r="N51" s="110" t="s">
        <v>7</v>
      </c>
      <c r="O51" s="214"/>
      <c r="P51" s="214"/>
      <c r="Q51" s="214"/>
    </row>
    <row r="52" spans="1:19" s="82" customFormat="1" ht="84.75" customHeight="1">
      <c r="A52" s="114" t="s">
        <v>127</v>
      </c>
      <c r="B52" s="151" t="s">
        <v>147</v>
      </c>
      <c r="C52" s="152" t="s">
        <v>186</v>
      </c>
      <c r="D52" s="153" t="s">
        <v>145</v>
      </c>
      <c r="E52" s="153" t="s">
        <v>33</v>
      </c>
      <c r="F52" s="153">
        <v>0</v>
      </c>
      <c r="G52" s="153" t="s">
        <v>181</v>
      </c>
      <c r="H52" s="154">
        <f>$S52/1000/$H$11</f>
        <v>179.66666666666666</v>
      </c>
      <c r="I52" s="155">
        <v>1</v>
      </c>
      <c r="J52" s="155">
        <v>0</v>
      </c>
      <c r="K52" s="156">
        <v>2</v>
      </c>
      <c r="L52" s="153" t="s">
        <v>3</v>
      </c>
      <c r="M52" s="157">
        <v>42739</v>
      </c>
      <c r="N52" s="157" t="s">
        <v>181</v>
      </c>
      <c r="O52" s="157" t="s">
        <v>182</v>
      </c>
      <c r="P52" s="157" t="s">
        <v>181</v>
      </c>
      <c r="Q52" s="153" t="s">
        <v>6</v>
      </c>
      <c r="S52" s="116">
        <v>539000</v>
      </c>
    </row>
    <row r="53" spans="1:20" s="82" customFormat="1" ht="69" customHeight="1">
      <c r="A53" s="114" t="s">
        <v>232</v>
      </c>
      <c r="B53" s="114" t="s">
        <v>148</v>
      </c>
      <c r="C53" s="115" t="s">
        <v>185</v>
      </c>
      <c r="D53" s="114" t="s">
        <v>145</v>
      </c>
      <c r="E53" s="114" t="s">
        <v>33</v>
      </c>
      <c r="F53" s="114">
        <v>0</v>
      </c>
      <c r="G53" s="119" t="s">
        <v>278</v>
      </c>
      <c r="H53" s="137">
        <f>$S53/1000/$H$11</f>
        <v>81.51682666666667</v>
      </c>
      <c r="I53" s="117">
        <v>1</v>
      </c>
      <c r="J53" s="117">
        <v>0</v>
      </c>
      <c r="K53" s="118">
        <v>2</v>
      </c>
      <c r="L53" s="114" t="s">
        <v>4</v>
      </c>
      <c r="M53" s="120">
        <v>42583</v>
      </c>
      <c r="N53" s="125">
        <f>_XLL.DATAM(M53,3)</f>
        <v>42675</v>
      </c>
      <c r="O53" s="125" t="s">
        <v>308</v>
      </c>
      <c r="P53" s="119"/>
      <c r="Q53" s="114" t="s">
        <v>58</v>
      </c>
      <c r="S53" s="116">
        <v>244550.48</v>
      </c>
      <c r="T53" s="49"/>
    </row>
    <row r="54" spans="1:19" s="140" customFormat="1" ht="65.25" customHeight="1">
      <c r="A54" s="114" t="s">
        <v>233</v>
      </c>
      <c r="B54" s="114" t="s">
        <v>146</v>
      </c>
      <c r="C54" s="115" t="s">
        <v>187</v>
      </c>
      <c r="D54" s="114" t="s">
        <v>145</v>
      </c>
      <c r="E54" s="114" t="s">
        <v>33</v>
      </c>
      <c r="F54" s="114">
        <v>0</v>
      </c>
      <c r="G54" s="119" t="s">
        <v>277</v>
      </c>
      <c r="H54" s="137">
        <f>$S54/1000/$H$11</f>
        <v>40</v>
      </c>
      <c r="I54" s="117">
        <v>1</v>
      </c>
      <c r="J54" s="117">
        <v>0</v>
      </c>
      <c r="K54" s="118">
        <v>2</v>
      </c>
      <c r="L54" s="114" t="s">
        <v>4</v>
      </c>
      <c r="M54" s="120">
        <v>42583</v>
      </c>
      <c r="N54" s="125">
        <f aca="true" t="shared" si="1" ref="N54:N64">_XLL.DATAM(M54,3)</f>
        <v>42675</v>
      </c>
      <c r="O54" s="119" t="s">
        <v>308</v>
      </c>
      <c r="P54" s="119"/>
      <c r="Q54" s="114" t="s">
        <v>58</v>
      </c>
      <c r="R54" s="87"/>
      <c r="S54" s="116">
        <v>120000</v>
      </c>
    </row>
    <row r="55" spans="1:20" s="113" customFormat="1" ht="65.25" customHeight="1">
      <c r="A55" s="158" t="s">
        <v>229</v>
      </c>
      <c r="B55" s="158" t="s">
        <v>148</v>
      </c>
      <c r="C55" s="159" t="s">
        <v>185</v>
      </c>
      <c r="D55" s="158" t="s">
        <v>145</v>
      </c>
      <c r="E55" s="158" t="s">
        <v>33</v>
      </c>
      <c r="F55" s="158">
        <v>0</v>
      </c>
      <c r="G55" s="164"/>
      <c r="H55" s="160">
        <f>$S55/1000/$H$11</f>
        <v>81.51682666666667</v>
      </c>
      <c r="I55" s="161">
        <v>1</v>
      </c>
      <c r="J55" s="161">
        <v>0</v>
      </c>
      <c r="K55" s="162">
        <v>2</v>
      </c>
      <c r="L55" s="158" t="s">
        <v>4</v>
      </c>
      <c r="M55" s="164">
        <v>42948</v>
      </c>
      <c r="N55" s="150">
        <f t="shared" si="1"/>
        <v>43040</v>
      </c>
      <c r="O55" s="164" t="s">
        <v>182</v>
      </c>
      <c r="P55" s="164"/>
      <c r="Q55" s="158" t="s">
        <v>1</v>
      </c>
      <c r="R55" s="148"/>
      <c r="S55" s="116">
        <v>244550.48</v>
      </c>
      <c r="T55" s="146"/>
    </row>
    <row r="56" spans="1:19" s="113" customFormat="1" ht="65.25" customHeight="1">
      <c r="A56" s="158" t="s">
        <v>230</v>
      </c>
      <c r="B56" s="158" t="s">
        <v>148</v>
      </c>
      <c r="C56" s="159" t="s">
        <v>285</v>
      </c>
      <c r="D56" s="158" t="s">
        <v>145</v>
      </c>
      <c r="E56" s="158" t="s">
        <v>33</v>
      </c>
      <c r="F56" s="158">
        <v>0</v>
      </c>
      <c r="G56" s="164"/>
      <c r="H56" s="160">
        <f>$S56/1000/$H$11</f>
        <v>100</v>
      </c>
      <c r="I56" s="161">
        <v>1</v>
      </c>
      <c r="J56" s="161">
        <v>0</v>
      </c>
      <c r="K56" s="162">
        <v>2</v>
      </c>
      <c r="L56" s="158" t="s">
        <v>4</v>
      </c>
      <c r="M56" s="164">
        <v>42795</v>
      </c>
      <c r="N56" s="150">
        <f t="shared" si="1"/>
        <v>42887</v>
      </c>
      <c r="O56" s="164" t="s">
        <v>182</v>
      </c>
      <c r="P56" s="164"/>
      <c r="Q56" s="158" t="s">
        <v>1</v>
      </c>
      <c r="R56" s="148"/>
      <c r="S56" s="116">
        <v>300000</v>
      </c>
    </row>
    <row r="57" spans="1:19" s="113" customFormat="1" ht="65.25" customHeight="1">
      <c r="A57" s="158" t="s">
        <v>231</v>
      </c>
      <c r="B57" s="158" t="s">
        <v>148</v>
      </c>
      <c r="C57" s="159" t="s">
        <v>256</v>
      </c>
      <c r="D57" s="158" t="s">
        <v>145</v>
      </c>
      <c r="E57" s="158" t="s">
        <v>33</v>
      </c>
      <c r="F57" s="158">
        <v>0</v>
      </c>
      <c r="G57" s="164" t="s">
        <v>273</v>
      </c>
      <c r="H57" s="160">
        <f aca="true" t="shared" si="2" ref="H57:H64">$S57/1000/$H$11</f>
        <v>498.51342666666665</v>
      </c>
      <c r="I57" s="161">
        <v>0</v>
      </c>
      <c r="J57" s="161">
        <v>1</v>
      </c>
      <c r="K57" s="162">
        <v>2</v>
      </c>
      <c r="L57" s="164" t="s">
        <v>4</v>
      </c>
      <c r="M57" s="164">
        <v>42186</v>
      </c>
      <c r="N57" s="150">
        <v>42795</v>
      </c>
      <c r="O57" s="164" t="s">
        <v>284</v>
      </c>
      <c r="P57" s="164" t="s">
        <v>181</v>
      </c>
      <c r="Q57" s="158" t="s">
        <v>58</v>
      </c>
      <c r="R57" s="148"/>
      <c r="S57" s="116">
        <v>1495540.28</v>
      </c>
    </row>
    <row r="58" spans="1:19" s="113" customFormat="1" ht="65.25" customHeight="1">
      <c r="A58" s="158" t="s">
        <v>255</v>
      </c>
      <c r="B58" s="158" t="s">
        <v>148</v>
      </c>
      <c r="C58" s="159" t="s">
        <v>257</v>
      </c>
      <c r="D58" s="158" t="s">
        <v>145</v>
      </c>
      <c r="E58" s="158" t="s">
        <v>33</v>
      </c>
      <c r="F58" s="158">
        <v>0</v>
      </c>
      <c r="G58" s="164" t="s">
        <v>274</v>
      </c>
      <c r="H58" s="160">
        <f t="shared" si="2"/>
        <v>285.8262433333333</v>
      </c>
      <c r="I58" s="161">
        <v>0</v>
      </c>
      <c r="J58" s="161">
        <v>1</v>
      </c>
      <c r="K58" s="162">
        <v>2</v>
      </c>
      <c r="L58" s="158" t="s">
        <v>4</v>
      </c>
      <c r="M58" s="164">
        <v>42217</v>
      </c>
      <c r="N58" s="150">
        <v>42795</v>
      </c>
      <c r="O58" s="164" t="s">
        <v>284</v>
      </c>
      <c r="P58" s="164" t="s">
        <v>181</v>
      </c>
      <c r="Q58" s="158" t="s">
        <v>58</v>
      </c>
      <c r="R58" s="148"/>
      <c r="S58" s="116">
        <v>857478.73</v>
      </c>
    </row>
    <row r="59" spans="1:19" s="113" customFormat="1" ht="65.25" customHeight="1">
      <c r="A59" s="158" t="s">
        <v>260</v>
      </c>
      <c r="B59" s="158" t="s">
        <v>148</v>
      </c>
      <c r="C59" s="159" t="s">
        <v>258</v>
      </c>
      <c r="D59" s="158" t="s">
        <v>145</v>
      </c>
      <c r="E59" s="158" t="s">
        <v>33</v>
      </c>
      <c r="F59" s="158">
        <v>0</v>
      </c>
      <c r="G59" s="164" t="s">
        <v>275</v>
      </c>
      <c r="H59" s="160">
        <f t="shared" si="2"/>
        <v>177.94988</v>
      </c>
      <c r="I59" s="161">
        <v>0</v>
      </c>
      <c r="J59" s="161">
        <v>1</v>
      </c>
      <c r="K59" s="162">
        <v>2</v>
      </c>
      <c r="L59" s="158" t="s">
        <v>4</v>
      </c>
      <c r="M59" s="164">
        <v>42795</v>
      </c>
      <c r="N59" s="150">
        <f t="shared" si="1"/>
        <v>42887</v>
      </c>
      <c r="O59" s="164" t="s">
        <v>284</v>
      </c>
      <c r="P59" s="164" t="s">
        <v>181</v>
      </c>
      <c r="Q59" s="158" t="s">
        <v>58</v>
      </c>
      <c r="R59" s="148"/>
      <c r="S59" s="116">
        <v>533849.64</v>
      </c>
    </row>
    <row r="60" spans="1:19" s="113" customFormat="1" ht="65.25" customHeight="1">
      <c r="A60" s="158" t="s">
        <v>261</v>
      </c>
      <c r="B60" s="158" t="s">
        <v>148</v>
      </c>
      <c r="C60" s="159" t="s">
        <v>259</v>
      </c>
      <c r="D60" s="158" t="s">
        <v>145</v>
      </c>
      <c r="E60" s="158" t="s">
        <v>33</v>
      </c>
      <c r="F60" s="158">
        <v>0</v>
      </c>
      <c r="G60" s="164" t="s">
        <v>276</v>
      </c>
      <c r="H60" s="160">
        <f t="shared" si="2"/>
        <v>188.63261333333332</v>
      </c>
      <c r="I60" s="161">
        <v>0</v>
      </c>
      <c r="J60" s="161">
        <v>1</v>
      </c>
      <c r="K60" s="162">
        <v>2</v>
      </c>
      <c r="L60" s="158" t="s">
        <v>4</v>
      </c>
      <c r="M60" s="164">
        <v>42795</v>
      </c>
      <c r="N60" s="150">
        <f t="shared" si="1"/>
        <v>42887</v>
      </c>
      <c r="O60" s="164" t="s">
        <v>284</v>
      </c>
      <c r="P60" s="164" t="s">
        <v>181</v>
      </c>
      <c r="Q60" s="158" t="s">
        <v>58</v>
      </c>
      <c r="R60" s="148"/>
      <c r="S60" s="116">
        <v>565897.84</v>
      </c>
    </row>
    <row r="61" spans="1:19" s="113" customFormat="1" ht="65.25" customHeight="1">
      <c r="A61" s="158" t="s">
        <v>262</v>
      </c>
      <c r="B61" s="158" t="s">
        <v>148</v>
      </c>
      <c r="C61" s="159" t="s">
        <v>264</v>
      </c>
      <c r="D61" s="158" t="s">
        <v>145</v>
      </c>
      <c r="E61" s="158" t="s">
        <v>33</v>
      </c>
      <c r="F61" s="158">
        <v>0</v>
      </c>
      <c r="G61" s="164"/>
      <c r="H61" s="160">
        <f t="shared" si="2"/>
        <v>1469.3333333333333</v>
      </c>
      <c r="I61" s="161">
        <v>0</v>
      </c>
      <c r="J61" s="161">
        <v>1</v>
      </c>
      <c r="K61" s="162">
        <v>2</v>
      </c>
      <c r="L61" s="158" t="s">
        <v>4</v>
      </c>
      <c r="M61" s="164">
        <v>42826</v>
      </c>
      <c r="N61" s="150">
        <f t="shared" si="1"/>
        <v>42917</v>
      </c>
      <c r="O61" s="164" t="s">
        <v>284</v>
      </c>
      <c r="P61" s="164" t="s">
        <v>181</v>
      </c>
      <c r="Q61" s="158" t="s">
        <v>1</v>
      </c>
      <c r="R61" s="148"/>
      <c r="S61" s="116">
        <v>4408000</v>
      </c>
    </row>
    <row r="62" spans="1:19" s="113" customFormat="1" ht="65.25" customHeight="1">
      <c r="A62" s="158" t="s">
        <v>267</v>
      </c>
      <c r="B62" s="158" t="s">
        <v>148</v>
      </c>
      <c r="C62" s="159" t="s">
        <v>265</v>
      </c>
      <c r="D62" s="158" t="s">
        <v>145</v>
      </c>
      <c r="E62" s="158" t="s">
        <v>33</v>
      </c>
      <c r="F62" s="158">
        <v>0</v>
      </c>
      <c r="G62" s="164"/>
      <c r="H62" s="160">
        <f t="shared" si="2"/>
        <v>620.4425766666667</v>
      </c>
      <c r="I62" s="161">
        <v>0</v>
      </c>
      <c r="J62" s="161">
        <v>1</v>
      </c>
      <c r="K62" s="162">
        <v>2</v>
      </c>
      <c r="L62" s="158" t="s">
        <v>4</v>
      </c>
      <c r="M62" s="164">
        <v>42826</v>
      </c>
      <c r="N62" s="150">
        <f t="shared" si="1"/>
        <v>42917</v>
      </c>
      <c r="O62" s="164" t="s">
        <v>284</v>
      </c>
      <c r="P62" s="164" t="s">
        <v>181</v>
      </c>
      <c r="Q62" s="158" t="s">
        <v>1</v>
      </c>
      <c r="R62" s="148"/>
      <c r="S62" s="116">
        <v>1861327.73</v>
      </c>
    </row>
    <row r="63" spans="1:19" s="113" customFormat="1" ht="65.25" customHeight="1">
      <c r="A63" s="158" t="s">
        <v>268</v>
      </c>
      <c r="B63" s="158" t="s">
        <v>148</v>
      </c>
      <c r="C63" s="159" t="s">
        <v>266</v>
      </c>
      <c r="D63" s="158" t="s">
        <v>145</v>
      </c>
      <c r="E63" s="158" t="s">
        <v>33</v>
      </c>
      <c r="F63" s="158">
        <v>0</v>
      </c>
      <c r="G63" s="164"/>
      <c r="H63" s="160">
        <f t="shared" si="2"/>
        <v>898.0067533333332</v>
      </c>
      <c r="I63" s="161">
        <v>0</v>
      </c>
      <c r="J63" s="161">
        <v>1</v>
      </c>
      <c r="K63" s="162">
        <v>2</v>
      </c>
      <c r="L63" s="158" t="s">
        <v>4</v>
      </c>
      <c r="M63" s="164">
        <v>42826</v>
      </c>
      <c r="N63" s="150">
        <f t="shared" si="1"/>
        <v>42917</v>
      </c>
      <c r="O63" s="164" t="s">
        <v>284</v>
      </c>
      <c r="P63" s="164" t="s">
        <v>181</v>
      </c>
      <c r="Q63" s="158" t="s">
        <v>1</v>
      </c>
      <c r="R63" s="148"/>
      <c r="S63" s="116">
        <v>2694020.26</v>
      </c>
    </row>
    <row r="64" spans="1:19" s="113" customFormat="1" ht="65.25" customHeight="1">
      <c r="A64" s="158" t="s">
        <v>269</v>
      </c>
      <c r="B64" s="158" t="s">
        <v>148</v>
      </c>
      <c r="C64" s="159" t="s">
        <v>270</v>
      </c>
      <c r="D64" s="158" t="s">
        <v>145</v>
      </c>
      <c r="E64" s="158" t="s">
        <v>33</v>
      </c>
      <c r="F64" s="158">
        <v>0</v>
      </c>
      <c r="G64" s="164"/>
      <c r="H64" s="160">
        <f t="shared" si="2"/>
        <v>87.93926</v>
      </c>
      <c r="I64" s="161">
        <v>0</v>
      </c>
      <c r="J64" s="161">
        <v>1</v>
      </c>
      <c r="K64" s="162">
        <v>2</v>
      </c>
      <c r="L64" s="158" t="s">
        <v>4</v>
      </c>
      <c r="M64" s="164">
        <v>42826</v>
      </c>
      <c r="N64" s="150">
        <f t="shared" si="1"/>
        <v>42917</v>
      </c>
      <c r="O64" s="164" t="s">
        <v>284</v>
      </c>
      <c r="P64" s="164" t="s">
        <v>181</v>
      </c>
      <c r="Q64" s="158" t="s">
        <v>1</v>
      </c>
      <c r="R64" s="148"/>
      <c r="S64" s="116">
        <v>263817.78</v>
      </c>
    </row>
    <row r="65" spans="1:19" s="143" customFormat="1" ht="15.75">
      <c r="A65" s="82"/>
      <c r="B65" s="70"/>
      <c r="C65" s="71"/>
      <c r="D65" s="72"/>
      <c r="E65" s="73"/>
      <c r="F65" s="73"/>
      <c r="G65" s="58" t="s">
        <v>134</v>
      </c>
      <c r="H65" s="50">
        <f>SUM(H52:H64)</f>
        <v>4709.344406666667</v>
      </c>
      <c r="I65" s="75"/>
      <c r="J65" s="75"/>
      <c r="K65" s="74"/>
      <c r="L65" s="76"/>
      <c r="M65" s="76"/>
      <c r="N65" s="77"/>
      <c r="O65" s="74"/>
      <c r="P65" s="74"/>
      <c r="Q65" s="73"/>
      <c r="R65" s="97"/>
      <c r="S65" s="97"/>
    </row>
    <row r="66" spans="1:19" s="143" customFormat="1" ht="15.75">
      <c r="A66" s="82"/>
      <c r="B66" s="70"/>
      <c r="C66" s="71"/>
      <c r="D66" s="72"/>
      <c r="E66" s="73"/>
      <c r="F66" s="73"/>
      <c r="G66" s="48"/>
      <c r="H66" s="78"/>
      <c r="I66" s="75"/>
      <c r="J66" s="75"/>
      <c r="K66" s="74"/>
      <c r="L66" s="76"/>
      <c r="M66" s="76"/>
      <c r="N66" s="77"/>
      <c r="O66" s="74"/>
      <c r="P66" s="74"/>
      <c r="Q66" s="73"/>
      <c r="R66" s="97"/>
      <c r="S66" s="97"/>
    </row>
    <row r="67" spans="1:17" ht="15.75">
      <c r="A67" s="219">
        <v>4</v>
      </c>
      <c r="B67" s="215" t="s">
        <v>10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</row>
    <row r="68" spans="1:17" ht="15.75">
      <c r="A68" s="219"/>
      <c r="B68" s="208" t="s">
        <v>51</v>
      </c>
      <c r="C68" s="208" t="s">
        <v>22</v>
      </c>
      <c r="D68" s="208" t="s">
        <v>44</v>
      </c>
      <c r="E68" s="208" t="s">
        <v>133</v>
      </c>
      <c r="F68" s="215"/>
      <c r="G68" s="215"/>
      <c r="H68" s="208"/>
      <c r="I68" s="208"/>
      <c r="J68" s="208"/>
      <c r="K68" s="208" t="s">
        <v>52</v>
      </c>
      <c r="L68" s="208" t="s">
        <v>50</v>
      </c>
      <c r="M68" s="208" t="s">
        <v>23</v>
      </c>
      <c r="N68" s="208"/>
      <c r="O68" s="208" t="s">
        <v>74</v>
      </c>
      <c r="P68" s="208" t="s">
        <v>49</v>
      </c>
      <c r="Q68" s="208" t="s">
        <v>13</v>
      </c>
    </row>
    <row r="69" spans="1:17" ht="47.25">
      <c r="A69" s="219"/>
      <c r="B69" s="208"/>
      <c r="C69" s="208"/>
      <c r="D69" s="208"/>
      <c r="E69" s="208"/>
      <c r="F69" s="240" t="s">
        <v>45</v>
      </c>
      <c r="G69" s="221"/>
      <c r="H69" s="79" t="s">
        <v>84</v>
      </c>
      <c r="I69" s="109" t="s">
        <v>47</v>
      </c>
      <c r="J69" s="80" t="s">
        <v>46</v>
      </c>
      <c r="K69" s="208"/>
      <c r="L69" s="208"/>
      <c r="M69" s="110" t="s">
        <v>17</v>
      </c>
      <c r="N69" s="110" t="s">
        <v>7</v>
      </c>
      <c r="O69" s="208"/>
      <c r="P69" s="208"/>
      <c r="Q69" s="208"/>
    </row>
    <row r="70" spans="1:19" s="82" customFormat="1" ht="79.5" customHeight="1">
      <c r="A70" s="122" t="s">
        <v>128</v>
      </c>
      <c r="B70" s="114" t="s">
        <v>222</v>
      </c>
      <c r="C70" s="115" t="s">
        <v>188</v>
      </c>
      <c r="D70" s="114" t="s">
        <v>145</v>
      </c>
      <c r="E70" s="149" t="s">
        <v>40</v>
      </c>
      <c r="F70" s="209" t="s">
        <v>200</v>
      </c>
      <c r="G70" s="209"/>
      <c r="H70" s="147">
        <v>294</v>
      </c>
      <c r="I70" s="149">
        <v>1</v>
      </c>
      <c r="J70" s="149">
        <v>0</v>
      </c>
      <c r="K70" s="118">
        <v>2</v>
      </c>
      <c r="L70" s="149" t="s">
        <v>3</v>
      </c>
      <c r="M70" s="119">
        <v>41721</v>
      </c>
      <c r="N70" s="119">
        <v>41855</v>
      </c>
      <c r="O70" s="169" t="s">
        <v>309</v>
      </c>
      <c r="P70" s="119" t="s">
        <v>189</v>
      </c>
      <c r="Q70" s="114" t="s">
        <v>76</v>
      </c>
      <c r="R70" s="113"/>
      <c r="S70" s="116">
        <v>745500</v>
      </c>
    </row>
    <row r="71" spans="1:19" s="82" customFormat="1" ht="74.25" customHeight="1">
      <c r="A71" s="122" t="s">
        <v>129</v>
      </c>
      <c r="B71" s="114" t="s">
        <v>146</v>
      </c>
      <c r="C71" s="115" t="s">
        <v>190</v>
      </c>
      <c r="D71" s="114" t="s">
        <v>145</v>
      </c>
      <c r="E71" s="149" t="s">
        <v>40</v>
      </c>
      <c r="F71" s="209" t="s">
        <v>201</v>
      </c>
      <c r="G71" s="209"/>
      <c r="H71" s="147">
        <f aca="true" t="shared" si="3" ref="H71:H77">$S71/1000/$H$11</f>
        <v>2286.6666666666665</v>
      </c>
      <c r="I71" s="149">
        <v>0.33</v>
      </c>
      <c r="J71" s="149">
        <v>0.67</v>
      </c>
      <c r="K71" s="118">
        <v>2</v>
      </c>
      <c r="L71" s="149" t="s">
        <v>3</v>
      </c>
      <c r="M71" s="168">
        <v>41982</v>
      </c>
      <c r="N71" s="119">
        <v>42486</v>
      </c>
      <c r="O71" s="169" t="s">
        <v>310</v>
      </c>
      <c r="P71" s="120" t="s">
        <v>271</v>
      </c>
      <c r="Q71" s="114" t="s">
        <v>15</v>
      </c>
      <c r="R71" s="113"/>
      <c r="S71" s="116">
        <v>6860000</v>
      </c>
    </row>
    <row r="72" spans="1:19" s="82" customFormat="1" ht="71.25" customHeight="1">
      <c r="A72" s="122" t="s">
        <v>130</v>
      </c>
      <c r="B72" s="114" t="s">
        <v>148</v>
      </c>
      <c r="C72" s="115" t="s">
        <v>191</v>
      </c>
      <c r="D72" s="114" t="s">
        <v>225</v>
      </c>
      <c r="E72" s="149" t="s">
        <v>40</v>
      </c>
      <c r="F72" s="211"/>
      <c r="G72" s="212"/>
      <c r="H72" s="147">
        <f t="shared" si="3"/>
        <v>1246</v>
      </c>
      <c r="I72" s="149">
        <v>1</v>
      </c>
      <c r="J72" s="149">
        <v>0</v>
      </c>
      <c r="K72" s="118">
        <v>2</v>
      </c>
      <c r="L72" s="149" t="s">
        <v>3</v>
      </c>
      <c r="M72" s="120">
        <v>42675</v>
      </c>
      <c r="N72" s="119">
        <f aca="true" t="shared" si="4" ref="N72:N77">_XLL.DATAM(M72,3)</f>
        <v>42767</v>
      </c>
      <c r="O72" s="119" t="s">
        <v>306</v>
      </c>
      <c r="P72" s="119"/>
      <c r="Q72" s="114" t="s">
        <v>1</v>
      </c>
      <c r="S72" s="116">
        <v>3738000</v>
      </c>
    </row>
    <row r="73" spans="1:19" s="88" customFormat="1" ht="121.5" customHeight="1">
      <c r="A73" s="122" t="s">
        <v>131</v>
      </c>
      <c r="B73" s="114" t="s">
        <v>222</v>
      </c>
      <c r="C73" s="115" t="s">
        <v>192</v>
      </c>
      <c r="D73" s="114" t="s">
        <v>145</v>
      </c>
      <c r="E73" s="191" t="s">
        <v>30</v>
      </c>
      <c r="F73" s="211"/>
      <c r="G73" s="212"/>
      <c r="H73" s="147">
        <f t="shared" si="3"/>
        <v>66.66666666666667</v>
      </c>
      <c r="I73" s="149">
        <v>1</v>
      </c>
      <c r="J73" s="149">
        <v>0</v>
      </c>
      <c r="K73" s="118">
        <v>2</v>
      </c>
      <c r="L73" s="149" t="s">
        <v>2</v>
      </c>
      <c r="M73" s="120">
        <v>42614</v>
      </c>
      <c r="N73" s="119">
        <f t="shared" si="4"/>
        <v>42705</v>
      </c>
      <c r="O73" s="119" t="s">
        <v>306</v>
      </c>
      <c r="P73" s="119"/>
      <c r="Q73" s="114" t="s">
        <v>1</v>
      </c>
      <c r="S73" s="116">
        <v>200000</v>
      </c>
    </row>
    <row r="74" spans="1:19" s="82" customFormat="1" ht="83.25" customHeight="1">
      <c r="A74" s="122" t="s">
        <v>132</v>
      </c>
      <c r="B74" s="114" t="s">
        <v>146</v>
      </c>
      <c r="C74" s="115" t="s">
        <v>193</v>
      </c>
      <c r="D74" s="114" t="s">
        <v>145</v>
      </c>
      <c r="E74" s="149" t="s">
        <v>40</v>
      </c>
      <c r="F74" s="211"/>
      <c r="G74" s="212"/>
      <c r="H74" s="147">
        <f t="shared" si="3"/>
        <v>2286.6666666666665</v>
      </c>
      <c r="I74" s="149">
        <v>0.33</v>
      </c>
      <c r="J74" s="149">
        <v>0.67</v>
      </c>
      <c r="K74" s="118">
        <v>2</v>
      </c>
      <c r="L74" s="149" t="s">
        <v>3</v>
      </c>
      <c r="M74" s="120">
        <v>42917</v>
      </c>
      <c r="N74" s="119">
        <f t="shared" si="4"/>
        <v>43009</v>
      </c>
      <c r="O74" s="119" t="s">
        <v>306</v>
      </c>
      <c r="P74" s="119"/>
      <c r="Q74" s="114" t="s">
        <v>1</v>
      </c>
      <c r="R74" s="81"/>
      <c r="S74" s="116">
        <v>6860000</v>
      </c>
    </row>
    <row r="75" spans="1:23" s="113" customFormat="1" ht="83.25" customHeight="1">
      <c r="A75" s="166" t="s">
        <v>227</v>
      </c>
      <c r="B75" s="158" t="s">
        <v>236</v>
      </c>
      <c r="C75" s="166" t="s">
        <v>252</v>
      </c>
      <c r="D75" s="158" t="s">
        <v>145</v>
      </c>
      <c r="E75" s="167" t="s">
        <v>40</v>
      </c>
      <c r="F75" s="211"/>
      <c r="G75" s="212"/>
      <c r="H75" s="160">
        <f t="shared" si="3"/>
        <v>6512.298067662227</v>
      </c>
      <c r="I75" s="167">
        <v>0.44</v>
      </c>
      <c r="J75" s="167">
        <v>0.56</v>
      </c>
      <c r="K75" s="162">
        <v>1</v>
      </c>
      <c r="L75" s="167" t="s">
        <v>3</v>
      </c>
      <c r="M75" s="164">
        <v>42614</v>
      </c>
      <c r="N75" s="164">
        <v>42795</v>
      </c>
      <c r="O75" s="158"/>
      <c r="P75" s="158"/>
      <c r="Q75" s="158" t="s">
        <v>1</v>
      </c>
      <c r="R75" s="148"/>
      <c r="S75" s="116">
        <v>19536894.20298668</v>
      </c>
      <c r="T75" s="82"/>
      <c r="U75" s="82"/>
      <c r="V75" s="82"/>
      <c r="W75" s="82"/>
    </row>
    <row r="76" spans="1:23" s="113" customFormat="1" ht="83.25" customHeight="1">
      <c r="A76" s="166" t="s">
        <v>253</v>
      </c>
      <c r="B76" s="158" t="s">
        <v>148</v>
      </c>
      <c r="C76" s="166" t="s">
        <v>191</v>
      </c>
      <c r="D76" s="158" t="s">
        <v>226</v>
      </c>
      <c r="E76" s="167" t="s">
        <v>40</v>
      </c>
      <c r="F76" s="241"/>
      <c r="G76" s="242"/>
      <c r="H76" s="160">
        <f t="shared" si="3"/>
        <v>473.3333333333333</v>
      </c>
      <c r="I76" s="167">
        <v>0.41</v>
      </c>
      <c r="J76" s="167">
        <v>0.59</v>
      </c>
      <c r="K76" s="162">
        <v>2</v>
      </c>
      <c r="L76" s="167" t="s">
        <v>3</v>
      </c>
      <c r="M76" s="164">
        <v>42917</v>
      </c>
      <c r="N76" s="164">
        <f t="shared" si="4"/>
        <v>43009</v>
      </c>
      <c r="O76" s="158"/>
      <c r="P76" s="158"/>
      <c r="Q76" s="158" t="s">
        <v>1</v>
      </c>
      <c r="R76" s="148"/>
      <c r="S76" s="116">
        <v>1420000</v>
      </c>
      <c r="T76" s="82"/>
      <c r="U76" s="82"/>
      <c r="V76" s="82"/>
      <c r="W76" s="82"/>
    </row>
    <row r="77" spans="1:23" s="113" customFormat="1" ht="83.25" customHeight="1">
      <c r="A77" s="166" t="s">
        <v>280</v>
      </c>
      <c r="B77" s="158" t="s">
        <v>222</v>
      </c>
      <c r="C77" s="166" t="s">
        <v>281</v>
      </c>
      <c r="D77" s="158"/>
      <c r="E77" s="167" t="s">
        <v>40</v>
      </c>
      <c r="F77" s="241"/>
      <c r="G77" s="242"/>
      <c r="H77" s="160">
        <f t="shared" si="3"/>
        <v>433.3333333333333</v>
      </c>
      <c r="I77" s="167">
        <v>1</v>
      </c>
      <c r="J77" s="167">
        <v>0</v>
      </c>
      <c r="K77" s="162">
        <v>2</v>
      </c>
      <c r="L77" s="167" t="s">
        <v>3</v>
      </c>
      <c r="M77" s="164">
        <v>42795</v>
      </c>
      <c r="N77" s="164">
        <f t="shared" si="4"/>
        <v>42887</v>
      </c>
      <c r="O77" s="158"/>
      <c r="P77" s="158"/>
      <c r="Q77" s="158" t="s">
        <v>1</v>
      </c>
      <c r="R77" s="148"/>
      <c r="S77" s="116">
        <v>1300000</v>
      </c>
      <c r="T77" s="82"/>
      <c r="U77" s="82"/>
      <c r="V77" s="82"/>
      <c r="W77" s="82"/>
    </row>
    <row r="78" spans="1:23" ht="15.75">
      <c r="A78" s="95"/>
      <c r="B78" s="5"/>
      <c r="C78" s="5"/>
      <c r="D78" s="5"/>
      <c r="E78" s="5"/>
      <c r="F78" s="5"/>
      <c r="G78" s="58" t="s">
        <v>134</v>
      </c>
      <c r="H78" s="105">
        <f>SUM(H70:H77)</f>
        <v>13598.964734328896</v>
      </c>
      <c r="I78" s="6"/>
      <c r="J78" s="6"/>
      <c r="K78" s="48"/>
      <c r="L78" s="5"/>
      <c r="M78" s="5"/>
      <c r="N78" s="5"/>
      <c r="O78" s="5"/>
      <c r="P78" s="48"/>
      <c r="Q78" s="48"/>
      <c r="T78" s="82"/>
      <c r="U78" s="82"/>
      <c r="V78" s="82"/>
      <c r="W78" s="82"/>
    </row>
    <row r="79" spans="1:20" ht="15.75">
      <c r="A79" s="93"/>
      <c r="G79" s="58" t="s">
        <v>134</v>
      </c>
      <c r="H79" s="111">
        <f>H78+H65+H47+H37</f>
        <v>197781.4358188498</v>
      </c>
      <c r="T79" s="82"/>
    </row>
    <row r="80" spans="1:20" s="82" customFormat="1" ht="15.75">
      <c r="A80" s="83"/>
      <c r="B80" s="83"/>
      <c r="C80" s="83"/>
      <c r="D80" s="83"/>
      <c r="E80" s="84"/>
      <c r="F80" s="49"/>
      <c r="G80" s="49"/>
      <c r="H80" s="81"/>
      <c r="I80" s="85"/>
      <c r="J80" s="85"/>
      <c r="K80" s="85"/>
      <c r="L80" s="84"/>
      <c r="M80" s="86"/>
      <c r="N80" s="86"/>
      <c r="O80" s="86"/>
      <c r="P80" s="86"/>
      <c r="Q80" s="84"/>
      <c r="R80" s="81"/>
      <c r="S80" s="81"/>
      <c r="T80" s="142"/>
    </row>
    <row r="81" spans="1:17" ht="15.75">
      <c r="A81" s="90"/>
      <c r="B81" s="234" t="s">
        <v>75</v>
      </c>
      <c r="C81" s="35" t="s">
        <v>4</v>
      </c>
      <c r="K81" s="90"/>
      <c r="P81" s="90"/>
      <c r="Q81" s="90"/>
    </row>
    <row r="82" spans="1:17" ht="15.75">
      <c r="A82" s="90"/>
      <c r="B82" s="235"/>
      <c r="C82" s="35" t="s">
        <v>2</v>
      </c>
      <c r="K82" s="90"/>
      <c r="P82" s="90"/>
      <c r="Q82" s="90"/>
    </row>
    <row r="83" spans="1:17" ht="15.75">
      <c r="A83" s="90"/>
      <c r="B83" s="236"/>
      <c r="C83" s="98" t="s">
        <v>3</v>
      </c>
      <c r="K83" s="90"/>
      <c r="P83" s="90"/>
      <c r="Q83" s="90"/>
    </row>
    <row r="85" spans="1:17" ht="15.75">
      <c r="A85" s="90"/>
      <c r="B85" s="234" t="s">
        <v>13</v>
      </c>
      <c r="C85" s="35" t="s">
        <v>1</v>
      </c>
      <c r="K85" s="90"/>
      <c r="P85" s="90"/>
      <c r="Q85" s="90"/>
    </row>
    <row r="86" spans="1:17" ht="15.75">
      <c r="A86" s="90"/>
      <c r="B86" s="235"/>
      <c r="C86" s="35" t="s">
        <v>58</v>
      </c>
      <c r="K86" s="90"/>
      <c r="P86" s="90"/>
      <c r="Q86" s="90"/>
    </row>
    <row r="87" spans="1:17" ht="15.75">
      <c r="A87" s="90"/>
      <c r="B87" s="235"/>
      <c r="C87" s="35" t="s">
        <v>37</v>
      </c>
      <c r="K87" s="90"/>
      <c r="P87" s="90"/>
      <c r="Q87" s="90"/>
    </row>
    <row r="88" spans="1:17" ht="15.75">
      <c r="A88" s="90"/>
      <c r="B88" s="235"/>
      <c r="C88" s="35" t="s">
        <v>6</v>
      </c>
      <c r="K88" s="90"/>
      <c r="P88" s="90"/>
      <c r="Q88" s="90"/>
    </row>
    <row r="89" spans="1:17" ht="15.75">
      <c r="A89" s="90"/>
      <c r="B89" s="235"/>
      <c r="C89" s="35" t="s">
        <v>67</v>
      </c>
      <c r="K89" s="90"/>
      <c r="P89" s="90"/>
      <c r="Q89" s="90"/>
    </row>
    <row r="90" spans="1:17" ht="15.75">
      <c r="A90" s="90"/>
      <c r="B90" s="235"/>
      <c r="C90" s="35" t="s">
        <v>53</v>
      </c>
      <c r="K90" s="90"/>
      <c r="P90" s="90"/>
      <c r="Q90" s="90"/>
    </row>
    <row r="91" spans="1:17" ht="15.75">
      <c r="A91" s="90"/>
      <c r="B91" s="235"/>
      <c r="C91" s="35" t="s">
        <v>15</v>
      </c>
      <c r="K91" s="90"/>
      <c r="P91" s="90"/>
      <c r="Q91" s="90"/>
    </row>
    <row r="92" spans="1:17" ht="15.75">
      <c r="A92" s="90"/>
      <c r="B92" s="236"/>
      <c r="C92" s="35" t="s">
        <v>76</v>
      </c>
      <c r="K92" s="90"/>
      <c r="P92" s="90"/>
      <c r="Q92" s="90"/>
    </row>
    <row r="94" spans="1:17" ht="15.75">
      <c r="A94" s="90"/>
      <c r="B94" s="239" t="s">
        <v>57</v>
      </c>
      <c r="C94" s="237" t="s">
        <v>54</v>
      </c>
      <c r="D94" s="229" t="s">
        <v>40</v>
      </c>
      <c r="E94" s="229"/>
      <c r="F94" s="99"/>
      <c r="G94" s="91"/>
      <c r="H94" s="92"/>
      <c r="I94" s="90"/>
      <c r="J94" s="90"/>
      <c r="K94" s="90"/>
      <c r="P94" s="90"/>
      <c r="Q94" s="90"/>
    </row>
    <row r="95" spans="1:17" ht="15.75">
      <c r="A95" s="90"/>
      <c r="B95" s="239"/>
      <c r="C95" s="237"/>
      <c r="D95" s="229" t="s">
        <v>77</v>
      </c>
      <c r="E95" s="229"/>
      <c r="F95" s="99"/>
      <c r="G95" s="91"/>
      <c r="H95" s="92"/>
      <c r="I95" s="90"/>
      <c r="J95" s="90"/>
      <c r="K95" s="90"/>
      <c r="P95" s="90"/>
      <c r="Q95" s="90"/>
    </row>
    <row r="96" spans="1:17" ht="15.75">
      <c r="A96" s="90"/>
      <c r="B96" s="239"/>
      <c r="C96" s="237"/>
      <c r="D96" s="229" t="s">
        <v>78</v>
      </c>
      <c r="E96" s="229"/>
      <c r="F96" s="99"/>
      <c r="G96" s="91"/>
      <c r="H96" s="92"/>
      <c r="I96" s="90"/>
      <c r="J96" s="90"/>
      <c r="K96" s="90"/>
      <c r="P96" s="90"/>
      <c r="Q96" s="90"/>
    </row>
    <row r="97" spans="1:17" ht="15.75">
      <c r="A97" s="90"/>
      <c r="B97" s="239"/>
      <c r="C97" s="237"/>
      <c r="D97" s="229" t="s">
        <v>30</v>
      </c>
      <c r="E97" s="229"/>
      <c r="F97" s="99"/>
      <c r="G97" s="91"/>
      <c r="H97" s="92"/>
      <c r="I97" s="90"/>
      <c r="J97" s="90"/>
      <c r="K97" s="90"/>
      <c r="P97" s="90"/>
      <c r="Q97" s="90"/>
    </row>
    <row r="98" spans="1:17" ht="15.75">
      <c r="A98" s="90"/>
      <c r="B98" s="239"/>
      <c r="C98" s="237"/>
      <c r="D98" s="229" t="s">
        <v>33</v>
      </c>
      <c r="E98" s="229"/>
      <c r="F98" s="99"/>
      <c r="G98" s="91"/>
      <c r="H98" s="92"/>
      <c r="I98" s="90"/>
      <c r="J98" s="90"/>
      <c r="K98" s="90"/>
      <c r="P98" s="90"/>
      <c r="Q98" s="90"/>
    </row>
    <row r="99" spans="1:17" ht="15.75">
      <c r="A99" s="90"/>
      <c r="B99" s="239"/>
      <c r="C99" s="237"/>
      <c r="D99" s="229" t="s">
        <v>41</v>
      </c>
      <c r="E99" s="229"/>
      <c r="F99" s="99"/>
      <c r="G99" s="91"/>
      <c r="H99" s="92"/>
      <c r="I99" s="90"/>
      <c r="J99" s="90"/>
      <c r="K99" s="90"/>
      <c r="P99" s="90"/>
      <c r="Q99" s="90"/>
    </row>
    <row r="100" spans="1:17" ht="15.75">
      <c r="A100" s="90"/>
      <c r="B100" s="239"/>
      <c r="C100" s="237"/>
      <c r="D100" s="229" t="s">
        <v>79</v>
      </c>
      <c r="E100" s="229"/>
      <c r="F100" s="99"/>
      <c r="G100" s="91"/>
      <c r="H100" s="92"/>
      <c r="I100" s="90"/>
      <c r="J100" s="90"/>
      <c r="K100" s="90"/>
      <c r="P100" s="90"/>
      <c r="Q100" s="90"/>
    </row>
    <row r="101" spans="1:17" ht="15.75">
      <c r="A101" s="90"/>
      <c r="B101" s="239"/>
      <c r="C101" s="238" t="s">
        <v>56</v>
      </c>
      <c r="D101" s="229" t="s">
        <v>34</v>
      </c>
      <c r="E101" s="229"/>
      <c r="F101" s="99"/>
      <c r="G101" s="91"/>
      <c r="H101" s="92"/>
      <c r="I101" s="90"/>
      <c r="J101" s="90"/>
      <c r="K101" s="90"/>
      <c r="P101" s="90"/>
      <c r="Q101" s="90"/>
    </row>
    <row r="102" spans="1:17" ht="15.75">
      <c r="A102" s="90"/>
      <c r="B102" s="239"/>
      <c r="C102" s="238"/>
      <c r="D102" s="229" t="s">
        <v>35</v>
      </c>
      <c r="E102" s="229"/>
      <c r="F102" s="99"/>
      <c r="G102" s="91"/>
      <c r="H102" s="92"/>
      <c r="I102" s="90"/>
      <c r="J102" s="90"/>
      <c r="K102" s="90"/>
      <c r="P102" s="90"/>
      <c r="Q102" s="90"/>
    </row>
    <row r="103" spans="1:17" ht="15.75">
      <c r="A103" s="90"/>
      <c r="B103" s="239"/>
      <c r="C103" s="238"/>
      <c r="D103" s="229" t="s">
        <v>36</v>
      </c>
      <c r="E103" s="229"/>
      <c r="K103" s="90"/>
      <c r="P103" s="90"/>
      <c r="Q103" s="90"/>
    </row>
    <row r="104" spans="1:17" ht="15.75">
      <c r="A104" s="90"/>
      <c r="B104" s="239"/>
      <c r="C104" s="238"/>
      <c r="D104" s="229" t="s">
        <v>30</v>
      </c>
      <c r="E104" s="229"/>
      <c r="K104" s="90"/>
      <c r="P104" s="90"/>
      <c r="Q104" s="90"/>
    </row>
    <row r="105" spans="1:17" ht="15.75">
      <c r="A105" s="90"/>
      <c r="B105" s="239"/>
      <c r="C105" s="238"/>
      <c r="D105" s="229" t="s">
        <v>33</v>
      </c>
      <c r="E105" s="229"/>
      <c r="K105" s="90"/>
      <c r="P105" s="90"/>
      <c r="Q105" s="90"/>
    </row>
    <row r="106" spans="1:17" ht="15.75">
      <c r="A106" s="90"/>
      <c r="B106" s="239"/>
      <c r="C106" s="238"/>
      <c r="D106" s="229" t="s">
        <v>42</v>
      </c>
      <c r="E106" s="229"/>
      <c r="K106" s="90"/>
      <c r="P106" s="90"/>
      <c r="Q106" s="90"/>
    </row>
    <row r="107" spans="1:17" ht="15.75">
      <c r="A107" s="90"/>
      <c r="B107" s="239"/>
      <c r="C107" s="238"/>
      <c r="D107" s="229" t="s">
        <v>80</v>
      </c>
      <c r="E107" s="229"/>
      <c r="K107" s="90"/>
      <c r="P107" s="90"/>
      <c r="Q107" s="90"/>
    </row>
    <row r="108" spans="1:20" ht="15.75">
      <c r="A108" s="90"/>
      <c r="B108" s="239"/>
      <c r="C108" s="238"/>
      <c r="D108" s="229" t="s">
        <v>55</v>
      </c>
      <c r="E108" s="229"/>
      <c r="K108" s="90"/>
      <c r="P108" s="90"/>
      <c r="Q108" s="90"/>
      <c r="T108" s="144"/>
    </row>
    <row r="109" spans="1:20" ht="15.75">
      <c r="A109" s="90"/>
      <c r="B109" s="239"/>
      <c r="C109" s="238"/>
      <c r="D109" s="229" t="s">
        <v>5</v>
      </c>
      <c r="E109" s="229"/>
      <c r="K109" s="90"/>
      <c r="P109" s="90"/>
      <c r="Q109" s="90"/>
      <c r="T109" s="144"/>
    </row>
    <row r="110" spans="1:20" ht="15.75">
      <c r="A110" s="90"/>
      <c r="B110" s="239"/>
      <c r="C110" s="238"/>
      <c r="D110" s="229" t="s">
        <v>11</v>
      </c>
      <c r="E110" s="229"/>
      <c r="K110" s="90"/>
      <c r="P110" s="90"/>
      <c r="Q110" s="90"/>
      <c r="T110" s="144"/>
    </row>
    <row r="111" spans="1:20" ht="15.75">
      <c r="A111" s="90"/>
      <c r="B111" s="239"/>
      <c r="C111" s="230" t="s">
        <v>81</v>
      </c>
      <c r="D111" s="229" t="s">
        <v>82</v>
      </c>
      <c r="E111" s="229"/>
      <c r="K111" s="90"/>
      <c r="P111" s="90"/>
      <c r="Q111" s="90"/>
      <c r="T111" s="144"/>
    </row>
    <row r="112" spans="1:20" ht="15.75">
      <c r="A112" s="90"/>
      <c r="B112" s="239"/>
      <c r="C112" s="231"/>
      <c r="D112" s="229" t="s">
        <v>30</v>
      </c>
      <c r="E112" s="229"/>
      <c r="K112" s="90"/>
      <c r="P112" s="90"/>
      <c r="Q112" s="90"/>
      <c r="T112" s="144"/>
    </row>
    <row r="113" spans="2:20" ht="15.75">
      <c r="B113" s="239"/>
      <c r="C113" s="232"/>
      <c r="D113" s="229" t="s">
        <v>33</v>
      </c>
      <c r="E113" s="229"/>
      <c r="T113" s="103"/>
    </row>
    <row r="114" ht="15.75">
      <c r="T114" s="103"/>
    </row>
    <row r="115" spans="1:20" s="144" customFormat="1" ht="15.75">
      <c r="A115" s="89"/>
      <c r="B115" s="226" t="s">
        <v>136</v>
      </c>
      <c r="C115" s="227"/>
      <c r="D115" s="227"/>
      <c r="E115" s="228"/>
      <c r="F115" s="59"/>
      <c r="G115" s="59"/>
      <c r="H115" s="61"/>
      <c r="I115" s="59"/>
      <c r="J115" s="59"/>
      <c r="K115" s="66"/>
      <c r="L115" s="63"/>
      <c r="M115" s="62"/>
      <c r="N115" s="100"/>
      <c r="O115" s="100"/>
      <c r="P115" s="89"/>
      <c r="Q115" s="89"/>
      <c r="R115" s="100"/>
      <c r="S115" s="100"/>
      <c r="T115" s="103"/>
    </row>
    <row r="116" spans="1:20" s="144" customFormat="1" ht="33.75" customHeight="1">
      <c r="A116" s="89"/>
      <c r="B116" s="60" t="s">
        <v>137</v>
      </c>
      <c r="C116" s="233" t="s">
        <v>142</v>
      </c>
      <c r="D116" s="233"/>
      <c r="E116" s="233"/>
      <c r="F116" s="64"/>
      <c r="G116" s="64"/>
      <c r="H116" s="64"/>
      <c r="I116" s="64"/>
      <c r="J116" s="64"/>
      <c r="K116" s="49"/>
      <c r="L116" s="64"/>
      <c r="M116" s="64"/>
      <c r="N116" s="100"/>
      <c r="O116" s="100"/>
      <c r="P116" s="89"/>
      <c r="Q116" s="89"/>
      <c r="R116" s="100"/>
      <c r="S116" s="100"/>
      <c r="T116" s="103"/>
    </row>
    <row r="117" spans="1:20" s="144" customFormat="1" ht="15.75">
      <c r="A117" s="89"/>
      <c r="B117" s="60" t="s">
        <v>138</v>
      </c>
      <c r="C117" s="233" t="s">
        <v>143</v>
      </c>
      <c r="D117" s="233"/>
      <c r="E117" s="233"/>
      <c r="F117" s="64"/>
      <c r="G117" s="64"/>
      <c r="H117" s="64"/>
      <c r="I117" s="64"/>
      <c r="J117" s="64"/>
      <c r="K117" s="49"/>
      <c r="L117" s="64"/>
      <c r="M117" s="64"/>
      <c r="N117" s="100"/>
      <c r="O117" s="100"/>
      <c r="P117" s="89"/>
      <c r="Q117" s="89"/>
      <c r="R117" s="100"/>
      <c r="S117" s="100"/>
      <c r="T117" s="142"/>
    </row>
    <row r="118" spans="1:20" s="144" customFormat="1" ht="37.5" customHeight="1">
      <c r="A118" s="89"/>
      <c r="B118" s="60" t="s">
        <v>139</v>
      </c>
      <c r="C118" s="233" t="s">
        <v>144</v>
      </c>
      <c r="D118" s="233"/>
      <c r="E118" s="233"/>
      <c r="F118" s="64"/>
      <c r="G118" s="64"/>
      <c r="H118" s="64"/>
      <c r="I118" s="64"/>
      <c r="J118" s="64"/>
      <c r="K118" s="49"/>
      <c r="L118" s="64"/>
      <c r="M118" s="64"/>
      <c r="N118" s="100"/>
      <c r="O118" s="100"/>
      <c r="P118" s="89"/>
      <c r="Q118" s="89"/>
      <c r="R118" s="100"/>
      <c r="S118" s="100"/>
      <c r="T118" s="142"/>
    </row>
    <row r="119" spans="1:20" s="144" customFormat="1" ht="15.75">
      <c r="A119" s="89"/>
      <c r="B119" s="60" t="s">
        <v>140</v>
      </c>
      <c r="C119" s="233" t="s">
        <v>141</v>
      </c>
      <c r="D119" s="233"/>
      <c r="E119" s="233"/>
      <c r="F119" s="64"/>
      <c r="G119" s="64"/>
      <c r="H119" s="64"/>
      <c r="I119" s="64"/>
      <c r="J119" s="64"/>
      <c r="K119" s="49"/>
      <c r="L119" s="64"/>
      <c r="M119" s="64"/>
      <c r="N119" s="100"/>
      <c r="O119" s="100"/>
      <c r="P119" s="89"/>
      <c r="Q119" s="89"/>
      <c r="R119" s="100"/>
      <c r="S119" s="100"/>
      <c r="T119" s="142"/>
    </row>
    <row r="120" spans="1:20" s="103" customFormat="1" ht="15.75">
      <c r="A120" s="101"/>
      <c r="B120" s="102"/>
      <c r="C120" s="102"/>
      <c r="G120" s="104"/>
      <c r="H120" s="105"/>
      <c r="I120" s="106"/>
      <c r="J120" s="106"/>
      <c r="K120" s="104"/>
      <c r="N120" s="102"/>
      <c r="O120" s="102"/>
      <c r="P120" s="101"/>
      <c r="Q120" s="101"/>
      <c r="R120" s="102"/>
      <c r="S120" s="102"/>
      <c r="T120" s="142"/>
    </row>
    <row r="121" spans="1:20" s="103" customFormat="1" ht="15.75">
      <c r="A121" s="101"/>
      <c r="B121" s="102"/>
      <c r="C121" s="102"/>
      <c r="D121" s="102"/>
      <c r="E121" s="102"/>
      <c r="F121" s="102"/>
      <c r="G121" s="101"/>
      <c r="H121" s="107"/>
      <c r="I121" s="108"/>
      <c r="J121" s="108"/>
      <c r="K121" s="101"/>
      <c r="L121" s="102"/>
      <c r="M121" s="102"/>
      <c r="N121" s="102"/>
      <c r="O121" s="102"/>
      <c r="P121" s="101"/>
      <c r="Q121" s="101"/>
      <c r="R121" s="102"/>
      <c r="S121" s="102"/>
      <c r="T121" s="142"/>
    </row>
    <row r="122" spans="1:20" s="103" customFormat="1" ht="15.75">
      <c r="A122" s="101"/>
      <c r="B122" s="102"/>
      <c r="C122" s="102"/>
      <c r="D122" s="102"/>
      <c r="E122" s="102"/>
      <c r="F122" s="102"/>
      <c r="G122" s="101"/>
      <c r="H122" s="107"/>
      <c r="I122" s="108"/>
      <c r="J122" s="108"/>
      <c r="K122" s="101"/>
      <c r="L122" s="102"/>
      <c r="M122" s="102"/>
      <c r="N122" s="102"/>
      <c r="O122" s="102"/>
      <c r="P122" s="101"/>
      <c r="Q122" s="101"/>
      <c r="R122" s="102"/>
      <c r="S122" s="102"/>
      <c r="T122" s="142"/>
    </row>
    <row r="123" spans="1:20" s="103" customFormat="1" ht="15.75">
      <c r="A123" s="101"/>
      <c r="B123" s="102"/>
      <c r="C123" s="102"/>
      <c r="D123" s="102"/>
      <c r="E123" s="102"/>
      <c r="F123" s="102"/>
      <c r="G123" s="101"/>
      <c r="H123" s="107"/>
      <c r="I123" s="108"/>
      <c r="J123" s="108"/>
      <c r="K123" s="101"/>
      <c r="L123" s="102"/>
      <c r="M123" s="102"/>
      <c r="N123" s="102"/>
      <c r="O123" s="102"/>
      <c r="P123" s="101"/>
      <c r="Q123" s="101"/>
      <c r="R123" s="102"/>
      <c r="S123" s="102"/>
      <c r="T123" s="142"/>
    </row>
  </sheetData>
  <sheetProtection/>
  <mergeCells count="100">
    <mergeCell ref="D113:E113"/>
    <mergeCell ref="D112:E112"/>
    <mergeCell ref="F77:G77"/>
    <mergeCell ref="D95:E95"/>
    <mergeCell ref="D96:E96"/>
    <mergeCell ref="F76:G76"/>
    <mergeCell ref="D98:E98"/>
    <mergeCell ref="F74:G74"/>
    <mergeCell ref="K68:K69"/>
    <mergeCell ref="M50:N50"/>
    <mergeCell ref="D105:E105"/>
    <mergeCell ref="B81:B83"/>
    <mergeCell ref="B85:B92"/>
    <mergeCell ref="C94:C100"/>
    <mergeCell ref="C101:C110"/>
    <mergeCell ref="B94:B113"/>
    <mergeCell ref="D94:E94"/>
    <mergeCell ref="D103:E103"/>
    <mergeCell ref="D106:E106"/>
    <mergeCell ref="D99:E99"/>
    <mergeCell ref="D100:E100"/>
    <mergeCell ref="C117:E117"/>
    <mergeCell ref="C118:E118"/>
    <mergeCell ref="D97:E97"/>
    <mergeCell ref="D101:E101"/>
    <mergeCell ref="D102:E102"/>
    <mergeCell ref="C119:E119"/>
    <mergeCell ref="D107:E107"/>
    <mergeCell ref="D104:E104"/>
    <mergeCell ref="D109:E109"/>
    <mergeCell ref="C116:E116"/>
    <mergeCell ref="Q14:Q15"/>
    <mergeCell ref="B115:E115"/>
    <mergeCell ref="D108:E108"/>
    <mergeCell ref="C111:C113"/>
    <mergeCell ref="D110:E110"/>
    <mergeCell ref="D111:E111"/>
    <mergeCell ref="M40:N40"/>
    <mergeCell ref="H40:J40"/>
    <mergeCell ref="L50:L51"/>
    <mergeCell ref="D68:D69"/>
    <mergeCell ref="B39:Q39"/>
    <mergeCell ref="B50:B51"/>
    <mergeCell ref="C50:C51"/>
    <mergeCell ref="C68:C69"/>
    <mergeCell ref="Q68:Q69"/>
    <mergeCell ref="L68:L69"/>
    <mergeCell ref="O68:O69"/>
    <mergeCell ref="P68:P69"/>
    <mergeCell ref="D50:D51"/>
    <mergeCell ref="P50:P51"/>
    <mergeCell ref="B13:Q13"/>
    <mergeCell ref="B49:Q49"/>
    <mergeCell ref="K14:K15"/>
    <mergeCell ref="B40:B41"/>
    <mergeCell ref="C40:C41"/>
    <mergeCell ref="D40:D41"/>
    <mergeCell ref="M14:N14"/>
    <mergeCell ref="C14:C15"/>
    <mergeCell ref="B14:B15"/>
    <mergeCell ref="L40:L41"/>
    <mergeCell ref="P14:P15"/>
    <mergeCell ref="P40:P41"/>
    <mergeCell ref="L14:L15"/>
    <mergeCell ref="E50:E51"/>
    <mergeCell ref="Q50:Q51"/>
    <mergeCell ref="E40:E41"/>
    <mergeCell ref="F40:F41"/>
    <mergeCell ref="O14:O15"/>
    <mergeCell ref="O40:O41"/>
    <mergeCell ref="H14:J14"/>
    <mergeCell ref="A13:A15"/>
    <mergeCell ref="A39:A41"/>
    <mergeCell ref="A49:A51"/>
    <mergeCell ref="A67:A69"/>
    <mergeCell ref="H50:J50"/>
    <mergeCell ref="B68:B69"/>
    <mergeCell ref="D14:D15"/>
    <mergeCell ref="E14:E15"/>
    <mergeCell ref="F14:F15"/>
    <mergeCell ref="G14:G15"/>
    <mergeCell ref="F75:G75"/>
    <mergeCell ref="F50:F51"/>
    <mergeCell ref="G50:G51"/>
    <mergeCell ref="H68:J68"/>
    <mergeCell ref="B67:Q67"/>
    <mergeCell ref="F72:G72"/>
    <mergeCell ref="E68:E69"/>
    <mergeCell ref="K50:K51"/>
    <mergeCell ref="F73:G73"/>
    <mergeCell ref="F68:G68"/>
    <mergeCell ref="G40:G41"/>
    <mergeCell ref="K40:K41"/>
    <mergeCell ref="M68:N68"/>
    <mergeCell ref="F71:G71"/>
    <mergeCell ref="F70:G70"/>
    <mergeCell ref="T46:U46"/>
    <mergeCell ref="Q40:Q41"/>
    <mergeCell ref="O50:O51"/>
    <mergeCell ref="F69:G69"/>
  </mergeCells>
  <dataValidations count="5">
    <dataValidation type="list" allowBlank="1" showInputMessage="1" showErrorMessage="1" sqref="L70:L78 L52:L66 L42:L48 L16:L36">
      <formula1>$C$81:$C$83</formula1>
    </dataValidation>
    <dataValidation type="list" allowBlank="1" showInputMessage="1" showErrorMessage="1" sqref="E70:E77">
      <formula1>$D$94:$D$100</formula1>
    </dataValidation>
    <dataValidation type="list" allowBlank="1" showInputMessage="1" showErrorMessage="1" sqref="E42:E48 E52:E66 E16:E36">
      <formula1>$D$101:$D$110</formula1>
    </dataValidation>
    <dataValidation type="list" allowBlank="1" showInputMessage="1" showErrorMessage="1" sqref="Q42:R48 Q70:R78 Q16:Q36 Q52:R66">
      <formula1>$C$85:$C$92</formula1>
    </dataValidation>
    <dataValidation type="list" allowBlank="1" showInputMessage="1" showErrorMessage="1" sqref="E78">
      <formula1>$D$111:$D$113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8" scale="49" r:id="rId2"/>
  <rowBreaks count="3" manualBreakCount="3">
    <brk id="37" max="255" man="1"/>
    <brk id="65" max="16" man="1"/>
    <brk id="7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01"/>
  <sheetViews>
    <sheetView zoomScalePageLayoutView="0" workbookViewId="0" topLeftCell="A117">
      <selection activeCell="B126" sqref="B126"/>
    </sheetView>
  </sheetViews>
  <sheetFormatPr defaultColWidth="8.7109375" defaultRowHeight="15"/>
  <cols>
    <col min="1" max="1" width="56.8515625" style="7" customWidth="1"/>
    <col min="2" max="2" width="90.140625" style="7" customWidth="1"/>
    <col min="3" max="3" width="62.28125" style="7" customWidth="1"/>
    <col min="4" max="4" width="41.421875" style="7" customWidth="1"/>
    <col min="5" max="5" width="36.7109375" style="7" customWidth="1"/>
    <col min="6" max="7" width="12.8515625" style="7" customWidth="1"/>
    <col min="8" max="8" width="15.7109375" style="8" customWidth="1"/>
    <col min="9" max="9" width="15.7109375" style="9" customWidth="1"/>
    <col min="10" max="10" width="18.00390625" style="9" customWidth="1"/>
    <col min="11" max="11" width="12.7109375" style="7" customWidth="1"/>
    <col min="12" max="12" width="19.57421875" style="7" customWidth="1"/>
    <col min="13" max="13" width="15.57421875" style="7" customWidth="1"/>
    <col min="14" max="14" width="15.00390625" style="7" customWidth="1"/>
    <col min="15" max="17" width="18.8515625" style="7" customWidth="1"/>
    <col min="18" max="16384" width="8.7109375" style="7" customWidth="1"/>
  </cols>
  <sheetData>
    <row r="3" ht="15.75">
      <c r="A3" s="1"/>
    </row>
    <row r="5" ht="15.75">
      <c r="B5" s="4"/>
    </row>
    <row r="6" spans="1:13" ht="15.75">
      <c r="A6" s="10"/>
      <c r="B6" s="11" t="s">
        <v>18</v>
      </c>
      <c r="C6" s="10"/>
      <c r="D6" s="10"/>
      <c r="E6" s="10"/>
      <c r="F6" s="10"/>
      <c r="G6" s="10"/>
      <c r="H6" s="12"/>
      <c r="I6" s="13"/>
      <c r="J6" s="13"/>
      <c r="K6" s="10"/>
      <c r="L6" s="10"/>
      <c r="M6" s="10"/>
    </row>
    <row r="7" spans="2:13" ht="15.75"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10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16" t="s">
        <v>85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18" t="s">
        <v>19</v>
      </c>
      <c r="B10" s="18"/>
      <c r="C10" s="10"/>
      <c r="D10" s="10"/>
      <c r="E10" s="10"/>
      <c r="F10" s="10"/>
      <c r="G10" s="10"/>
      <c r="H10" s="12"/>
      <c r="I10" s="13"/>
      <c r="J10" s="13"/>
      <c r="K10" s="10"/>
      <c r="L10" s="10"/>
      <c r="M10" s="10"/>
    </row>
    <row r="11" spans="1:13" ht="15.75">
      <c r="A11" s="10"/>
      <c r="B11" s="19"/>
      <c r="C11" s="10"/>
      <c r="D11" s="10"/>
      <c r="E11" s="10"/>
      <c r="F11" s="10"/>
      <c r="G11" s="10"/>
      <c r="H11" s="12"/>
      <c r="I11" s="13"/>
      <c r="J11" s="13"/>
      <c r="K11" s="10"/>
      <c r="L11" s="10"/>
      <c r="M11" s="10"/>
    </row>
    <row r="12" spans="1:13" ht="15.75">
      <c r="A12" s="20" t="s">
        <v>86</v>
      </c>
      <c r="B12" s="20"/>
      <c r="C12" s="17"/>
      <c r="D12" s="10"/>
      <c r="E12" s="10"/>
      <c r="F12" s="10"/>
      <c r="G12" s="10"/>
      <c r="H12" s="12"/>
      <c r="I12" s="13"/>
      <c r="J12" s="13"/>
      <c r="K12" s="10"/>
      <c r="L12" s="10"/>
      <c r="M12" s="10"/>
    </row>
    <row r="13" spans="1:13" ht="15.75">
      <c r="A13" s="16" t="s">
        <v>87</v>
      </c>
      <c r="B13" s="16"/>
      <c r="C13" s="17"/>
      <c r="D13" s="10"/>
      <c r="E13" s="10"/>
      <c r="F13" s="10"/>
      <c r="G13" s="10"/>
      <c r="H13" s="12"/>
      <c r="I13" s="13"/>
      <c r="J13" s="13"/>
      <c r="K13" s="10"/>
      <c r="L13" s="10"/>
      <c r="M13" s="10"/>
    </row>
    <row r="14" spans="1:13" ht="15.75">
      <c r="A14" s="16" t="s">
        <v>88</v>
      </c>
      <c r="B14" s="16"/>
      <c r="C14" s="17"/>
      <c r="D14" s="10"/>
      <c r="E14" s="10"/>
      <c r="F14" s="10"/>
      <c r="G14" s="10"/>
      <c r="H14" s="12"/>
      <c r="I14" s="13"/>
      <c r="J14" s="13"/>
      <c r="K14" s="10"/>
      <c r="L14" s="10"/>
      <c r="M14" s="10"/>
    </row>
    <row r="15" ht="15.75">
      <c r="B15" s="21"/>
    </row>
    <row r="16" ht="15.75">
      <c r="B16" s="21"/>
    </row>
    <row r="17" spans="1:19" ht="15.75" customHeight="1">
      <c r="A17" s="247" t="s">
        <v>89</v>
      </c>
      <c r="B17" s="24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</row>
    <row r="18" spans="2:19" ht="15.7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3"/>
      <c r="S18" s="23"/>
    </row>
    <row r="19" spans="1:10" ht="15.75">
      <c r="A19" s="21" t="s">
        <v>90</v>
      </c>
      <c r="B19" s="23"/>
      <c r="H19" s="7"/>
      <c r="I19" s="7"/>
      <c r="J19" s="7"/>
    </row>
    <row r="20" spans="1:10" ht="14.25" customHeight="1">
      <c r="A20" s="23"/>
      <c r="B20" s="23"/>
      <c r="H20" s="7"/>
      <c r="I20" s="7"/>
      <c r="J20" s="7"/>
    </row>
    <row r="21" spans="1:2" s="26" customFormat="1" ht="4.5" customHeight="1" thickBot="1">
      <c r="A21" s="25"/>
      <c r="B21" s="25"/>
    </row>
    <row r="22" spans="1:10" ht="15.75">
      <c r="A22" s="248" t="s">
        <v>91</v>
      </c>
      <c r="B22" s="248" t="s">
        <v>92</v>
      </c>
      <c r="H22" s="7"/>
      <c r="I22" s="7"/>
      <c r="J22" s="7"/>
    </row>
    <row r="23" spans="1:10" ht="15" customHeight="1" thickBot="1">
      <c r="A23" s="249"/>
      <c r="B23" s="249"/>
      <c r="H23" s="7"/>
      <c r="I23" s="7"/>
      <c r="J23" s="7"/>
    </row>
    <row r="24" spans="1:10" ht="15.75">
      <c r="A24" s="243" t="s">
        <v>93</v>
      </c>
      <c r="B24" s="245"/>
      <c r="H24" s="7"/>
      <c r="I24" s="7"/>
      <c r="J24" s="7"/>
    </row>
    <row r="25" spans="1:10" ht="16.5" thickBot="1">
      <c r="A25" s="244"/>
      <c r="B25" s="246"/>
      <c r="H25" s="7"/>
      <c r="I25" s="7"/>
      <c r="J25" s="7"/>
    </row>
    <row r="26" spans="1:10" ht="46.5" customHeight="1" thickBot="1">
      <c r="A26" s="245" t="s">
        <v>94</v>
      </c>
      <c r="B26" s="245" t="s">
        <v>95</v>
      </c>
      <c r="H26" s="7"/>
      <c r="I26" s="7"/>
      <c r="J26" s="7"/>
    </row>
    <row r="27" spans="1:10" ht="16.5" hidden="1" thickBot="1">
      <c r="A27" s="246"/>
      <c r="B27" s="246"/>
      <c r="H27" s="7"/>
      <c r="I27" s="7"/>
      <c r="J27" s="7"/>
    </row>
    <row r="28" spans="1:10" ht="15.75">
      <c r="A28" s="243" t="s">
        <v>96</v>
      </c>
      <c r="B28" s="245"/>
      <c r="H28" s="7"/>
      <c r="I28" s="7"/>
      <c r="J28" s="7"/>
    </row>
    <row r="29" spans="1:10" ht="16.5" thickBot="1">
      <c r="A29" s="244"/>
      <c r="B29" s="246"/>
      <c r="H29" s="7"/>
      <c r="I29" s="7"/>
      <c r="J29" s="7"/>
    </row>
    <row r="30" spans="1:10" ht="42" customHeight="1" thickBot="1">
      <c r="A30" s="245" t="s">
        <v>97</v>
      </c>
      <c r="B30" s="245" t="s">
        <v>98</v>
      </c>
      <c r="H30" s="7"/>
      <c r="I30" s="7"/>
      <c r="J30" s="7"/>
    </row>
    <row r="31" spans="1:10" ht="16.5" hidden="1" thickBot="1">
      <c r="A31" s="246"/>
      <c r="B31" s="246"/>
      <c r="H31" s="7"/>
      <c r="I31" s="7"/>
      <c r="J31" s="7"/>
    </row>
    <row r="32" spans="1:10" ht="36.75" customHeight="1" thickBot="1">
      <c r="A32" s="243" t="s">
        <v>99</v>
      </c>
      <c r="B32" s="245"/>
      <c r="H32" s="7"/>
      <c r="I32" s="7"/>
      <c r="J32" s="7"/>
    </row>
    <row r="33" spans="1:10" ht="51" customHeight="1" hidden="1">
      <c r="A33" s="244"/>
      <c r="B33" s="246"/>
      <c r="H33" s="7"/>
      <c r="I33" s="7"/>
      <c r="J33" s="7"/>
    </row>
    <row r="34" spans="1:10" ht="61.5" customHeight="1" thickBot="1">
      <c r="A34" s="245" t="s">
        <v>100</v>
      </c>
      <c r="B34" s="245" t="s">
        <v>101</v>
      </c>
      <c r="H34" s="7"/>
      <c r="I34" s="7"/>
      <c r="J34" s="7"/>
    </row>
    <row r="35" spans="1:10" ht="16.5" hidden="1" thickBot="1">
      <c r="A35" s="246"/>
      <c r="B35" s="246"/>
      <c r="H35" s="7"/>
      <c r="I35" s="7"/>
      <c r="J35" s="7"/>
    </row>
    <row r="36" spans="1:10" ht="33.75" customHeight="1" thickBot="1">
      <c r="A36" s="243" t="s">
        <v>102</v>
      </c>
      <c r="B36" s="245"/>
      <c r="H36" s="7"/>
      <c r="I36" s="7"/>
      <c r="J36" s="7"/>
    </row>
    <row r="37" spans="1:10" ht="16.5" hidden="1" thickBot="1">
      <c r="A37" s="244"/>
      <c r="B37" s="246"/>
      <c r="H37" s="7"/>
      <c r="I37" s="7"/>
      <c r="J37" s="7"/>
    </row>
    <row r="38" spans="1:10" ht="68.25" customHeight="1" thickBot="1">
      <c r="A38" s="245" t="s">
        <v>103</v>
      </c>
      <c r="B38" s="245" t="s">
        <v>104</v>
      </c>
      <c r="H38" s="7"/>
      <c r="I38" s="7"/>
      <c r="J38" s="7"/>
    </row>
    <row r="39" spans="1:10" ht="16.5" hidden="1" thickBot="1">
      <c r="A39" s="246"/>
      <c r="B39" s="246"/>
      <c r="H39" s="7"/>
      <c r="I39" s="7"/>
      <c r="J39" s="7"/>
    </row>
    <row r="40" spans="1:10" ht="55.5" customHeight="1" thickBot="1">
      <c r="A40" s="245" t="s">
        <v>105</v>
      </c>
      <c r="B40" s="245" t="s">
        <v>106</v>
      </c>
      <c r="H40" s="7"/>
      <c r="I40" s="7"/>
      <c r="J40" s="7"/>
    </row>
    <row r="41" spans="1:10" ht="6" customHeight="1" hidden="1">
      <c r="A41" s="246"/>
      <c r="B41" s="246"/>
      <c r="H41" s="7"/>
      <c r="I41" s="7"/>
      <c r="J41" s="7"/>
    </row>
    <row r="42" spans="1:10" ht="93.75" customHeight="1" thickBot="1">
      <c r="A42" s="245" t="s">
        <v>107</v>
      </c>
      <c r="B42" s="245" t="s">
        <v>108</v>
      </c>
      <c r="H42" s="7"/>
      <c r="I42" s="7"/>
      <c r="J42" s="7"/>
    </row>
    <row r="43" spans="1:10" ht="47.25" customHeight="1" hidden="1">
      <c r="A43" s="246"/>
      <c r="B43" s="246"/>
      <c r="H43" s="7"/>
      <c r="I43" s="7"/>
      <c r="J43" s="7"/>
    </row>
    <row r="44" spans="1:10" ht="25.5" customHeight="1" thickBot="1">
      <c r="A44" s="243" t="s">
        <v>109</v>
      </c>
      <c r="B44" s="245"/>
      <c r="H44" s="7"/>
      <c r="I44" s="7"/>
      <c r="J44" s="7"/>
    </row>
    <row r="45" spans="1:10" ht="16.5" hidden="1" thickBot="1">
      <c r="A45" s="244"/>
      <c r="B45" s="246"/>
      <c r="H45" s="7"/>
      <c r="I45" s="7"/>
      <c r="J45" s="7"/>
    </row>
    <row r="46" spans="1:10" ht="45.75" customHeight="1" thickBot="1">
      <c r="A46" s="245" t="s">
        <v>110</v>
      </c>
      <c r="B46" s="245" t="s">
        <v>111</v>
      </c>
      <c r="H46" s="7"/>
      <c r="I46" s="7"/>
      <c r="J46" s="7"/>
    </row>
    <row r="47" spans="1:10" ht="16.5" hidden="1" thickBot="1">
      <c r="A47" s="246"/>
      <c r="B47" s="246"/>
      <c r="H47" s="7"/>
      <c r="I47" s="7"/>
      <c r="J47" s="7"/>
    </row>
    <row r="48" spans="1:10" ht="15.75">
      <c r="A48" s="243" t="s">
        <v>112</v>
      </c>
      <c r="B48" s="245"/>
      <c r="H48" s="7"/>
      <c r="I48" s="7"/>
      <c r="J48" s="7"/>
    </row>
    <row r="49" spans="1:10" ht="30" customHeight="1" thickBot="1">
      <c r="A49" s="244"/>
      <c r="B49" s="246"/>
      <c r="H49" s="7"/>
      <c r="I49" s="7"/>
      <c r="J49" s="7"/>
    </row>
    <row r="50" spans="1:10" ht="52.5" customHeight="1" thickBot="1">
      <c r="A50" s="245" t="s">
        <v>113</v>
      </c>
      <c r="B50" s="245" t="s">
        <v>114</v>
      </c>
      <c r="H50" s="7"/>
      <c r="I50" s="7"/>
      <c r="J50" s="7"/>
    </row>
    <row r="51" spans="1:10" ht="16.5" hidden="1" thickBot="1">
      <c r="A51" s="246"/>
      <c r="B51" s="246"/>
      <c r="H51" s="7"/>
      <c r="I51" s="7"/>
      <c r="J51" s="7"/>
    </row>
    <row r="52" spans="1:10" ht="29.25" customHeight="1">
      <c r="A52" s="243" t="s">
        <v>115</v>
      </c>
      <c r="B52" s="245"/>
      <c r="H52" s="7"/>
      <c r="I52" s="7"/>
      <c r="J52" s="7"/>
    </row>
    <row r="53" spans="1:10" ht="15.75" customHeight="1" thickBot="1">
      <c r="A53" s="244"/>
      <c r="B53" s="246"/>
      <c r="H53" s="7"/>
      <c r="I53" s="7"/>
      <c r="J53" s="7"/>
    </row>
    <row r="54" spans="1:10" ht="65.25" customHeight="1">
      <c r="A54" s="245" t="s">
        <v>116</v>
      </c>
      <c r="B54" s="245" t="s">
        <v>117</v>
      </c>
      <c r="H54" s="7"/>
      <c r="I54" s="7"/>
      <c r="J54" s="7"/>
    </row>
    <row r="55" spans="1:10" ht="44.25" customHeight="1" hidden="1">
      <c r="A55" s="246"/>
      <c r="B55" s="246"/>
      <c r="H55" s="7"/>
      <c r="I55" s="7"/>
      <c r="J55" s="7"/>
    </row>
    <row r="56" spans="8:10" ht="15.75">
      <c r="H56" s="7"/>
      <c r="I56" s="7"/>
      <c r="J56" s="7"/>
    </row>
    <row r="57" spans="8:10" ht="15.75">
      <c r="H57" s="7"/>
      <c r="I57" s="7"/>
      <c r="J57" s="7"/>
    </row>
    <row r="58" spans="8:10" ht="15.75">
      <c r="H58" s="7"/>
      <c r="I58" s="7"/>
      <c r="J58" s="7"/>
    </row>
    <row r="59" spans="8:10" ht="15.75">
      <c r="H59" s="7"/>
      <c r="I59" s="7"/>
      <c r="J59" s="7"/>
    </row>
    <row r="60" spans="8:10" ht="15.75">
      <c r="H60" s="7"/>
      <c r="I60" s="7"/>
      <c r="J60" s="7"/>
    </row>
    <row r="61" spans="8:10" ht="15.75">
      <c r="H61" s="7"/>
      <c r="I61" s="7"/>
      <c r="J61" s="7"/>
    </row>
    <row r="62" spans="8:10" ht="15.75">
      <c r="H62" s="7"/>
      <c r="I62" s="7"/>
      <c r="J62" s="7"/>
    </row>
    <row r="63" spans="8:10" ht="15.75">
      <c r="H63" s="7"/>
      <c r="I63" s="7"/>
      <c r="J63" s="7"/>
    </row>
    <row r="64" spans="8:10" ht="15.75">
      <c r="H64" s="7"/>
      <c r="I64" s="7"/>
      <c r="J64" s="7"/>
    </row>
    <row r="65" spans="8:10" ht="15.75">
      <c r="H65" s="7"/>
      <c r="I65" s="7"/>
      <c r="J65" s="7"/>
    </row>
    <row r="66" spans="8:10" ht="15.75">
      <c r="H66" s="7"/>
      <c r="I66" s="7"/>
      <c r="J66" s="7"/>
    </row>
    <row r="67" spans="8:10" ht="15.75">
      <c r="H67" s="7"/>
      <c r="I67" s="7"/>
      <c r="J67" s="7"/>
    </row>
    <row r="68" spans="8:10" ht="15.75">
      <c r="H68" s="7"/>
      <c r="I68" s="7"/>
      <c r="J68" s="7"/>
    </row>
    <row r="69" spans="8:10" ht="15.75">
      <c r="H69" s="7"/>
      <c r="I69" s="7"/>
      <c r="J69" s="7"/>
    </row>
    <row r="70" spans="8:10" ht="15.75">
      <c r="H70" s="7"/>
      <c r="I70" s="7"/>
      <c r="J70" s="7"/>
    </row>
    <row r="71" spans="8:10" ht="15.75">
      <c r="H71" s="7"/>
      <c r="I71" s="7"/>
      <c r="J71" s="7"/>
    </row>
    <row r="72" spans="8:10" ht="15.75">
      <c r="H72" s="7"/>
      <c r="I72" s="7"/>
      <c r="J72" s="7"/>
    </row>
    <row r="73" spans="8:10" ht="15.75">
      <c r="H73" s="7"/>
      <c r="I73" s="7"/>
      <c r="J73" s="7"/>
    </row>
    <row r="74" spans="8:10" ht="15.75" customHeight="1">
      <c r="H74" s="7"/>
      <c r="I74" s="7"/>
      <c r="J74" s="7"/>
    </row>
    <row r="75" spans="8:10" ht="15" customHeight="1">
      <c r="H75" s="7"/>
      <c r="I75" s="7"/>
      <c r="J75" s="7"/>
    </row>
    <row r="76" spans="8:10" ht="15.75">
      <c r="H76" s="7"/>
      <c r="I76" s="7"/>
      <c r="J76" s="7"/>
    </row>
    <row r="77" spans="8:10" ht="15.75">
      <c r="H77" s="7"/>
      <c r="I77" s="7"/>
      <c r="J77" s="7"/>
    </row>
    <row r="78" spans="8:10" ht="15.75">
      <c r="H78" s="7"/>
      <c r="I78" s="7"/>
      <c r="J78" s="7"/>
    </row>
    <row r="79" spans="8:10" ht="15.75">
      <c r="H79" s="7"/>
      <c r="I79" s="7"/>
      <c r="J79" s="7"/>
    </row>
    <row r="80" spans="8:10" ht="15.75">
      <c r="H80" s="7"/>
      <c r="I80" s="7"/>
      <c r="J80" s="7"/>
    </row>
    <row r="81" spans="8:10" ht="15.75">
      <c r="H81" s="7"/>
      <c r="I81" s="7"/>
      <c r="J81" s="7"/>
    </row>
    <row r="82" spans="8:10" ht="15.75">
      <c r="H82" s="7"/>
      <c r="I82" s="7"/>
      <c r="J82" s="7"/>
    </row>
    <row r="83" spans="8:10" ht="15.75">
      <c r="H83" s="7"/>
      <c r="I83" s="7"/>
      <c r="J83" s="7"/>
    </row>
    <row r="84" spans="8:10" ht="15.75" customHeight="1">
      <c r="H84" s="7"/>
      <c r="I84" s="7"/>
      <c r="J84" s="7"/>
    </row>
    <row r="85" spans="8:10" ht="15" customHeight="1">
      <c r="H85" s="7"/>
      <c r="I85" s="7"/>
      <c r="J85" s="7"/>
    </row>
    <row r="86" spans="8:10" ht="64.5" customHeight="1">
      <c r="H86" s="7"/>
      <c r="I86" s="7"/>
      <c r="J86" s="7"/>
    </row>
    <row r="87" spans="8:10" ht="15.75">
      <c r="H87" s="7"/>
      <c r="I87" s="7"/>
      <c r="J87" s="7"/>
    </row>
    <row r="88" spans="8:10" ht="15.75">
      <c r="H88" s="7"/>
      <c r="I88" s="7"/>
      <c r="J88" s="7"/>
    </row>
    <row r="89" spans="8:10" ht="15.75">
      <c r="H89" s="7"/>
      <c r="I89" s="7"/>
      <c r="J89" s="7"/>
    </row>
    <row r="90" spans="8:10" ht="15.75">
      <c r="H90" s="7"/>
      <c r="I90" s="7"/>
      <c r="J90" s="7"/>
    </row>
    <row r="91" spans="8:10" ht="15.75">
      <c r="H91" s="7"/>
      <c r="I91" s="7"/>
      <c r="J91" s="7"/>
    </row>
    <row r="92" spans="8:10" ht="15.75">
      <c r="H92" s="7"/>
      <c r="I92" s="7"/>
      <c r="J92" s="7"/>
    </row>
    <row r="93" spans="8:10" ht="15.75">
      <c r="H93" s="7"/>
      <c r="I93" s="7"/>
      <c r="J93" s="7"/>
    </row>
    <row r="94" spans="8:10" ht="15.75" customHeight="1">
      <c r="H94" s="7"/>
      <c r="I94" s="7"/>
      <c r="J94" s="7"/>
    </row>
    <row r="95" spans="8:10" ht="15" customHeight="1">
      <c r="H95" s="7"/>
      <c r="I95" s="7"/>
      <c r="J95" s="7"/>
    </row>
    <row r="96" spans="8:10" ht="15.75">
      <c r="H96" s="7"/>
      <c r="I96" s="7"/>
      <c r="J96" s="7"/>
    </row>
    <row r="97" spans="8:10" ht="15.75">
      <c r="H97" s="7"/>
      <c r="I97" s="7"/>
      <c r="J97" s="7"/>
    </row>
    <row r="98" spans="8:10" ht="15.75">
      <c r="H98" s="7"/>
      <c r="I98" s="7"/>
      <c r="J98" s="7"/>
    </row>
    <row r="99" spans="8:10" ht="15.75">
      <c r="H99" s="7"/>
      <c r="I99" s="7"/>
      <c r="J99" s="7"/>
    </row>
    <row r="100" spans="8:10" ht="15.75">
      <c r="H100" s="7"/>
      <c r="I100" s="7"/>
      <c r="J100" s="7"/>
    </row>
    <row r="101" spans="8:10" ht="15.75">
      <c r="H101" s="7"/>
      <c r="I101" s="7"/>
      <c r="J101" s="7"/>
    </row>
    <row r="102" ht="15.75" customHeight="1"/>
  </sheetData>
  <sheetProtection/>
  <mergeCells count="35">
    <mergeCell ref="A26:A27"/>
    <mergeCell ref="B26:B27"/>
    <mergeCell ref="A17:B17"/>
    <mergeCell ref="A22:A23"/>
    <mergeCell ref="B22:B23"/>
    <mergeCell ref="A24:A25"/>
    <mergeCell ref="B24:B25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52">
      <selection activeCell="A33" sqref="A33"/>
    </sheetView>
  </sheetViews>
  <sheetFormatPr defaultColWidth="8.7109375" defaultRowHeight="15"/>
  <cols>
    <col min="1" max="1" width="56.8515625" style="7" customWidth="1"/>
    <col min="2" max="2" width="90.140625" style="7" customWidth="1"/>
    <col min="3" max="3" width="62.28125" style="7" customWidth="1"/>
    <col min="4" max="4" width="41.421875" style="7" customWidth="1"/>
    <col min="5" max="5" width="36.7109375" style="7" customWidth="1"/>
    <col min="6" max="7" width="12.8515625" style="7" customWidth="1"/>
    <col min="8" max="8" width="15.7109375" style="8" customWidth="1"/>
    <col min="9" max="9" width="15.7109375" style="9" customWidth="1"/>
    <col min="10" max="10" width="18.00390625" style="9" customWidth="1"/>
    <col min="11" max="11" width="12.7109375" style="7" customWidth="1"/>
    <col min="12" max="12" width="19.57421875" style="7" customWidth="1"/>
    <col min="13" max="13" width="15.57421875" style="7" customWidth="1"/>
    <col min="14" max="14" width="15.00390625" style="7" customWidth="1"/>
    <col min="15" max="17" width="18.8515625" style="7" customWidth="1"/>
    <col min="18" max="16384" width="8.7109375" style="7" customWidth="1"/>
  </cols>
  <sheetData>
    <row r="1" ht="15.75">
      <c r="B1" s="4"/>
    </row>
    <row r="2" spans="1:13" ht="15.75">
      <c r="A2" s="10"/>
      <c r="B2" s="11" t="s">
        <v>18</v>
      </c>
      <c r="C2" s="10"/>
      <c r="D2" s="10"/>
      <c r="E2" s="10"/>
      <c r="F2" s="10"/>
      <c r="G2" s="10"/>
      <c r="H2" s="12"/>
      <c r="I2" s="13"/>
      <c r="J2" s="13"/>
      <c r="K2" s="10"/>
      <c r="L2" s="10"/>
      <c r="M2" s="10"/>
    </row>
    <row r="3" spans="2:13" ht="15.75"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10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16" t="s">
        <v>135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8" t="s">
        <v>19</v>
      </c>
      <c r="B6" s="18"/>
      <c r="C6" s="10"/>
      <c r="D6" s="10"/>
      <c r="E6" s="10"/>
      <c r="F6" s="10"/>
      <c r="G6" s="10"/>
      <c r="H6" s="12"/>
      <c r="I6" s="13"/>
      <c r="J6" s="13"/>
      <c r="K6" s="10"/>
      <c r="L6" s="10"/>
      <c r="M6" s="10"/>
    </row>
    <row r="7" spans="1:13" ht="15.75">
      <c r="A7" s="10"/>
      <c r="B7" s="19"/>
      <c r="C7" s="10"/>
      <c r="D7" s="10"/>
      <c r="E7" s="10"/>
      <c r="F7" s="10"/>
      <c r="G7" s="10"/>
      <c r="H7" s="12"/>
      <c r="I7" s="13"/>
      <c r="J7" s="13"/>
      <c r="K7" s="10"/>
      <c r="L7" s="10"/>
      <c r="M7" s="10"/>
    </row>
    <row r="8" spans="1:13" ht="15.75">
      <c r="A8" s="20" t="s">
        <v>86</v>
      </c>
      <c r="B8" s="20"/>
      <c r="C8" s="17"/>
      <c r="D8" s="10"/>
      <c r="E8" s="10"/>
      <c r="F8" s="10"/>
      <c r="G8" s="10"/>
      <c r="H8" s="12"/>
      <c r="I8" s="13"/>
      <c r="J8" s="13"/>
      <c r="K8" s="10"/>
      <c r="L8" s="10"/>
      <c r="M8" s="10"/>
    </row>
    <row r="9" spans="1:13" ht="15.75">
      <c r="A9" s="16" t="s">
        <v>87</v>
      </c>
      <c r="B9" s="16"/>
      <c r="C9" s="17"/>
      <c r="D9" s="10"/>
      <c r="E9" s="10"/>
      <c r="F9" s="10"/>
      <c r="G9" s="10"/>
      <c r="H9" s="12"/>
      <c r="I9" s="13"/>
      <c r="J9" s="13"/>
      <c r="K9" s="10"/>
      <c r="L9" s="10"/>
      <c r="M9" s="10"/>
    </row>
    <row r="10" spans="1:13" ht="15.75">
      <c r="A10" s="16" t="s">
        <v>88</v>
      </c>
      <c r="B10" s="16"/>
      <c r="C10" s="17"/>
      <c r="D10" s="10"/>
      <c r="E10" s="10"/>
      <c r="F10" s="10"/>
      <c r="G10" s="10"/>
      <c r="H10" s="12"/>
      <c r="I10" s="13"/>
      <c r="J10" s="13"/>
      <c r="K10" s="10"/>
      <c r="L10" s="10"/>
      <c r="M10" s="10"/>
    </row>
    <row r="11" ht="15.75">
      <c r="B11" s="21"/>
    </row>
    <row r="12" ht="15.75">
      <c r="B12" s="21"/>
    </row>
    <row r="13" spans="1:19" ht="15.75" customHeight="1">
      <c r="A13" s="22" t="s">
        <v>89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</row>
    <row r="14" spans="2:19" ht="15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</row>
    <row r="15" spans="1:10" ht="15.75">
      <c r="A15" s="21" t="s">
        <v>90</v>
      </c>
      <c r="B15" s="23"/>
      <c r="H15" s="7"/>
      <c r="I15" s="7"/>
      <c r="J15" s="7"/>
    </row>
    <row r="16" spans="1:10" ht="14.25" customHeight="1">
      <c r="A16" s="23"/>
      <c r="B16" s="23"/>
      <c r="H16" s="7"/>
      <c r="I16" s="7"/>
      <c r="J16" s="7"/>
    </row>
    <row r="17" spans="1:2" s="26" customFormat="1" ht="15" customHeight="1">
      <c r="A17" s="51"/>
      <c r="B17" s="51"/>
    </row>
    <row r="18" spans="1:10" ht="15" customHeight="1">
      <c r="A18" s="52" t="s">
        <v>91</v>
      </c>
      <c r="B18" s="52" t="s">
        <v>92</v>
      </c>
      <c r="H18" s="7"/>
      <c r="I18" s="7"/>
      <c r="J18" s="7"/>
    </row>
    <row r="19" spans="1:10" ht="15" customHeight="1">
      <c r="A19" s="52"/>
      <c r="B19" s="52"/>
      <c r="H19" s="7"/>
      <c r="I19" s="7"/>
      <c r="J19" s="7"/>
    </row>
    <row r="20" spans="1:10" ht="15" customHeight="1">
      <c r="A20" s="52" t="s">
        <v>93</v>
      </c>
      <c r="B20" s="53"/>
      <c r="H20" s="7"/>
      <c r="I20" s="7"/>
      <c r="J20" s="7"/>
    </row>
    <row r="21" spans="1:10" ht="15" customHeight="1">
      <c r="A21" s="52"/>
      <c r="B21" s="53"/>
      <c r="H21" s="7"/>
      <c r="I21" s="7"/>
      <c r="J21" s="7"/>
    </row>
    <row r="22" spans="1:10" ht="15" customHeight="1">
      <c r="A22" s="53"/>
      <c r="B22" s="53"/>
      <c r="H22" s="7"/>
      <c r="I22" s="7"/>
      <c r="J22" s="7"/>
    </row>
    <row r="23" spans="1:10" ht="15" customHeight="1">
      <c r="A23" s="53"/>
      <c r="B23" s="53"/>
      <c r="H23" s="7"/>
      <c r="I23" s="7"/>
      <c r="J23" s="7"/>
    </row>
    <row r="24" spans="1:10" ht="15" customHeight="1">
      <c r="A24" s="52" t="s">
        <v>96</v>
      </c>
      <c r="B24" s="53"/>
      <c r="H24" s="7"/>
      <c r="I24" s="7"/>
      <c r="J24" s="7"/>
    </row>
    <row r="25" spans="1:10" ht="15" customHeight="1">
      <c r="A25" s="52"/>
      <c r="B25" s="53"/>
      <c r="H25" s="7"/>
      <c r="I25" s="7"/>
      <c r="J25" s="7"/>
    </row>
    <row r="26" spans="1:10" ht="15" customHeight="1">
      <c r="A26" s="53"/>
      <c r="B26" s="53"/>
      <c r="H26" s="7"/>
      <c r="I26" s="7"/>
      <c r="J26" s="7"/>
    </row>
    <row r="27" spans="1:10" ht="15" customHeight="1">
      <c r="A27" s="53"/>
      <c r="B27" s="53"/>
      <c r="H27" s="7"/>
      <c r="I27" s="7"/>
      <c r="J27" s="7"/>
    </row>
    <row r="28" spans="1:10" ht="15" customHeight="1">
      <c r="A28" s="52" t="s">
        <v>99</v>
      </c>
      <c r="B28" s="53"/>
      <c r="H28" s="7"/>
      <c r="I28" s="7"/>
      <c r="J28" s="7"/>
    </row>
    <row r="29" spans="1:10" ht="15" customHeight="1">
      <c r="A29" s="52"/>
      <c r="B29" s="53"/>
      <c r="H29" s="7"/>
      <c r="I29" s="7"/>
      <c r="J29" s="7"/>
    </row>
    <row r="30" spans="1:10" ht="15" customHeight="1">
      <c r="A30" s="53"/>
      <c r="B30" s="53"/>
      <c r="H30" s="7"/>
      <c r="I30" s="7"/>
      <c r="J30" s="7"/>
    </row>
    <row r="31" spans="1:10" ht="15" customHeight="1">
      <c r="A31" s="53"/>
      <c r="B31" s="53"/>
      <c r="H31" s="7"/>
      <c r="I31" s="7"/>
      <c r="J31" s="7"/>
    </row>
    <row r="32" spans="1:10" ht="15" customHeight="1">
      <c r="A32" s="52" t="s">
        <v>102</v>
      </c>
      <c r="B32" s="53"/>
      <c r="H32" s="7"/>
      <c r="I32" s="7"/>
      <c r="J32" s="7"/>
    </row>
    <row r="33" spans="1:10" ht="37.5" customHeight="1">
      <c r="A33" s="52" t="s">
        <v>151</v>
      </c>
      <c r="B33" s="53" t="s">
        <v>152</v>
      </c>
      <c r="H33" s="7"/>
      <c r="I33" s="7"/>
      <c r="J33" s="7"/>
    </row>
    <row r="34" spans="1:10" ht="31.5" customHeight="1">
      <c r="A34" s="52" t="s">
        <v>149</v>
      </c>
      <c r="B34" s="53" t="s">
        <v>150</v>
      </c>
      <c r="H34" s="7"/>
      <c r="I34" s="7"/>
      <c r="J34" s="7"/>
    </row>
    <row r="35" spans="1:10" ht="15" customHeight="1">
      <c r="A35" s="53"/>
      <c r="B35" s="53"/>
      <c r="H35" s="7"/>
      <c r="I35" s="7"/>
      <c r="J35" s="7"/>
    </row>
    <row r="36" spans="1:10" ht="15" customHeight="1">
      <c r="A36" s="53"/>
      <c r="B36" s="53"/>
      <c r="H36" s="7"/>
      <c r="I36" s="7"/>
      <c r="J36" s="7"/>
    </row>
    <row r="37" spans="1:10" ht="15" customHeight="1">
      <c r="A37" s="53"/>
      <c r="B37" s="53"/>
      <c r="H37" s="7"/>
      <c r="I37" s="7"/>
      <c r="J37" s="7"/>
    </row>
    <row r="38" spans="1:10" ht="15" customHeight="1">
      <c r="A38" s="53"/>
      <c r="B38" s="53"/>
      <c r="H38" s="7"/>
      <c r="I38" s="7"/>
      <c r="J38" s="7"/>
    </row>
    <row r="39" spans="1:10" ht="15" customHeight="1">
      <c r="A39" s="53"/>
      <c r="B39" s="53"/>
      <c r="H39" s="7"/>
      <c r="I39" s="7"/>
      <c r="J39" s="7"/>
    </row>
    <row r="40" spans="1:10" ht="15" customHeight="1">
      <c r="A40" s="53"/>
      <c r="B40" s="53"/>
      <c r="H40" s="7"/>
      <c r="I40" s="7"/>
      <c r="J40" s="7"/>
    </row>
    <row r="41" spans="1:10" ht="15" customHeight="1">
      <c r="A41" s="52" t="s">
        <v>109</v>
      </c>
      <c r="B41" s="53"/>
      <c r="H41" s="7"/>
      <c r="I41" s="7"/>
      <c r="J41" s="7"/>
    </row>
    <row r="42" spans="1:10" ht="15" customHeight="1">
      <c r="A42" s="52"/>
      <c r="B42" s="53"/>
      <c r="H42" s="7"/>
      <c r="I42" s="7"/>
      <c r="J42" s="7"/>
    </row>
    <row r="43" spans="1:10" ht="15" customHeight="1">
      <c r="A43" s="53"/>
      <c r="B43" s="53"/>
      <c r="H43" s="7"/>
      <c r="I43" s="7"/>
      <c r="J43" s="7"/>
    </row>
    <row r="44" spans="1:10" ht="15" customHeight="1">
      <c r="A44" s="53"/>
      <c r="B44" s="53"/>
      <c r="H44" s="7"/>
      <c r="I44" s="7"/>
      <c r="J44" s="7"/>
    </row>
    <row r="45" spans="1:10" ht="15" customHeight="1">
      <c r="A45" s="52" t="s">
        <v>112</v>
      </c>
      <c r="B45" s="53"/>
      <c r="H45" s="7"/>
      <c r="I45" s="7"/>
      <c r="J45" s="7"/>
    </row>
    <row r="46" spans="1:10" ht="15" customHeight="1">
      <c r="A46" s="52"/>
      <c r="B46" s="53"/>
      <c r="H46" s="7"/>
      <c r="I46" s="7"/>
      <c r="J46" s="7"/>
    </row>
    <row r="47" spans="1:10" ht="15" customHeight="1">
      <c r="A47" s="53"/>
      <c r="B47" s="53"/>
      <c r="H47" s="7"/>
      <c r="I47" s="7"/>
      <c r="J47" s="7"/>
    </row>
    <row r="48" spans="1:10" ht="15" customHeight="1">
      <c r="A48" s="53"/>
      <c r="B48" s="53"/>
      <c r="H48" s="7"/>
      <c r="I48" s="7"/>
      <c r="J48" s="7"/>
    </row>
    <row r="49" spans="1:10" ht="15" customHeight="1">
      <c r="A49" s="52" t="s">
        <v>115</v>
      </c>
      <c r="B49" s="53"/>
      <c r="H49" s="7"/>
      <c r="I49" s="7"/>
      <c r="J49" s="7"/>
    </row>
    <row r="50" spans="1:10" ht="15" customHeight="1">
      <c r="A50" s="52"/>
      <c r="B50" s="53"/>
      <c r="H50" s="7"/>
      <c r="I50" s="7"/>
      <c r="J50" s="7"/>
    </row>
    <row r="51" spans="1:10" ht="15" customHeight="1">
      <c r="A51" s="53"/>
      <c r="B51" s="53"/>
      <c r="H51" s="7"/>
      <c r="I51" s="7"/>
      <c r="J51" s="7"/>
    </row>
    <row r="52" spans="1:10" ht="15" customHeight="1">
      <c r="A52" s="53"/>
      <c r="B52" s="53"/>
      <c r="H52" s="7"/>
      <c r="I52" s="7"/>
      <c r="J52" s="7"/>
    </row>
    <row r="53" spans="8:10" ht="15" customHeight="1">
      <c r="H53" s="7"/>
      <c r="I53" s="7"/>
      <c r="J53" s="7"/>
    </row>
    <row r="54" spans="8:10" ht="15" customHeight="1">
      <c r="H54" s="7"/>
      <c r="I54" s="7"/>
      <c r="J54" s="7"/>
    </row>
    <row r="55" spans="8:10" ht="15" customHeight="1">
      <c r="H55" s="7"/>
      <c r="I55" s="7"/>
      <c r="J55" s="7"/>
    </row>
    <row r="56" spans="8:10" ht="15" customHeight="1">
      <c r="H56" s="7"/>
      <c r="I56" s="7"/>
      <c r="J56" s="7"/>
    </row>
    <row r="57" spans="8:10" ht="15" customHeight="1">
      <c r="H57" s="7"/>
      <c r="I57" s="7"/>
      <c r="J57" s="7"/>
    </row>
    <row r="58" spans="8:10" ht="15" customHeight="1">
      <c r="H58" s="7"/>
      <c r="I58" s="7"/>
      <c r="J58" s="7"/>
    </row>
    <row r="59" spans="8:10" ht="15" customHeight="1">
      <c r="H59" s="7"/>
      <c r="I59" s="7"/>
      <c r="J59" s="7"/>
    </row>
    <row r="60" spans="8:10" ht="15" customHeight="1">
      <c r="H60" s="7"/>
      <c r="I60" s="7"/>
      <c r="J60" s="7"/>
    </row>
    <row r="61" spans="8:10" ht="15" customHeight="1">
      <c r="H61" s="7"/>
      <c r="I61" s="7"/>
      <c r="J61" s="7"/>
    </row>
    <row r="62" spans="8:10" ht="15" customHeight="1">
      <c r="H62" s="7"/>
      <c r="I62" s="7"/>
      <c r="J62" s="7"/>
    </row>
    <row r="63" spans="8:10" ht="15" customHeight="1">
      <c r="H63" s="7"/>
      <c r="I63" s="7"/>
      <c r="J63" s="7"/>
    </row>
    <row r="64" spans="8:10" ht="15" customHeight="1">
      <c r="H64" s="7"/>
      <c r="I64" s="7"/>
      <c r="J64" s="7"/>
    </row>
    <row r="65" spans="8:10" ht="15" customHeight="1">
      <c r="H65" s="7"/>
      <c r="I65" s="7"/>
      <c r="J65" s="7"/>
    </row>
    <row r="66" spans="8:10" ht="15" customHeight="1">
      <c r="H66" s="7"/>
      <c r="I66" s="7"/>
      <c r="J66" s="7"/>
    </row>
    <row r="67" spans="8:10" ht="15" customHeight="1">
      <c r="H67" s="7"/>
      <c r="I67" s="7"/>
      <c r="J67" s="7"/>
    </row>
    <row r="68" spans="8:10" ht="15" customHeight="1">
      <c r="H68" s="7"/>
      <c r="I68" s="7"/>
      <c r="J68" s="7"/>
    </row>
    <row r="69" spans="8:10" ht="15" customHeight="1">
      <c r="H69" s="7"/>
      <c r="I69" s="7"/>
      <c r="J69" s="7"/>
    </row>
    <row r="70" spans="8:10" ht="15" customHeight="1">
      <c r="H70" s="7"/>
      <c r="I70" s="7"/>
      <c r="J70" s="7"/>
    </row>
    <row r="71" spans="8:10" ht="15" customHeight="1">
      <c r="H71" s="7"/>
      <c r="I71" s="7"/>
      <c r="J71" s="7"/>
    </row>
    <row r="72" spans="8:10" ht="15" customHeight="1">
      <c r="H72" s="7"/>
      <c r="I72" s="7"/>
      <c r="J72" s="7"/>
    </row>
    <row r="73" spans="8:10" ht="15" customHeight="1">
      <c r="H73" s="7"/>
      <c r="I73" s="7"/>
      <c r="J73" s="7"/>
    </row>
    <row r="74" spans="8:10" ht="15" customHeight="1">
      <c r="H74" s="7"/>
      <c r="I74" s="7"/>
      <c r="J74" s="7"/>
    </row>
    <row r="75" spans="8:10" ht="15" customHeight="1">
      <c r="H75" s="7"/>
      <c r="I75" s="7"/>
      <c r="J75" s="7"/>
    </row>
    <row r="76" spans="8:10" ht="15" customHeight="1">
      <c r="H76" s="7"/>
      <c r="I76" s="7"/>
      <c r="J76" s="7"/>
    </row>
    <row r="77" spans="8:10" ht="15" customHeight="1">
      <c r="H77" s="7"/>
      <c r="I77" s="7"/>
      <c r="J77" s="7"/>
    </row>
    <row r="78" spans="8:10" ht="15" customHeight="1">
      <c r="H78" s="7"/>
      <c r="I78" s="7"/>
      <c r="J78" s="7"/>
    </row>
    <row r="79" spans="8:10" ht="15" customHeight="1">
      <c r="H79" s="7"/>
      <c r="I79" s="7"/>
      <c r="J79" s="7"/>
    </row>
    <row r="80" spans="8:10" ht="15" customHeight="1">
      <c r="H80" s="7"/>
      <c r="I80" s="7"/>
      <c r="J80" s="7"/>
    </row>
    <row r="81" spans="8:10" ht="15" customHeight="1">
      <c r="H81" s="7"/>
      <c r="I81" s="7"/>
      <c r="J81" s="7"/>
    </row>
    <row r="82" spans="8:10" ht="15" customHeight="1">
      <c r="H82" s="7"/>
      <c r="I82" s="7"/>
      <c r="J82" s="7"/>
    </row>
    <row r="83" spans="8:10" ht="15" customHeight="1">
      <c r="H83" s="7"/>
      <c r="I83" s="7"/>
      <c r="J83" s="7"/>
    </row>
    <row r="84" spans="8:10" ht="15" customHeight="1">
      <c r="H84" s="7"/>
      <c r="I84" s="7"/>
      <c r="J84" s="7"/>
    </row>
    <row r="85" spans="8:10" ht="15" customHeight="1">
      <c r="H85" s="7"/>
      <c r="I85" s="7"/>
      <c r="J85" s="7"/>
    </row>
    <row r="86" spans="8:10" ht="15" customHeight="1">
      <c r="H86" s="7"/>
      <c r="I86" s="7"/>
      <c r="J86" s="7"/>
    </row>
    <row r="87" spans="8:10" ht="15" customHeight="1">
      <c r="H87" s="7"/>
      <c r="I87" s="7"/>
      <c r="J87" s="7"/>
    </row>
    <row r="88" spans="8:10" ht="15" customHeight="1">
      <c r="H88" s="7"/>
      <c r="I88" s="7"/>
      <c r="J88" s="7"/>
    </row>
    <row r="89" spans="8:10" ht="15" customHeight="1">
      <c r="H89" s="7"/>
      <c r="I89" s="7"/>
      <c r="J89" s="7"/>
    </row>
    <row r="90" spans="8:10" ht="15" customHeight="1">
      <c r="H90" s="7"/>
      <c r="I90" s="7"/>
      <c r="J90" s="7"/>
    </row>
    <row r="91" spans="8:10" ht="15" customHeight="1">
      <c r="H91" s="7"/>
      <c r="I91" s="7"/>
      <c r="J91" s="7"/>
    </row>
    <row r="92" spans="8:10" ht="15" customHeight="1">
      <c r="H92" s="7"/>
      <c r="I92" s="7"/>
      <c r="J92" s="7"/>
    </row>
    <row r="93" spans="8:10" ht="15" customHeight="1">
      <c r="H93" s="7"/>
      <c r="I93" s="7"/>
      <c r="J93" s="7"/>
    </row>
    <row r="94" spans="8:10" ht="15.75">
      <c r="H94" s="7"/>
      <c r="I94" s="7"/>
      <c r="J94" s="7"/>
    </row>
    <row r="95" spans="8:10" ht="15.75">
      <c r="H95" s="7"/>
      <c r="I95" s="7"/>
      <c r="J95" s="7"/>
    </row>
    <row r="96" spans="8:10" ht="15.75">
      <c r="H96" s="7"/>
      <c r="I96" s="7"/>
      <c r="J96" s="7"/>
    </row>
    <row r="97" spans="8:10" ht="15.75">
      <c r="H97" s="7"/>
      <c r="I97" s="7"/>
      <c r="J97" s="7"/>
    </row>
    <row r="98" spans="8:10" ht="15.75">
      <c r="H98" s="7"/>
      <c r="I98" s="7"/>
      <c r="J98" s="7"/>
    </row>
    <row r="99" ht="15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atualização nº 8 (PROAP III - jul_2016 a dez_2017 - 18 meses)</dc:title>
  <dc:subject/>
  <dc:creator>Bruno Costa</dc:creator>
  <cp:keywords/>
  <dc:description/>
  <cp:lastModifiedBy>Test</cp:lastModifiedBy>
  <cp:lastPrinted>2016-08-11T17:56:38Z</cp:lastPrinted>
  <dcterms:created xsi:type="dcterms:W3CDTF">2011-03-30T14:45:37Z</dcterms:created>
  <dcterms:modified xsi:type="dcterms:W3CDTF">2016-09-09T19:53:15Z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fd0e48b6a66848a9885f717e5bbf40c4">
    <vt:lpwstr>Goods and Services|5bfebf1b-9f1f-4411-b1dd-4c19b807b799</vt:lpwstr>
  </property>
  <property fmtid="{D5CDD505-2E9C-101B-9397-08002B2CF9AE}" pid="4" name="Series_x0020_Operations_x0020_IDB">
    <vt:lpwstr>7;#Procurement Administration|d8145667-6247-4db3-9e42-91a14331cc81</vt:lpwstr>
  </property>
  <property fmtid="{D5CDD505-2E9C-101B-9397-08002B2CF9AE}" pid="5" name="Sub_x002d_Sector">
    <vt:lpwstr/>
  </property>
  <property fmtid="{D5CDD505-2E9C-101B-9397-08002B2CF9AE}" pid="6" name="TaxKeyword">
    <vt:lpwstr/>
  </property>
  <property fmtid="{D5CDD505-2E9C-101B-9397-08002B2CF9AE}" pid="7" name="m555d3814edf4817b4410a4e57f94ce9">
    <vt:lpwstr/>
  </property>
  <property fmtid="{D5CDD505-2E9C-101B-9397-08002B2CF9AE}" pid="8" name="e559ffcc31d34167856647188be35015">
    <vt:lpwstr/>
  </property>
  <property fmtid="{D5CDD505-2E9C-101B-9397-08002B2CF9AE}" pid="9" name="c456731dbc904a5fb605ec556c33e883">
    <vt:lpwstr/>
  </property>
  <property fmtid="{D5CDD505-2E9C-101B-9397-08002B2CF9AE}" pid="10" name="Function Operations IDB">
    <vt:lpwstr>8;#Goods and Services|5bfebf1b-9f1f-4411-b1dd-4c19b807b799</vt:lpwstr>
  </property>
  <property fmtid="{D5CDD505-2E9C-101B-9397-08002B2CF9AE}" pid="11" name="o5138a91267540169645e33d09c9ddc6">
    <vt:lpwstr>Procurement Administration|d8145667-6247-4db3-9e42-91a14331cc81</vt:lpwstr>
  </property>
  <property fmtid="{D5CDD505-2E9C-101B-9397-08002B2CF9AE}" pid="12" name="Sector IDB">
    <vt:lpwstr/>
  </property>
  <property fmtid="{D5CDD505-2E9C-101B-9397-08002B2CF9AE}" pid="13" name="Fund IDB">
    <vt:lpwstr/>
  </property>
  <property fmtid="{D5CDD505-2E9C-101B-9397-08002B2CF9AE}" pid="14" name="j8b96605ee2f4c4e988849e658583fee">
    <vt:lpwstr/>
  </property>
  <property fmtid="{D5CDD505-2E9C-101B-9397-08002B2CF9AE}" pid="15" name="Country">
    <vt:lpwstr/>
  </property>
  <property fmtid="{D5CDD505-2E9C-101B-9397-08002B2CF9AE}" pid="16" name="TaxCatchAll">
    <vt:lpwstr>8;#Goods and Services|5bfebf1b-9f1f-4411-b1dd-4c19b807b799;#7;#Procurement Administration|d8145667-6247-4db3-9e42-91a14331cc81</vt:lpwstr>
  </property>
  <property fmtid="{D5CDD505-2E9C-101B-9397-08002B2CF9AE}" pid="17" name="display_urn:schemas-microsoft-com:office:office#Editor">
    <vt:lpwstr>Camargo, Ana Lucia Rebelo</vt:lpwstr>
  </property>
  <property fmtid="{D5CDD505-2E9C-101B-9397-08002B2CF9AE}" pid="18" name="Project Number">
    <vt:lpwstr>BR-L1175</vt:lpwstr>
  </property>
  <property fmtid="{D5CDD505-2E9C-101B-9397-08002B2CF9AE}" pid="19" name="Project Document Type">
    <vt:lpwstr/>
  </property>
  <property fmtid="{D5CDD505-2E9C-101B-9397-08002B2CF9AE}" pid="20" name="Document Author">
    <vt:lpwstr>Duran-Ortiz, Mario R.</vt:lpwstr>
  </property>
  <property fmtid="{D5CDD505-2E9C-101B-9397-08002B2CF9AE}" pid="21" name="Series Operations IDB">
    <vt:lpwstr>7</vt:lpwstr>
  </property>
  <property fmtid="{D5CDD505-2E9C-101B-9397-08002B2CF9AE}" pid="22" name="Migration Info">
    <vt:lpwstr>&lt;Data&gt;&lt;APPLICATION&gt;MS EXCEL&lt;/APPLICATION&gt;&lt;USER_STAGE&gt;Procurement Plan&lt;/USER_STAGE&gt;&lt;PD_OBJ_TYPE&gt;0&lt;/PD_OBJ_TYPE&gt;&lt;MAKERECORD&gt;N&lt;/MAKERECORD&gt;&lt;PD_FILEPT_NO&gt;PO-BR-L1175-GS&lt;/PD_FILEPT_NO&gt;&lt;/Data&gt;</vt:lpwstr>
  </property>
  <property fmtid="{D5CDD505-2E9C-101B-9397-08002B2CF9AE}" pid="23" name="ContentTypeId">
    <vt:lpwstr>0x01010046CF21643EE8D14686A648AA6DAD089200E3D03F278AE6A64594FAAF0CE528A510</vt:lpwstr>
  </property>
  <property fmtid="{D5CDD505-2E9C-101B-9397-08002B2CF9AE}" pid="24" name="Approval Number">
    <vt:lpwstr>2482/OC-BR</vt:lpwstr>
  </property>
  <property fmtid="{D5CDD505-2E9C-101B-9397-08002B2CF9AE}" pid="25" name="Disclosure Activity">
    <vt:lpwstr>Procurement Plan</vt:lpwstr>
  </property>
  <property fmtid="{D5CDD505-2E9C-101B-9397-08002B2CF9AE}" pid="26" name="Document Language IDB">
    <vt:lpwstr>Portuguese</vt:lpwstr>
  </property>
  <property fmtid="{D5CDD505-2E9C-101B-9397-08002B2CF9AE}" pid="27" name="Fiscal Year IDB">
    <vt:lpwstr>2016</vt:lpwstr>
  </property>
  <property fmtid="{D5CDD505-2E9C-101B-9397-08002B2CF9AE}" pid="28" name="Access to Information Policy">
    <vt:lpwstr>Public</vt:lpwstr>
  </property>
  <property fmtid="{D5CDD505-2E9C-101B-9397-08002B2CF9AE}" pid="29" name="Other Author">
    <vt:lpwstr/>
  </property>
  <property fmtid="{D5CDD505-2E9C-101B-9397-08002B2CF9AE}" pid="30" name="Division or Unit">
    <vt:lpwstr>CSC/CBR</vt:lpwstr>
  </property>
  <property fmtid="{D5CDD505-2E9C-101B-9397-08002B2CF9AE}" pid="31" name="Business Area">
    <vt:lpwstr/>
  </property>
  <property fmtid="{D5CDD505-2E9C-101B-9397-08002B2CF9AE}" pid="32" name="Webtopic">
    <vt:lpwstr>GENERIC</vt:lpwstr>
  </property>
  <property fmtid="{D5CDD505-2E9C-101B-9397-08002B2CF9AE}" pid="33" name="display_urn:schemas-microsoft-com:office:office#Author">
    <vt:lpwstr>Camargo, Ana Lucia Rebelo</vt:lpwstr>
  </property>
  <property fmtid="{D5CDD505-2E9C-101B-9397-08002B2CF9AE}" pid="34" name="From:">
    <vt:lpwstr/>
  </property>
  <property fmtid="{D5CDD505-2E9C-101B-9397-08002B2CF9AE}" pid="35" name="To:">
    <vt:lpwstr/>
  </property>
  <property fmtid="{D5CDD505-2E9C-101B-9397-08002B2CF9AE}" pid="36" name="Identifier">
    <vt:lpwstr>Plano de Aquisições FULL DOC</vt:lpwstr>
  </property>
  <property fmtid="{D5CDD505-2E9C-101B-9397-08002B2CF9AE}" pid="37" name="IDBDocs Number">
    <vt:lpwstr>40660207</vt:lpwstr>
  </property>
</Properties>
</file>