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quivos.caixa\br\DF5440FS201\GEFUS\FEP_FGPPP_FGS\FEP-FUNDO_ESTRUT_CONC_E_PARCERIAS\Acordos\BID\Plano_Aquisicoes\"/>
    </mc:Choice>
  </mc:AlternateContent>
  <xr:revisionPtr revIDLastSave="0" documentId="13_ncr:1_{D4B24790-5A2C-4185-A3B9-3E308548C108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Estrutura do Projecto" sheetId="3" r:id="rId1"/>
    <sheet name="Plano de Aquisições" sheetId="2" r:id="rId2"/>
    <sheet name="Instruções" sheetId="4" r:id="rId3"/>
    <sheet name="Detalhe Plano de Aquisições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I50" i="1"/>
  <c r="H50" i="1"/>
  <c r="C25" i="2" l="1"/>
  <c r="B25" i="2"/>
  <c r="A25" i="2"/>
  <c r="A26" i="2"/>
  <c r="C22" i="2" l="1"/>
  <c r="C23" i="2"/>
  <c r="C24" i="2"/>
  <c r="C26" i="2"/>
  <c r="A22" i="2"/>
  <c r="A23" i="2"/>
  <c r="A24" i="2"/>
  <c r="B22" i="2"/>
  <c r="B23" i="2"/>
  <c r="B24" i="2"/>
  <c r="B26" i="2"/>
  <c r="J51" i="1" l="1"/>
  <c r="I51" i="1"/>
  <c r="H51" i="1"/>
  <c r="A21" i="2" l="1"/>
  <c r="C21" i="2"/>
  <c r="B21" i="2"/>
  <c r="C27" i="2" l="1"/>
  <c r="B27" i="2"/>
  <c r="B15" i="2"/>
  <c r="B17" i="2" s="1"/>
  <c r="H80" i="1" l="1"/>
  <c r="H70" i="1" l="1"/>
  <c r="H61" i="1"/>
  <c r="C15" i="2"/>
  <c r="C17" i="2" s="1"/>
  <c r="H40" i="1"/>
  <c r="H30" i="1"/>
  <c r="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 Herbert Rodrigues Vasconcelos</author>
  </authors>
  <commentList>
    <comment ref="M45" authorId="0" shapeId="0" xr:uid="{2D094740-5332-475D-84F9-EFD373664937}">
      <text>
        <r>
          <rPr>
            <b/>
            <sz val="9"/>
            <color indexed="81"/>
            <rFont val="Segoe UI"/>
            <charset val="1"/>
          </rPr>
          <t>Alber Herbert Rodrigues Vasconcelos:</t>
        </r>
        <r>
          <rPr>
            <sz val="9"/>
            <color indexed="81"/>
            <rFont val="Segoe UI"/>
            <charset val="1"/>
          </rPr>
          <t xml:space="preserve">
Data de publicação do Edital no DOU.</t>
        </r>
      </text>
    </comment>
    <comment ref="M46" authorId="0" shapeId="0" xr:uid="{F6F4E96D-9C27-4A8F-BDFB-68D3A54CCA5D}">
      <text>
        <r>
          <rPr>
            <b/>
            <sz val="9"/>
            <color indexed="81"/>
            <rFont val="Segoe UI"/>
            <charset val="1"/>
          </rPr>
          <t>Alber Herbert Rodrigues Vasconcelos:</t>
        </r>
        <r>
          <rPr>
            <sz val="9"/>
            <color indexed="81"/>
            <rFont val="Segoe UI"/>
            <charset val="1"/>
          </rPr>
          <t xml:space="preserve">
Data de publicação do Edital no DOU.</t>
        </r>
      </text>
    </comment>
  </commentList>
</comments>
</file>

<file path=xl/sharedStrings.xml><?xml version="1.0" encoding="utf-8"?>
<sst xmlns="http://schemas.openxmlformats.org/spreadsheetml/2006/main" count="351" uniqueCount="165">
  <si>
    <t>OBRAS</t>
  </si>
  <si>
    <t>Previsto</t>
  </si>
  <si>
    <t>3. Tipos de Gasto</t>
  </si>
  <si>
    <t>Obras</t>
  </si>
  <si>
    <t>Total</t>
  </si>
  <si>
    <t>SI / NO?</t>
  </si>
  <si>
    <t>Componente 1</t>
  </si>
  <si>
    <t>Componente 2</t>
  </si>
  <si>
    <t>Componente 3</t>
  </si>
  <si>
    <t>Componente 4</t>
  </si>
  <si>
    <t>Componente 5</t>
  </si>
  <si>
    <t>4. Componentes</t>
  </si>
  <si>
    <t>Ex-Post</t>
  </si>
  <si>
    <t>Ex-Ante</t>
  </si>
  <si>
    <t>Sistema Nacional</t>
  </si>
  <si>
    <t>Descrição adicional:</t>
  </si>
  <si>
    <t>Processo Cancelado</t>
  </si>
  <si>
    <t>ReLicitação</t>
  </si>
  <si>
    <t>Declaração de Licitação Deserta</t>
  </si>
  <si>
    <t>Processo em curso</t>
  </si>
  <si>
    <t>Licitação Pública Internacional em 2 etapas </t>
  </si>
  <si>
    <t>Quantidade de Lotes: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</si>
  <si>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</si>
  <si>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</si>
  <si>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</si>
  <si>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</si>
  <si>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</si>
  <si>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</si>
  <si>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</si>
  <si>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Assinatura do Contrato</t>
  </si>
  <si>
    <t>BENS</t>
  </si>
  <si>
    <t>Unidade Executora:</t>
  </si>
  <si>
    <t>SERVIÇOS QUE NÃO SÃO DE CONSULTORIA</t>
  </si>
  <si>
    <t>CONSULTORIAS FIRMAS</t>
  </si>
  <si>
    <t>Número do Processo:</t>
  </si>
  <si>
    <t>Não Objeção aos  TDR da Atividade</t>
  </si>
  <si>
    <t>Quantidade Estimada de Consultores:</t>
  </si>
  <si>
    <t>CONSULTORIAS INDIVIDUAL</t>
  </si>
  <si>
    <t>CAPACITAÇÃO</t>
  </si>
  <si>
    <t>SUBPROJETOS</t>
  </si>
  <si>
    <t>Objeto da Transferencia:</t>
  </si>
  <si>
    <t>Quantidade Estimada de Subprojetos:</t>
  </si>
  <si>
    <t>Assinatura do Contrato/ Convênio por Adjudicação dos Subprojetos</t>
  </si>
  <si>
    <t>Data de 
Transferencia</t>
  </si>
  <si>
    <t>Comentários</t>
  </si>
  <si>
    <t>INFORMAÇÃO PARA PREENCHIMENTO INICIAL DO PLANO DE AQUISIÇÕES (EM CURSO E/OU ÚLTIMO APRESENTADO)</t>
  </si>
  <si>
    <t>Seleção Baseada na Qualificação do Consultor (SQC)</t>
  </si>
  <si>
    <t>Comparação de Qualificações (3 CV's)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</si>
  <si>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</si>
  <si>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</si>
  <si>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</si>
  <si>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</si>
  <si>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</si>
  <si>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</si>
  <si>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</si>
  <si>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Consultoria firmas</t>
  </si>
  <si>
    <t>Pregão eletronico/Ata</t>
  </si>
  <si>
    <t>Procesos com 100% de contrapartida</t>
  </si>
  <si>
    <t>Publicação  Manifestação de Interesse</t>
  </si>
  <si>
    <t xml:space="preserve"> Publicação  Manifestação de Interesse</t>
  </si>
  <si>
    <t>BRASIL</t>
  </si>
  <si>
    <t>Assinatura Contrato</t>
  </si>
  <si>
    <t>Selecionar no menu suspenso</t>
  </si>
  <si>
    <t>Categoria</t>
  </si>
  <si>
    <t xml:space="preserve">Instrucções Gerais </t>
  </si>
  <si>
    <t>Consultoria firmas e Capacitacão</t>
  </si>
  <si>
    <t>Objeto</t>
  </si>
  <si>
    <t>Datas Estimadas</t>
  </si>
  <si>
    <t>Unidade Executora*</t>
  </si>
  <si>
    <t>Montante Estimado *</t>
  </si>
  <si>
    <r>
      <t xml:space="preserve">Método 
</t>
    </r>
    <r>
      <rPr>
        <i/>
        <sz val="10"/>
        <color indexed="9"/>
        <rFont val="Calibri"/>
        <family val="2"/>
      </rPr>
      <t>(Selecionar uma das Opções)</t>
    </r>
    <r>
      <rPr>
        <sz val="10"/>
        <color indexed="9"/>
        <rFont val="Calibri"/>
        <family val="2"/>
      </rPr>
      <t>:*</t>
    </r>
  </si>
  <si>
    <t>Componente/Categoria :*</t>
  </si>
  <si>
    <t>Método de Revisão (Selecionar uma das opções):*</t>
  </si>
  <si>
    <t>Datas Estimadas*</t>
  </si>
  <si>
    <t>Publicação do Anúncio/Convite</t>
  </si>
  <si>
    <t>Categoria/ Componente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</si>
  <si>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disponiveis: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</si>
  <si>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</si>
  <si>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</si>
  <si>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</si>
  <si>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</si>
  <si>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</si>
  <si>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</si>
  <si>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</si>
  <si>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</si>
  <si>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</si>
  <si>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Metodos de licitação nacional</t>
  </si>
  <si>
    <t>Pregão Presencial</t>
  </si>
  <si>
    <t>Ata de registro de preços</t>
  </si>
  <si>
    <t>Tomada de preços</t>
  </si>
  <si>
    <t>Carta convite</t>
  </si>
  <si>
    <t>Contrataçõ direta</t>
  </si>
  <si>
    <t>Exemplos</t>
  </si>
  <si>
    <t>Seleção Baseada na Qualidade e Custo (SBQC)</t>
  </si>
  <si>
    <t>Seleção Baseada no Menor Custo (SBMC) </t>
  </si>
  <si>
    <t xml:space="preserve">Comparação de Qualificações (3 CV's) </t>
  </si>
  <si>
    <t>Comentários - para Sistema Nacional incluir modalidade de licitação</t>
  </si>
  <si>
    <t>Rejeição de todas as propostas</t>
  </si>
  <si>
    <t>Rejeição de todas as Propostas</t>
  </si>
  <si>
    <t>Seleção Baseada na Qualidade (SBQ)</t>
  </si>
  <si>
    <t>Licitação Pública Internacional com Pre-qualificação</t>
  </si>
  <si>
    <t>Licitação Internacional Limitada (LIL)</t>
  </si>
  <si>
    <t>Colocar "sistema nacional" na coluna de método e na coluna de revisão/supervisão + indicar o método (pregão eletrônico ou ata de registro de preços) na coluna de "comentário". Não serão aceitos os processos usando um sistema nacional com revisão ex-ante nem ex-post</t>
  </si>
  <si>
    <t>Colocar "sistema nacional" na coluna de método e na coluna de revisão/supervisão + indicar o método e "contrapartida"' na coluna" "comentário"</t>
  </si>
  <si>
    <t>Objeto principal da licitação</t>
  </si>
  <si>
    <t>Descrição Adicional</t>
  </si>
  <si>
    <t>Complementar as informações do objeto</t>
  </si>
  <si>
    <t xml:space="preserve">Instruções </t>
  </si>
  <si>
    <t>colocar o Nº de componente associado</t>
  </si>
  <si>
    <t>Contrato Concluído</t>
  </si>
  <si>
    <t>Contrato concluído</t>
  </si>
  <si>
    <t>Licitação  Internacional Limitada (LIL)</t>
  </si>
  <si>
    <t>Licitação Pública Internacional com Pré-qualificação</t>
  </si>
  <si>
    <t>Atividade</t>
  </si>
  <si>
    <t xml:space="preserve">Atividade </t>
  </si>
  <si>
    <t>1. Cobertura do Plano de Aquisições</t>
  </si>
  <si>
    <t>Dados</t>
  </si>
  <si>
    <t>De</t>
  </si>
  <si>
    <t>até</t>
  </si>
  <si>
    <t>Cobertura do Plano de Aquisições:</t>
  </si>
  <si>
    <t>2. Versão do Plano de Aquisições</t>
  </si>
  <si>
    <t>Categoria de Aquisições</t>
  </si>
  <si>
    <t>Montante Financiado pelo Banco</t>
  </si>
  <si>
    <t>Bens</t>
  </si>
  <si>
    <t>Serviços que não são de Consultoria</t>
  </si>
  <si>
    <t>Capacitação</t>
  </si>
  <si>
    <t>Consultoria (pessoa Jurídica e física)</t>
  </si>
  <si>
    <t xml:space="preserve">Subprojetos </t>
  </si>
  <si>
    <t>Componente de Investimento</t>
  </si>
  <si>
    <t>Nome Sub-Executor (se aplica)</t>
  </si>
  <si>
    <t>Nome do Mutuário</t>
  </si>
  <si>
    <t>Nome  Executor (se aplica)</t>
  </si>
  <si>
    <t>COMPONENTES? (Sim / não)</t>
  </si>
  <si>
    <t>Nome dos componentes (listar por numero ou  letra)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</si>
  <si>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Só poderá existir um Coordenador que "coordene" e envie o Plano de Aquisições ao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sub-executor deve fazer uma guia separada no PA para inserir os processo que lhes correspondem</t>
    </r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</si>
  <si>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>Fazer o compromisso dos componentes que aparecem no contrato de empréstimo; usando apenas os componentes principais e não os subcomponentes</t>
    </r>
  </si>
  <si>
    <t>Montante Total do Projeto (Incluindo Contraparte)</t>
  </si>
  <si>
    <t>número da contratação ou aquisição no PA</t>
  </si>
  <si>
    <t>Pregão Eletrônico</t>
  </si>
  <si>
    <t>Concorrencia Pública Nacional</t>
  </si>
  <si>
    <t>INFORMAÇÃO PARA A ELABORAÇÃO DO PLANO DE AQUISIÇÃO
EM ANDAMENTO E / OU ÚLTIMOS APRESENTADOS</t>
  </si>
  <si>
    <t>CAIXA ECONÔMICA FEDERAL</t>
  </si>
  <si>
    <t>Serviço multidisciplinar de estruturação de Concessão Pública</t>
  </si>
  <si>
    <t>13.902/2018</t>
  </si>
  <si>
    <t>Cooperação Técnica Regional não-reembolsável</t>
  </si>
  <si>
    <t>N/A</t>
  </si>
  <si>
    <t>06.074/2019</t>
  </si>
  <si>
    <t>N/A (outros projetos - a definir)</t>
  </si>
  <si>
    <t>Fundo de Apoio à Estruturação e ao Desenvolvimento de Projetos de Concessão e Parcerias Público-Privadas – FEP CAIXA</t>
  </si>
  <si>
    <t>Atualizado por: Alber Herbert Rodrigues Vasconcelos</t>
  </si>
  <si>
    <t>Lista curta</t>
  </si>
  <si>
    <t>Montante Total  do Projeto (Incluindo Contrapartida Local - recursos FEP)</t>
  </si>
  <si>
    <t>Cooperação Técnica Regional Não-Reembolsável No. ATN/OC-17711-RG</t>
  </si>
  <si>
    <t>Serviços de consultoria técnica, jurídica e financeira para avaliação e estruturação de projeto de PPP para a implantação e operação do sistema de gestão de Resíduos Sólidos Urbanos de Teresina</t>
  </si>
  <si>
    <t>Serviços de consultoria técnica, jurídica e financeira para avaliação e estruturação de projeto de PPP para a implantação e operação do Sistema de Iluminação Pública de Cachoeiro de Itapemirim</t>
  </si>
  <si>
    <t>Serviços de consultoria técnica, jurídica e financeira para avaliação e estruturação de projeto de PPP para a implantação e operação do Sistema de Iluminação Pública de Araçatuba</t>
  </si>
  <si>
    <t>Serviços de consultoria técnica, jurídica e financeira para avaliação e estruturação de projeto de PPP para a implantação e operação do Sistema de Drenagem Pluvial Urbana de Porto Alegre</t>
  </si>
  <si>
    <t>Serviços de consultoria técnica, jurídica e financeira para avaliação e estruturação de projeto de PPP - outros projetos (a definir)</t>
  </si>
  <si>
    <t>Serviços de consultoria técnica para especificação de Sistema de Acompanhamento de Concessões</t>
  </si>
  <si>
    <t>Especificação do Sistema de Gerenciamento de Informações</t>
  </si>
  <si>
    <t xml:space="preserve">PLANO DE AQUISIÇÕES (PA) - 18 MESES </t>
  </si>
  <si>
    <t>a definir</t>
  </si>
  <si>
    <t>Atualizado em: agosto/2021</t>
  </si>
  <si>
    <t>Atualização Nº: 4</t>
  </si>
  <si>
    <t>Versão: 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</si>
</sst>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USD]\ #,##0.0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44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4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3" xfId="1" applyFont="1" applyFill="1" applyBorder="1" applyAlignment="1">
      <alignment horizontal="center" vertical="center"/>
    </xf>
    <xf numFmtId="0" fontId="30" fillId="24" borderId="24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0" fontId="22" fillId="0" borderId="25" xfId="38" applyFont="1" applyFill="1" applyBorder="1" applyAlignment="1">
      <alignment vertical="center" wrapText="1"/>
    </xf>
    <xf numFmtId="0" fontId="22" fillId="0" borderId="30" xfId="38" applyFont="1" applyFill="1" applyBorder="1" applyAlignment="1">
      <alignment vertical="center" wrapText="1"/>
    </xf>
    <xf numFmtId="4" fontId="24" fillId="24" borderId="20" xfId="38" applyNumberFormat="1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vertical="center" wrapText="1"/>
    </xf>
    <xf numFmtId="0" fontId="22" fillId="0" borderId="12" xfId="38" applyFont="1" applyFill="1" applyBorder="1" applyAlignment="1">
      <alignment vertical="center" wrapText="1"/>
    </xf>
    <xf numFmtId="4" fontId="22" fillId="0" borderId="12" xfId="38" applyNumberFormat="1" applyFont="1" applyFill="1" applyBorder="1" applyAlignment="1">
      <alignment vertical="center" wrapText="1"/>
    </xf>
    <xf numFmtId="10" fontId="22" fillId="0" borderId="12" xfId="38" applyNumberFormat="1" applyFont="1" applyFill="1" applyBorder="1" applyAlignment="1">
      <alignment vertical="center" wrapText="1"/>
    </xf>
    <xf numFmtId="0" fontId="22" fillId="0" borderId="13" xfId="38" applyFont="1" applyFill="1" applyBorder="1" applyAlignment="1">
      <alignment vertical="center" wrapText="1"/>
    </xf>
    <xf numFmtId="0" fontId="22" fillId="0" borderId="34" xfId="38" applyFont="1" applyFill="1" applyBorder="1" applyAlignment="1">
      <alignment vertical="center" wrapText="1"/>
    </xf>
    <xf numFmtId="0" fontId="22" fillId="0" borderId="10" xfId="1" applyFont="1" applyFill="1" applyBorder="1" applyAlignment="1">
      <alignment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24" fillId="27" borderId="39" xfId="38" applyFont="1" applyFill="1" applyBorder="1" applyAlignment="1">
      <alignment horizontal="left" vertical="center" wrapText="1"/>
    </xf>
    <xf numFmtId="0" fontId="24" fillId="27" borderId="27" xfId="38" applyFont="1" applyFill="1" applyBorder="1" applyAlignment="1">
      <alignment horizontal="left" vertical="center" wrapText="1"/>
    </xf>
    <xf numFmtId="0" fontId="24" fillId="27" borderId="18" xfId="38" applyFont="1" applyFill="1" applyBorder="1" applyAlignment="1">
      <alignment horizontal="left" vertical="center" wrapText="1"/>
    </xf>
    <xf numFmtId="0" fontId="22" fillId="0" borderId="13" xfId="1" applyFont="1" applyFill="1" applyBorder="1" applyAlignment="1">
      <alignment vertical="center" wrapText="1"/>
    </xf>
    <xf numFmtId="0" fontId="22" fillId="0" borderId="14" xfId="1" applyFont="1" applyFill="1" applyBorder="1" applyAlignment="1">
      <alignment vertical="center" wrapText="1"/>
    </xf>
    <xf numFmtId="0" fontId="22" fillId="0" borderId="16" xfId="1" applyFont="1" applyFill="1" applyBorder="1" applyAlignment="1">
      <alignment vertical="center" wrapText="1"/>
    </xf>
    <xf numFmtId="0" fontId="22" fillId="0" borderId="37" xfId="1" applyFont="1" applyFill="1" applyBorder="1" applyAlignment="1">
      <alignment vertical="center" wrapText="1"/>
    </xf>
    <xf numFmtId="0" fontId="0" fillId="0" borderId="0" xfId="0" applyFill="1"/>
    <xf numFmtId="0" fontId="24" fillId="27" borderId="28" xfId="38" applyFont="1" applyFill="1" applyBorder="1" applyAlignment="1">
      <alignment horizontal="left" vertical="center" wrapText="1"/>
    </xf>
    <xf numFmtId="0" fontId="24" fillId="0" borderId="0" xfId="38" applyFont="1" applyFill="1" applyBorder="1" applyAlignment="1">
      <alignment horizontal="left" vertical="center" wrapText="1"/>
    </xf>
    <xf numFmtId="0" fontId="24" fillId="0" borderId="22" xfId="38" applyFont="1" applyFill="1" applyBorder="1" applyAlignment="1">
      <alignment horizontal="left" vertical="center" wrapText="1"/>
    </xf>
    <xf numFmtId="0" fontId="38" fillId="0" borderId="0" xfId="0" applyFont="1"/>
    <xf numFmtId="0" fontId="36" fillId="27" borderId="38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/>
    <xf numFmtId="0" fontId="38" fillId="0" borderId="41" xfId="0" applyFont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22" fillId="0" borderId="16" xfId="0" applyFont="1" applyBorder="1"/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40" fillId="0" borderId="0" xfId="0" applyFont="1"/>
    <xf numFmtId="0" fontId="22" fillId="0" borderId="0" xfId="1" applyFont="1" applyFill="1" applyBorder="1" applyAlignment="1">
      <alignment vertical="center" wrapText="1"/>
    </xf>
    <xf numFmtId="0" fontId="42" fillId="0" borderId="10" xfId="1" applyFont="1" applyFill="1" applyBorder="1" applyAlignment="1">
      <alignment vertical="center" wrapText="1"/>
    </xf>
    <xf numFmtId="0" fontId="43" fillId="0" borderId="0" xfId="0" applyFont="1"/>
    <xf numFmtId="0" fontId="42" fillId="0" borderId="10" xfId="0" applyFont="1" applyBorder="1"/>
    <xf numFmtId="0" fontId="24" fillId="27" borderId="0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4" fontId="24" fillId="24" borderId="40" xfId="38" applyNumberFormat="1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45" fillId="0" borderId="0" xfId="0" applyFont="1"/>
    <xf numFmtId="0" fontId="25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10" fontId="22" fillId="0" borderId="10" xfId="38" applyNumberFormat="1" applyFont="1" applyFill="1" applyBorder="1" applyAlignment="1">
      <alignment horizontal="center" vertical="center" wrapText="1"/>
    </xf>
    <xf numFmtId="43" fontId="22" fillId="0" borderId="10" xfId="44" applyFont="1" applyFill="1" applyBorder="1" applyAlignment="1">
      <alignment horizontal="center" vertical="center" wrapText="1"/>
    </xf>
    <xf numFmtId="43" fontId="22" fillId="0" borderId="10" xfId="44" applyFont="1" applyFill="1" applyBorder="1" applyAlignment="1">
      <alignment vertical="center" wrapText="1"/>
    </xf>
    <xf numFmtId="14" fontId="22" fillId="0" borderId="10" xfId="38" applyNumberFormat="1" applyFont="1" applyFill="1" applyBorder="1" applyAlignment="1">
      <alignment horizontal="center"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17" fontId="22" fillId="0" borderId="10" xfId="38" applyNumberFormat="1" applyFont="1" applyFill="1" applyBorder="1" applyAlignment="1">
      <alignment horizontal="center" vertical="center" wrapText="1"/>
    </xf>
    <xf numFmtId="17" fontId="22" fillId="0" borderId="15" xfId="1" applyNumberFormat="1" applyFont="1" applyFill="1" applyBorder="1" applyAlignment="1">
      <alignment horizontal="center" vertical="center" wrapText="1"/>
    </xf>
    <xf numFmtId="17" fontId="22" fillId="0" borderId="16" xfId="1" applyNumberFormat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43" fontId="0" fillId="0" borderId="0" xfId="44" applyFont="1"/>
    <xf numFmtId="4" fontId="0" fillId="0" borderId="0" xfId="0" applyNumberFormat="1" applyBorder="1"/>
    <xf numFmtId="10" fontId="0" fillId="0" borderId="0" xfId="0" applyNumberFormat="1" applyBorder="1"/>
    <xf numFmtId="0" fontId="0" fillId="0" borderId="0" xfId="0" applyBorder="1"/>
    <xf numFmtId="43" fontId="50" fillId="28" borderId="0" xfId="44" applyFont="1" applyFill="1" applyBorder="1" applyAlignment="1">
      <alignment horizontal="right"/>
    </xf>
    <xf numFmtId="43" fontId="0" fillId="0" borderId="0" xfId="44" applyFont="1" applyBorder="1"/>
    <xf numFmtId="0" fontId="31" fillId="0" borderId="0" xfId="38" applyFont="1" applyFill="1" applyBorder="1" applyAlignment="1">
      <alignment vertical="center" wrapText="1"/>
    </xf>
    <xf numFmtId="43" fontId="31" fillId="0" borderId="0" xfId="44" applyFont="1" applyFill="1" applyBorder="1" applyAlignment="1">
      <alignment vertical="center" wrapText="1"/>
    </xf>
    <xf numFmtId="0" fontId="31" fillId="0" borderId="17" xfId="1" quotePrefix="1" applyFont="1" applyBorder="1" applyAlignment="1" applyProtection="1"/>
    <xf numFmtId="164" fontId="31" fillId="0" borderId="10" xfId="1" applyNumberFormat="1" applyFont="1" applyFill="1" applyBorder="1" applyAlignment="1">
      <alignment horizontal="right" vertical="center" wrapText="1"/>
    </xf>
    <xf numFmtId="164" fontId="31" fillId="0" borderId="14" xfId="1" applyNumberFormat="1" applyFont="1" applyFill="1" applyBorder="1" applyAlignment="1">
      <alignment horizontal="right" vertical="center" wrapText="1"/>
    </xf>
    <xf numFmtId="0" fontId="31" fillId="0" borderId="17" xfId="1" applyFont="1" applyBorder="1" applyAlignment="1" applyProtection="1"/>
    <xf numFmtId="0" fontId="22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justify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49" fillId="0" borderId="0" xfId="0" applyFont="1" applyFill="1"/>
    <xf numFmtId="0" fontId="22" fillId="0" borderId="10" xfId="38" applyFont="1" applyFill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6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6" fillId="0" borderId="0" xfId="38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33" fillId="26" borderId="43" xfId="0" applyFont="1" applyFill="1" applyBorder="1" applyAlignment="1">
      <alignment horizontal="center" vertical="center" wrapText="1"/>
    </xf>
    <xf numFmtId="0" fontId="37" fillId="26" borderId="0" xfId="0" applyFont="1" applyFill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6" fillId="27" borderId="39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center" vertical="center"/>
    </xf>
    <xf numFmtId="0" fontId="36" fillId="27" borderId="39" xfId="0" applyFont="1" applyFill="1" applyBorder="1" applyAlignment="1">
      <alignment horizontal="left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27" borderId="29" xfId="0" applyFont="1" applyFill="1" applyBorder="1" applyAlignment="1">
      <alignment horizontal="left" vertical="center" wrapText="1"/>
    </xf>
    <xf numFmtId="0" fontId="36" fillId="27" borderId="20" xfId="0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37" xfId="0" applyFont="1" applyFill="1" applyBorder="1" applyAlignment="1">
      <alignment horizontal="center" vertical="center"/>
    </xf>
    <xf numFmtId="0" fontId="31" fillId="0" borderId="37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41" fillId="25" borderId="20" xfId="0" applyFont="1" applyFill="1" applyBorder="1" applyAlignment="1">
      <alignment horizontal="center" vertical="center"/>
    </xf>
    <xf numFmtId="0" fontId="41" fillId="25" borderId="19" xfId="0" applyFont="1" applyFill="1" applyBorder="1" applyAlignment="1">
      <alignment horizontal="center" vertical="center"/>
    </xf>
    <xf numFmtId="0" fontId="41" fillId="25" borderId="37" xfId="0" applyFont="1" applyFill="1" applyBorder="1" applyAlignment="1">
      <alignment horizontal="center" vertical="center"/>
    </xf>
    <xf numFmtId="0" fontId="41" fillId="25" borderId="20" xfId="0" applyFont="1" applyFill="1" applyBorder="1" applyAlignment="1">
      <alignment horizontal="center" vertical="center" wrapText="1"/>
    </xf>
    <xf numFmtId="0" fontId="41" fillId="25" borderId="19" xfId="0" applyFont="1" applyFill="1" applyBorder="1" applyAlignment="1">
      <alignment horizontal="center" vertical="center" wrapText="1"/>
    </xf>
    <xf numFmtId="0" fontId="41" fillId="25" borderId="37" xfId="0" applyFont="1" applyFill="1" applyBorder="1" applyAlignment="1">
      <alignment horizontal="center" vertical="center" wrapText="1"/>
    </xf>
    <xf numFmtId="0" fontId="42" fillId="0" borderId="10" xfId="1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4" fillId="24" borderId="27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/>
    </xf>
    <xf numFmtId="0" fontId="23" fillId="24" borderId="32" xfId="38" applyFont="1" applyFill="1" applyBorder="1" applyAlignment="1">
      <alignment horizontal="left" vertical="center" wrapText="1"/>
    </xf>
    <xf numFmtId="0" fontId="23" fillId="24" borderId="33" xfId="38" applyFont="1" applyFill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21" xfId="38" applyFont="1" applyFill="1" applyBorder="1" applyAlignment="1">
      <alignment horizontal="center" vertical="center" wrapText="1"/>
    </xf>
    <xf numFmtId="0" fontId="24" fillId="24" borderId="36" xfId="38" applyFont="1" applyFill="1" applyBorder="1" applyAlignment="1">
      <alignment horizontal="center" vertical="center" wrapText="1"/>
    </xf>
    <xf numFmtId="0" fontId="22" fillId="0" borderId="12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4" fillId="24" borderId="25" xfId="38" applyFont="1" applyFill="1" applyBorder="1" applyAlignment="1">
      <alignment horizontal="center" vertical="center" wrapText="1"/>
    </xf>
    <xf numFmtId="0" fontId="24" fillId="24" borderId="46" xfId="38" applyFont="1" applyFill="1" applyBorder="1" applyAlignment="1">
      <alignment horizontal="center" vertical="center" wrapText="1"/>
    </xf>
    <xf numFmtId="0" fontId="24" fillId="24" borderId="44" xfId="38" applyFont="1" applyFill="1" applyBorder="1" applyAlignment="1">
      <alignment horizontal="center" vertical="center" wrapText="1"/>
    </xf>
    <xf numFmtId="0" fontId="24" fillId="24" borderId="45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2" fillId="0" borderId="25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34" xfId="38" applyFont="1" applyFill="1" applyBorder="1" applyAlignment="1">
      <alignment horizontal="center" vertical="center" wrapText="1"/>
    </xf>
    <xf numFmtId="0" fontId="22" fillId="0" borderId="35" xfId="38" applyFont="1" applyFill="1" applyBorder="1" applyAlignment="1">
      <alignment horizontal="center" vertical="center" wrapText="1"/>
    </xf>
    <xf numFmtId="0" fontId="22" fillId="0" borderId="30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24" borderId="42" xfId="38" applyFont="1" applyFill="1" applyBorder="1" applyAlignment="1">
      <alignment horizontal="center" vertical="center" wrapText="1"/>
    </xf>
    <xf numFmtId="0" fontId="25" fillId="0" borderId="36" xfId="38" applyFont="1" applyFill="1" applyBorder="1" applyAlignment="1">
      <alignment horizontal="left" vertical="center" wrapText="1"/>
    </xf>
    <xf numFmtId="0" fontId="25" fillId="0" borderId="0" xfId="38" applyFont="1" applyFill="1" applyBorder="1" applyAlignment="1">
      <alignment horizontal="left" vertical="center" wrapText="1"/>
    </xf>
  </cellXfs>
  <cellStyles count="4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3" xfId="1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Vírgula" xfId="44" builtinId="3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0"/>
  <sheetViews>
    <sheetView showGridLines="0" workbookViewId="0">
      <selection activeCell="B11" sqref="B11:C11"/>
    </sheetView>
  </sheetViews>
  <sheetFormatPr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ht="15.75" thickBot="1" x14ac:dyDescent="0.3">
      <c r="B1" s="24"/>
      <c r="C1" s="24"/>
      <c r="D1" s="24"/>
    </row>
    <row r="2" spans="2:4" x14ac:dyDescent="0.25">
      <c r="B2" s="25" t="s">
        <v>130</v>
      </c>
      <c r="C2" s="26" t="s">
        <v>131</v>
      </c>
      <c r="D2" s="27" t="s">
        <v>129</v>
      </c>
    </row>
    <row r="3" spans="2:4" x14ac:dyDescent="0.25">
      <c r="B3" s="129" t="s">
        <v>141</v>
      </c>
      <c r="C3" s="129" t="s">
        <v>141</v>
      </c>
      <c r="D3" s="28"/>
    </row>
    <row r="4" spans="2:4" x14ac:dyDescent="0.25">
      <c r="B4" s="130"/>
      <c r="C4" s="130"/>
      <c r="D4" s="28"/>
    </row>
    <row r="5" spans="2:4" x14ac:dyDescent="0.25">
      <c r="B5" s="130"/>
      <c r="C5" s="130"/>
      <c r="D5" s="28"/>
    </row>
    <row r="6" spans="2:4" x14ac:dyDescent="0.25">
      <c r="B6" s="130"/>
      <c r="C6" s="130"/>
      <c r="D6" s="28"/>
    </row>
    <row r="7" spans="2:4" x14ac:dyDescent="0.25">
      <c r="B7" s="130"/>
      <c r="C7" s="130"/>
      <c r="D7" s="28"/>
    </row>
    <row r="8" spans="2:4" x14ac:dyDescent="0.25">
      <c r="B8" s="130"/>
      <c r="C8" s="130"/>
      <c r="D8" s="28"/>
    </row>
    <row r="9" spans="2:4" ht="15.75" thickBot="1" x14ac:dyDescent="0.3">
      <c r="B9" s="131"/>
      <c r="C9" s="131"/>
      <c r="D9" s="29"/>
    </row>
    <row r="11" spans="2:4" ht="49.5" customHeight="1" x14ac:dyDescent="0.25">
      <c r="B11" s="134" t="s">
        <v>134</v>
      </c>
      <c r="C11" s="135"/>
      <c r="D11" s="24"/>
    </row>
    <row r="12" spans="2:4" ht="15.75" thickBot="1" x14ac:dyDescent="0.3">
      <c r="B12" s="24"/>
      <c r="C12" s="24"/>
      <c r="D12" s="24"/>
    </row>
    <row r="13" spans="2:4" x14ac:dyDescent="0.25">
      <c r="B13" s="30" t="s">
        <v>132</v>
      </c>
      <c r="C13" s="31" t="s">
        <v>133</v>
      </c>
      <c r="D13" s="32"/>
    </row>
    <row r="14" spans="2:4" x14ac:dyDescent="0.25">
      <c r="B14" s="132" t="s">
        <v>5</v>
      </c>
      <c r="C14" s="28" t="s">
        <v>6</v>
      </c>
      <c r="D14" s="32"/>
    </row>
    <row r="15" spans="2:4" x14ac:dyDescent="0.25">
      <c r="B15" s="132"/>
      <c r="C15" s="28" t="s">
        <v>7</v>
      </c>
      <c r="D15" s="24"/>
    </row>
    <row r="16" spans="2:4" x14ac:dyDescent="0.25">
      <c r="B16" s="132"/>
      <c r="C16" s="28" t="s">
        <v>8</v>
      </c>
      <c r="D16" s="24"/>
    </row>
    <row r="17" spans="2:3" x14ac:dyDescent="0.25">
      <c r="B17" s="132"/>
      <c r="C17" s="28" t="s">
        <v>9</v>
      </c>
    </row>
    <row r="18" spans="2:3" ht="15.75" thickBot="1" x14ac:dyDescent="0.3">
      <c r="B18" s="133"/>
      <c r="C18" s="29" t="s">
        <v>10</v>
      </c>
    </row>
    <row r="20" spans="2:3" ht="54" customHeight="1" x14ac:dyDescent="0.25">
      <c r="B20" s="136" t="s">
        <v>135</v>
      </c>
      <c r="C20" s="137"/>
    </row>
  </sheetData>
  <mergeCells count="5">
    <mergeCell ref="B3:B9"/>
    <mergeCell ref="B14:B18"/>
    <mergeCell ref="B11:C11"/>
    <mergeCell ref="B20:C20"/>
    <mergeCell ref="C3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GridLines="0" topLeftCell="A7" workbookViewId="0">
      <selection activeCell="A8" sqref="A8:C8"/>
    </sheetView>
  </sheetViews>
  <sheetFormatPr defaultRowHeight="15" x14ac:dyDescent="0.25"/>
  <cols>
    <col min="1" max="1" width="151" customWidth="1"/>
    <col min="2" max="2" width="35.140625" customWidth="1"/>
    <col min="3" max="3" width="38.5703125" customWidth="1"/>
  </cols>
  <sheetData>
    <row r="1" spans="1:3" ht="15.75" thickBot="1" x14ac:dyDescent="0.3">
      <c r="A1" s="142" t="s">
        <v>140</v>
      </c>
      <c r="B1" s="142"/>
      <c r="C1" s="142"/>
    </row>
    <row r="2" spans="1:3" ht="15.75" x14ac:dyDescent="0.25">
      <c r="A2" s="138" t="s">
        <v>115</v>
      </c>
      <c r="B2" s="139"/>
      <c r="C2" s="140"/>
    </row>
    <row r="3" spans="1:3" ht="15.75" x14ac:dyDescent="0.25">
      <c r="A3" s="14" t="s">
        <v>116</v>
      </c>
      <c r="B3" s="15" t="s">
        <v>117</v>
      </c>
      <c r="C3" s="16" t="s">
        <v>118</v>
      </c>
    </row>
    <row r="4" spans="1:3" ht="15.75" thickBot="1" x14ac:dyDescent="0.3">
      <c r="A4" s="17" t="s">
        <v>119</v>
      </c>
      <c r="B4" s="105">
        <v>44348</v>
      </c>
      <c r="C4" s="106">
        <v>44896</v>
      </c>
    </row>
    <row r="5" spans="1:3" ht="15.75" thickBot="1" x14ac:dyDescent="0.3">
      <c r="A5" s="141"/>
      <c r="B5" s="141"/>
      <c r="C5" s="141"/>
    </row>
    <row r="6" spans="1:3" ht="15.75" x14ac:dyDescent="0.25">
      <c r="A6" s="138" t="s">
        <v>120</v>
      </c>
      <c r="B6" s="139"/>
      <c r="C6" s="140"/>
    </row>
    <row r="7" spans="1:3" ht="15.75" thickBot="1" x14ac:dyDescent="0.3">
      <c r="A7" s="17" t="s">
        <v>164</v>
      </c>
      <c r="B7" s="143"/>
      <c r="C7" s="144"/>
    </row>
    <row r="8" spans="1:3" ht="15.75" thickBot="1" x14ac:dyDescent="0.3">
      <c r="A8" s="141"/>
      <c r="B8" s="141"/>
      <c r="C8" s="141"/>
    </row>
    <row r="9" spans="1:3" ht="15.75" x14ac:dyDescent="0.25">
      <c r="A9" s="138" t="s">
        <v>2</v>
      </c>
      <c r="B9" s="139"/>
      <c r="C9" s="140"/>
    </row>
    <row r="10" spans="1:3" ht="39.75" customHeight="1" x14ac:dyDescent="0.25">
      <c r="A10" s="14" t="s">
        <v>121</v>
      </c>
      <c r="B10" s="15" t="s">
        <v>122</v>
      </c>
      <c r="C10" s="16" t="s">
        <v>151</v>
      </c>
    </row>
    <row r="11" spans="1:3" x14ac:dyDescent="0.25">
      <c r="A11" s="18" t="s">
        <v>3</v>
      </c>
      <c r="B11" s="19">
        <v>0</v>
      </c>
      <c r="C11" s="20">
        <v>0</v>
      </c>
    </row>
    <row r="12" spans="1:3" x14ac:dyDescent="0.25">
      <c r="A12" s="18" t="s">
        <v>123</v>
      </c>
      <c r="B12" s="19">
        <v>0</v>
      </c>
      <c r="C12" s="20">
        <v>0</v>
      </c>
    </row>
    <row r="13" spans="1:3" x14ac:dyDescent="0.25">
      <c r="A13" s="18" t="s">
        <v>124</v>
      </c>
      <c r="B13" s="19">
        <v>0</v>
      </c>
      <c r="C13" s="20">
        <v>0</v>
      </c>
    </row>
    <row r="14" spans="1:3" x14ac:dyDescent="0.25">
      <c r="A14" s="18" t="s">
        <v>125</v>
      </c>
      <c r="B14" s="19">
        <v>0</v>
      </c>
      <c r="C14" s="20">
        <v>0</v>
      </c>
    </row>
    <row r="15" spans="1:3" x14ac:dyDescent="0.25">
      <c r="A15" s="116" t="s">
        <v>126</v>
      </c>
      <c r="B15" s="117">
        <f>'Detalhe Plano de Aquisições'!I51</f>
        <v>1300000</v>
      </c>
      <c r="C15" s="118">
        <f>'Detalhe Plano de Aquisições'!H51</f>
        <v>1730000</v>
      </c>
    </row>
    <row r="16" spans="1:3" x14ac:dyDescent="0.25">
      <c r="A16" s="18" t="s">
        <v>127</v>
      </c>
      <c r="B16" s="19">
        <v>0</v>
      </c>
      <c r="C16" s="20">
        <v>0</v>
      </c>
    </row>
    <row r="17" spans="1:3" ht="16.5" thickBot="1" x14ac:dyDescent="0.3">
      <c r="A17" s="21" t="s">
        <v>4</v>
      </c>
      <c r="B17" s="22">
        <f>SUM(B11:B16)</f>
        <v>1300000</v>
      </c>
      <c r="C17" s="23">
        <f>SUM(C11:C16)</f>
        <v>1730000</v>
      </c>
    </row>
    <row r="18" spans="1:3" ht="15.75" thickBot="1" x14ac:dyDescent="0.3"/>
    <row r="19" spans="1:3" ht="15.75" x14ac:dyDescent="0.25">
      <c r="A19" s="138" t="s">
        <v>11</v>
      </c>
      <c r="B19" s="139"/>
      <c r="C19" s="140"/>
    </row>
    <row r="20" spans="1:3" ht="31.5" x14ac:dyDescent="0.25">
      <c r="A20" s="33" t="s">
        <v>128</v>
      </c>
      <c r="B20" s="34" t="s">
        <v>122</v>
      </c>
      <c r="C20" s="35" t="s">
        <v>136</v>
      </c>
    </row>
    <row r="21" spans="1:3" x14ac:dyDescent="0.25">
      <c r="A21" s="119" t="str">
        <f>'Detalhe Plano de Aquisições'!C45</f>
        <v>Serviços de consultoria técnica, jurídica e financeira para avaliação e estruturação de projeto de PPP para a implantação e operação do sistema de gestão de Resíduos Sólidos Urbanos de Teresina</v>
      </c>
      <c r="B21" s="117">
        <f>'Detalhe Plano de Aquisições'!I45</f>
        <v>216830.35714285716</v>
      </c>
      <c r="C21" s="118">
        <f>'Detalhe Plano de Aquisições'!H45</f>
        <v>289107.1428571429</v>
      </c>
    </row>
    <row r="22" spans="1:3" x14ac:dyDescent="0.25">
      <c r="A22" s="119" t="str">
        <f>'Detalhe Plano de Aquisições'!C46</f>
        <v>Serviços de consultoria técnica, jurídica e financeira para avaliação e estruturação de projeto de PPP para a implantação e operação do Sistema de Iluminação Pública de Cachoeiro de Itapemirim</v>
      </c>
      <c r="B22" s="117">
        <f>'Detalhe Plano de Aquisições'!I46</f>
        <v>114508.92857142858</v>
      </c>
      <c r="C22" s="118">
        <f>'Detalhe Plano de Aquisições'!H46</f>
        <v>152678.57142857145</v>
      </c>
    </row>
    <row r="23" spans="1:3" x14ac:dyDescent="0.25">
      <c r="A23" s="119" t="str">
        <f>'Detalhe Plano de Aquisições'!C47</f>
        <v>Serviços de consultoria técnica, jurídica e financeira para avaliação e estruturação de projeto de PPP para a implantação e operação do Sistema de Drenagem Pluvial Urbana de Porto Alegre</v>
      </c>
      <c r="B23" s="117">
        <f>'Detalhe Plano de Aquisições'!I47</f>
        <v>371079.95089285716</v>
      </c>
      <c r="C23" s="118">
        <f>'Detalhe Plano de Aquisições'!H47</f>
        <v>494773.26785714284</v>
      </c>
    </row>
    <row r="24" spans="1:3" x14ac:dyDescent="0.25">
      <c r="A24" s="119" t="str">
        <f>'Detalhe Plano de Aquisições'!C48</f>
        <v>Serviços de consultoria técnica, jurídica e financeira para avaliação e estruturação de projeto de PPP para a implantação e operação do Sistema de Iluminação Pública de Araçatuba</v>
      </c>
      <c r="B24" s="117">
        <f>'Detalhe Plano de Aquisições'!I48</f>
        <v>180803.57142857142</v>
      </c>
      <c r="C24" s="118">
        <f>'Detalhe Plano de Aquisições'!H48</f>
        <v>241071.42857142858</v>
      </c>
    </row>
    <row r="25" spans="1:3" s="7" customFormat="1" x14ac:dyDescent="0.25">
      <c r="A25" s="119" t="str">
        <f>'Detalhe Plano de Aquisições'!C49</f>
        <v>Serviços de consultoria técnica para especificação de Sistema de Acompanhamento de Concessões</v>
      </c>
      <c r="B25" s="117">
        <f>'Detalhe Plano de Aquisições'!I49</f>
        <v>15000</v>
      </c>
      <c r="C25" s="118">
        <f>'Detalhe Plano de Aquisições'!H49</f>
        <v>15000</v>
      </c>
    </row>
    <row r="26" spans="1:3" x14ac:dyDescent="0.25">
      <c r="A26" s="119" t="str">
        <f>'Detalhe Plano de Aquisições'!C50</f>
        <v>Serviços de consultoria técnica, jurídica e financeira para avaliação e estruturação de projeto de PPP - outros projetos (a definir)</v>
      </c>
      <c r="B26" s="117">
        <f>'Detalhe Plano de Aquisições'!I50</f>
        <v>401777.19196428568</v>
      </c>
      <c r="C26" s="118">
        <f>'Detalhe Plano de Aquisições'!H50</f>
        <v>537369.58928571432</v>
      </c>
    </row>
    <row r="27" spans="1:3" ht="16.5" thickBot="1" x14ac:dyDescent="0.3">
      <c r="A27" s="36" t="s">
        <v>4</v>
      </c>
      <c r="B27" s="37">
        <f>SUM(B21:B26)</f>
        <v>1300000</v>
      </c>
      <c r="C27" s="38">
        <f>SUM(C21:C26)</f>
        <v>1730000</v>
      </c>
    </row>
  </sheetData>
  <mergeCells count="8">
    <mergeCell ref="A19:C19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3"/>
  <sheetViews>
    <sheetView showGridLines="0" topLeftCell="A13" zoomScale="85" zoomScaleNormal="85" workbookViewId="0">
      <selection activeCell="B41" sqref="B41:B50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7" customFormat="1" x14ac:dyDescent="0.25"/>
    <row r="2" spans="1:3" s="7" customFormat="1" x14ac:dyDescent="0.25"/>
    <row r="3" spans="1:3" s="7" customFormat="1" x14ac:dyDescent="0.25"/>
    <row r="4" spans="1:3" s="7" customFormat="1" ht="67.5" customHeight="1" x14ac:dyDescent="0.25">
      <c r="A4" s="146" t="s">
        <v>76</v>
      </c>
      <c r="B4" s="146"/>
      <c r="C4" s="146"/>
    </row>
    <row r="5" spans="1:3" s="7" customFormat="1" x14ac:dyDescent="0.25"/>
    <row r="6" spans="1:3" s="7" customFormat="1" ht="15.75" thickBot="1" x14ac:dyDescent="0.3"/>
    <row r="7" spans="1:3" ht="15.75" thickBot="1" x14ac:dyDescent="0.3">
      <c r="A7" s="73"/>
      <c r="B7" s="74" t="s">
        <v>64</v>
      </c>
      <c r="C7" s="73"/>
    </row>
    <row r="8" spans="1:3" ht="51" x14ac:dyDescent="0.25">
      <c r="A8" s="62" t="s">
        <v>56</v>
      </c>
      <c r="B8" s="75" t="s">
        <v>102</v>
      </c>
      <c r="C8" s="73"/>
    </row>
    <row r="9" spans="1:3" ht="25.5" x14ac:dyDescent="0.25">
      <c r="A9" s="63" t="s">
        <v>57</v>
      </c>
      <c r="B9" s="76" t="s">
        <v>103</v>
      </c>
      <c r="C9" s="73"/>
    </row>
    <row r="10" spans="1:3" s="7" customFormat="1" x14ac:dyDescent="0.25">
      <c r="A10" s="72"/>
      <c r="B10" s="77"/>
      <c r="C10" s="73"/>
    </row>
    <row r="11" spans="1:3" s="7" customFormat="1" ht="15.75" thickBot="1" x14ac:dyDescent="0.3">
      <c r="A11" s="71"/>
      <c r="B11" s="78"/>
      <c r="C11" s="73"/>
    </row>
    <row r="12" spans="1:3" s="69" customFormat="1" ht="15.75" thickBot="1" x14ac:dyDescent="0.3">
      <c r="A12" s="73"/>
      <c r="B12" s="74" t="s">
        <v>107</v>
      </c>
      <c r="C12" s="79"/>
    </row>
    <row r="13" spans="1:3" s="69" customFormat="1" ht="15.75" thickBot="1" x14ac:dyDescent="0.3">
      <c r="A13" s="70" t="s">
        <v>113</v>
      </c>
      <c r="B13" s="81" t="s">
        <v>137</v>
      </c>
      <c r="C13" s="79"/>
    </row>
    <row r="14" spans="1:3" x14ac:dyDescent="0.25">
      <c r="A14" s="70" t="s">
        <v>75</v>
      </c>
      <c r="B14" s="80" t="s">
        <v>108</v>
      </c>
      <c r="C14" s="73"/>
    </row>
    <row r="15" spans="1:3" ht="15.75" thickBot="1" x14ac:dyDescent="0.3">
      <c r="A15" s="64" t="s">
        <v>66</v>
      </c>
      <c r="B15" s="81" t="s">
        <v>104</v>
      </c>
      <c r="C15" s="73"/>
    </row>
    <row r="16" spans="1:3" s="7" customFormat="1" x14ac:dyDescent="0.25">
      <c r="A16" s="90" t="s">
        <v>105</v>
      </c>
      <c r="B16" s="78" t="s">
        <v>106</v>
      </c>
      <c r="C16" s="73"/>
    </row>
    <row r="17" spans="1:3" ht="15.75" thickBot="1" x14ac:dyDescent="0.3">
      <c r="A17" s="73"/>
      <c r="B17" s="73"/>
      <c r="C17" s="73"/>
    </row>
    <row r="18" spans="1:3" ht="15.75" thickBot="1" x14ac:dyDescent="0.3">
      <c r="A18" s="73"/>
      <c r="B18" s="74" t="s">
        <v>62</v>
      </c>
      <c r="C18" s="73"/>
    </row>
    <row r="19" spans="1:3" x14ac:dyDescent="0.25">
      <c r="A19" s="150" t="s">
        <v>50</v>
      </c>
      <c r="B19" s="65" t="s">
        <v>14</v>
      </c>
      <c r="C19" s="73"/>
    </row>
    <row r="20" spans="1:3" ht="15.75" customHeight="1" x14ac:dyDescent="0.25">
      <c r="A20" s="151"/>
      <c r="B20" s="66" t="s">
        <v>12</v>
      </c>
      <c r="C20" s="73"/>
    </row>
    <row r="21" spans="1:3" ht="15.75" thickBot="1" x14ac:dyDescent="0.3">
      <c r="A21" s="152"/>
      <c r="B21" s="82" t="s">
        <v>13</v>
      </c>
      <c r="C21" s="73"/>
    </row>
    <row r="22" spans="1:3" ht="15.75" thickBot="1" x14ac:dyDescent="0.3">
      <c r="A22" s="73"/>
      <c r="B22" s="73"/>
      <c r="C22" s="73"/>
    </row>
    <row r="23" spans="1:3" ht="15.75" thickBot="1" x14ac:dyDescent="0.3">
      <c r="A23" s="83"/>
      <c r="B23" s="74" t="s">
        <v>62</v>
      </c>
      <c r="C23" s="73"/>
    </row>
    <row r="24" spans="1:3" x14ac:dyDescent="0.25">
      <c r="A24" s="153" t="s">
        <v>49</v>
      </c>
      <c r="B24" s="65" t="s">
        <v>1</v>
      </c>
      <c r="C24" s="73"/>
    </row>
    <row r="25" spans="1:3" x14ac:dyDescent="0.25">
      <c r="A25" s="154"/>
      <c r="B25" s="66" t="s">
        <v>19</v>
      </c>
      <c r="C25" s="73"/>
    </row>
    <row r="26" spans="1:3" x14ac:dyDescent="0.25">
      <c r="A26" s="154"/>
      <c r="B26" s="66" t="s">
        <v>17</v>
      </c>
      <c r="C26" s="73"/>
    </row>
    <row r="27" spans="1:3" x14ac:dyDescent="0.25">
      <c r="A27" s="154"/>
      <c r="B27" s="66" t="s">
        <v>16</v>
      </c>
      <c r="C27" s="73"/>
    </row>
    <row r="28" spans="1:3" s="7" customFormat="1" x14ac:dyDescent="0.25">
      <c r="A28" s="154"/>
      <c r="B28" s="66" t="s">
        <v>18</v>
      </c>
      <c r="C28" s="73"/>
    </row>
    <row r="29" spans="1:3" s="7" customFormat="1" x14ac:dyDescent="0.25">
      <c r="A29" s="154"/>
      <c r="B29" s="66" t="s">
        <v>97</v>
      </c>
      <c r="C29" s="73"/>
    </row>
    <row r="30" spans="1:3" ht="15" customHeight="1" x14ac:dyDescent="0.25">
      <c r="A30" s="154"/>
      <c r="B30" s="66" t="s">
        <v>54</v>
      </c>
      <c r="C30" s="73"/>
    </row>
    <row r="31" spans="1:3" ht="15.75" thickBot="1" x14ac:dyDescent="0.3">
      <c r="A31" s="155"/>
      <c r="B31" s="67" t="s">
        <v>110</v>
      </c>
      <c r="C31" s="73"/>
    </row>
    <row r="32" spans="1:3" ht="15.75" thickBot="1" x14ac:dyDescent="0.3">
      <c r="A32" s="73"/>
      <c r="B32" s="73"/>
      <c r="C32" s="73"/>
    </row>
    <row r="33" spans="1:3" ht="15.75" thickBot="1" x14ac:dyDescent="0.3">
      <c r="A33" s="73"/>
      <c r="B33" s="74" t="s">
        <v>63</v>
      </c>
      <c r="C33" s="74" t="s">
        <v>62</v>
      </c>
    </row>
    <row r="34" spans="1:3" x14ac:dyDescent="0.25">
      <c r="A34" s="156" t="s">
        <v>51</v>
      </c>
      <c r="B34" s="141" t="s">
        <v>65</v>
      </c>
      <c r="C34" s="68" t="s">
        <v>77</v>
      </c>
    </row>
    <row r="35" spans="1:3" x14ac:dyDescent="0.25">
      <c r="A35" s="157"/>
      <c r="B35" s="141"/>
      <c r="C35" s="59" t="s">
        <v>78</v>
      </c>
    </row>
    <row r="36" spans="1:3" x14ac:dyDescent="0.25">
      <c r="A36" s="157"/>
      <c r="B36" s="141"/>
      <c r="C36" s="59" t="s">
        <v>46</v>
      </c>
    </row>
    <row r="37" spans="1:3" x14ac:dyDescent="0.25">
      <c r="A37" s="157"/>
      <c r="B37" s="141"/>
      <c r="C37" s="59" t="s">
        <v>79</v>
      </c>
    </row>
    <row r="38" spans="1:3" x14ac:dyDescent="0.25">
      <c r="A38" s="157"/>
      <c r="B38" s="141"/>
      <c r="C38" s="59" t="s">
        <v>82</v>
      </c>
    </row>
    <row r="39" spans="1:3" x14ac:dyDescent="0.25">
      <c r="A39" s="157"/>
      <c r="B39" s="141"/>
      <c r="C39" s="59" t="s">
        <v>80</v>
      </c>
    </row>
    <row r="40" spans="1:3" x14ac:dyDescent="0.25">
      <c r="A40" s="157"/>
      <c r="B40" s="159"/>
      <c r="C40" s="59" t="s">
        <v>81</v>
      </c>
    </row>
    <row r="41" spans="1:3" x14ac:dyDescent="0.25">
      <c r="A41" s="157"/>
      <c r="B41" s="147" t="s">
        <v>52</v>
      </c>
      <c r="C41" s="59" t="s">
        <v>83</v>
      </c>
    </row>
    <row r="42" spans="1:3" x14ac:dyDescent="0.25">
      <c r="A42" s="157"/>
      <c r="B42" s="148"/>
      <c r="C42" s="59" t="s">
        <v>84</v>
      </c>
    </row>
    <row r="43" spans="1:3" x14ac:dyDescent="0.25">
      <c r="A43" s="157"/>
      <c r="B43" s="148"/>
      <c r="C43" s="59" t="s">
        <v>85</v>
      </c>
    </row>
    <row r="44" spans="1:3" x14ac:dyDescent="0.25">
      <c r="A44" s="157"/>
      <c r="B44" s="148"/>
      <c r="C44" s="59" t="s">
        <v>79</v>
      </c>
    </row>
    <row r="45" spans="1:3" x14ac:dyDescent="0.25">
      <c r="A45" s="157"/>
      <c r="B45" s="148"/>
      <c r="C45" s="59" t="s">
        <v>82</v>
      </c>
    </row>
    <row r="46" spans="1:3" x14ac:dyDescent="0.25">
      <c r="A46" s="157"/>
      <c r="B46" s="148"/>
      <c r="C46" s="59" t="s">
        <v>111</v>
      </c>
    </row>
    <row r="47" spans="1:3" x14ac:dyDescent="0.25">
      <c r="A47" s="157"/>
      <c r="B47" s="148"/>
      <c r="C47" s="59" t="s">
        <v>112</v>
      </c>
    </row>
    <row r="48" spans="1:3" x14ac:dyDescent="0.25">
      <c r="A48" s="157"/>
      <c r="B48" s="148"/>
      <c r="C48" s="160" t="s">
        <v>20</v>
      </c>
    </row>
    <row r="49" spans="1:3" ht="3.6" customHeight="1" x14ac:dyDescent="0.25">
      <c r="A49" s="157"/>
      <c r="B49" s="148"/>
      <c r="C49" s="161"/>
    </row>
    <row r="50" spans="1:3" hidden="1" x14ac:dyDescent="0.25">
      <c r="A50" s="157"/>
      <c r="B50" s="149"/>
      <c r="C50" s="162"/>
    </row>
    <row r="51" spans="1:3" x14ac:dyDescent="0.25">
      <c r="A51" s="157"/>
      <c r="B51" s="147" t="s">
        <v>53</v>
      </c>
      <c r="C51" s="59" t="s">
        <v>47</v>
      </c>
    </row>
    <row r="52" spans="1:3" x14ac:dyDescent="0.25">
      <c r="A52" s="157"/>
      <c r="B52" s="148"/>
      <c r="C52" s="59" t="s">
        <v>79</v>
      </c>
    </row>
    <row r="53" spans="1:3" x14ac:dyDescent="0.25">
      <c r="A53" s="158"/>
      <c r="B53" s="149"/>
      <c r="C53" s="59" t="s">
        <v>82</v>
      </c>
    </row>
    <row r="54" spans="1:3" s="7" customFormat="1" x14ac:dyDescent="0.25">
      <c r="C54" s="86"/>
    </row>
    <row r="55" spans="1:3" s="7" customFormat="1" ht="15.75" thickBot="1" x14ac:dyDescent="0.3">
      <c r="C55" s="86"/>
    </row>
    <row r="56" spans="1:3" ht="15.75" thickBot="1" x14ac:dyDescent="0.3">
      <c r="B56" s="74" t="s">
        <v>92</v>
      </c>
    </row>
    <row r="57" spans="1:3" x14ac:dyDescent="0.25">
      <c r="A57" s="145" t="s">
        <v>86</v>
      </c>
      <c r="B57" s="68" t="s">
        <v>87</v>
      </c>
    </row>
    <row r="58" spans="1:3" x14ac:dyDescent="0.25">
      <c r="A58" s="145"/>
      <c r="B58" s="59" t="s">
        <v>138</v>
      </c>
    </row>
    <row r="59" spans="1:3" x14ac:dyDescent="0.25">
      <c r="A59" s="145"/>
      <c r="B59" s="59" t="s">
        <v>88</v>
      </c>
    </row>
    <row r="60" spans="1:3" x14ac:dyDescent="0.25">
      <c r="A60" s="145"/>
      <c r="B60" s="59" t="s">
        <v>139</v>
      </c>
    </row>
    <row r="61" spans="1:3" x14ac:dyDescent="0.25">
      <c r="A61" s="145"/>
      <c r="B61" s="59" t="s">
        <v>89</v>
      </c>
    </row>
    <row r="62" spans="1:3" x14ac:dyDescent="0.25">
      <c r="A62" s="145"/>
      <c r="B62" s="59" t="s">
        <v>90</v>
      </c>
    </row>
    <row r="63" spans="1:3" x14ac:dyDescent="0.25">
      <c r="A63" s="145"/>
      <c r="B63" s="59" t="s">
        <v>91</v>
      </c>
    </row>
  </sheetData>
  <mergeCells count="9">
    <mergeCell ref="A57:A63"/>
    <mergeCell ref="A4:C4"/>
    <mergeCell ref="B51:B53"/>
    <mergeCell ref="A19:A21"/>
    <mergeCell ref="A24:A31"/>
    <mergeCell ref="A34:A53"/>
    <mergeCell ref="B34:B40"/>
    <mergeCell ref="B41:B50"/>
    <mergeCell ref="C48:C5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showGridLines="0" tabSelected="1" topLeftCell="A7" zoomScale="85" zoomScaleNormal="85" workbookViewId="0">
      <selection activeCell="G118" sqref="G118"/>
    </sheetView>
  </sheetViews>
  <sheetFormatPr defaultRowHeight="15" x14ac:dyDescent="0.25"/>
  <cols>
    <col min="1" max="1" width="8.7109375" style="7" customWidth="1"/>
    <col min="2" max="2" width="28.85546875" customWidth="1"/>
    <col min="3" max="3" width="53.85546875" customWidth="1"/>
    <col min="4" max="4" width="34.42578125" customWidth="1"/>
    <col min="5" max="5" width="31.7109375" customWidth="1"/>
    <col min="6" max="7" width="8.85546875" customWidth="1"/>
    <col min="8" max="8" width="15.7109375" style="41" customWidth="1"/>
    <col min="9" max="9" width="15.7109375" style="44" customWidth="1"/>
    <col min="10" max="10" width="18" style="44" customWidth="1"/>
    <col min="11" max="11" width="25.7109375" customWidth="1"/>
    <col min="12" max="12" width="19.5703125" customWidth="1"/>
    <col min="13" max="13" width="15.5703125" customWidth="1"/>
    <col min="14" max="14" width="15" customWidth="1"/>
    <col min="15" max="15" width="18.85546875" customWidth="1"/>
    <col min="16" max="16" width="10.5703125" style="7" customWidth="1"/>
    <col min="17" max="17" width="15.85546875" style="7" customWidth="1"/>
  </cols>
  <sheetData>
    <row r="1" spans="1:20" s="7" customFormat="1" x14ac:dyDescent="0.25">
      <c r="B1" s="61"/>
      <c r="H1" s="41"/>
      <c r="I1" s="44"/>
      <c r="J1" s="44"/>
    </row>
    <row r="2" spans="1:20" s="7" customFormat="1" ht="15.75" x14ac:dyDescent="0.25">
      <c r="B2" s="95" t="s">
        <v>60</v>
      </c>
      <c r="C2" s="96"/>
      <c r="H2" s="41"/>
      <c r="I2" s="44"/>
      <c r="J2" s="44"/>
    </row>
    <row r="3" spans="1:20" s="7" customFormat="1" ht="15.75" x14ac:dyDescent="0.25">
      <c r="B3" s="200" t="s">
        <v>148</v>
      </c>
      <c r="C3" s="200"/>
      <c r="D3" s="200"/>
      <c r="H3" s="41"/>
      <c r="I3" s="44"/>
      <c r="J3" s="44"/>
    </row>
    <row r="4" spans="1:20" s="7" customFormat="1" ht="15.75" x14ac:dyDescent="0.25">
      <c r="B4" s="97" t="s">
        <v>152</v>
      </c>
      <c r="C4" s="96"/>
      <c r="H4" s="41"/>
      <c r="I4" s="44"/>
      <c r="J4" s="44"/>
    </row>
    <row r="5" spans="1:20" s="7" customFormat="1" ht="15.75" x14ac:dyDescent="0.25">
      <c r="B5" s="97" t="s">
        <v>160</v>
      </c>
      <c r="C5" s="96"/>
      <c r="H5" s="41"/>
      <c r="I5" s="44"/>
      <c r="J5" s="44"/>
    </row>
    <row r="6" spans="1:20" s="7" customFormat="1" ht="15.75" x14ac:dyDescent="0.25">
      <c r="B6" s="98"/>
      <c r="C6" s="96"/>
      <c r="H6" s="41"/>
      <c r="I6" s="44"/>
      <c r="J6" s="44"/>
    </row>
    <row r="7" spans="1:20" s="7" customFormat="1" ht="15.75" x14ac:dyDescent="0.25">
      <c r="B7" s="97" t="s">
        <v>162</v>
      </c>
      <c r="C7" s="96"/>
      <c r="H7" s="41"/>
      <c r="I7" s="44"/>
      <c r="J7" s="44"/>
    </row>
    <row r="8" spans="1:20" s="7" customFormat="1" ht="15.75" x14ac:dyDescent="0.25">
      <c r="B8" s="97" t="s">
        <v>163</v>
      </c>
      <c r="C8" s="96"/>
      <c r="H8" s="41"/>
      <c r="I8" s="44"/>
      <c r="J8" s="44"/>
    </row>
    <row r="9" spans="1:20" s="7" customFormat="1" ht="15.75" x14ac:dyDescent="0.25">
      <c r="B9" s="200" t="s">
        <v>149</v>
      </c>
      <c r="C9" s="200"/>
      <c r="H9" s="41"/>
      <c r="I9" s="44"/>
      <c r="J9" s="44"/>
    </row>
    <row r="10" spans="1:20" s="7" customFormat="1" ht="15.75" x14ac:dyDescent="0.25">
      <c r="B10" s="84"/>
      <c r="H10" s="41"/>
      <c r="I10" s="44"/>
      <c r="J10" s="44"/>
    </row>
    <row r="11" spans="1:20" ht="15.75" hidden="1" customHeight="1" x14ac:dyDescent="0.25">
      <c r="B11" s="202" t="s">
        <v>45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1"/>
      <c r="S11" s="1"/>
      <c r="T11" s="1"/>
    </row>
    <row r="12" spans="1:20" ht="15.75" hidden="1" x14ac:dyDescent="0.25">
      <c r="A12" s="93" t="s">
        <v>113</v>
      </c>
      <c r="B12" s="181" t="s">
        <v>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"/>
      <c r="S12" s="1"/>
      <c r="T12" s="1"/>
    </row>
    <row r="13" spans="1:20" hidden="1" x14ac:dyDescent="0.25">
      <c r="A13" s="172">
        <v>1</v>
      </c>
      <c r="B13" s="172" t="s">
        <v>68</v>
      </c>
      <c r="C13" s="174" t="s">
        <v>66</v>
      </c>
      <c r="D13" s="174" t="s">
        <v>15</v>
      </c>
      <c r="E13" s="174" t="s">
        <v>70</v>
      </c>
      <c r="F13" s="174" t="s">
        <v>21</v>
      </c>
      <c r="G13" s="174" t="s">
        <v>22</v>
      </c>
      <c r="H13" s="193" t="s">
        <v>69</v>
      </c>
      <c r="I13" s="193"/>
      <c r="J13" s="193"/>
      <c r="K13" s="174" t="s">
        <v>71</v>
      </c>
      <c r="L13" s="174" t="s">
        <v>72</v>
      </c>
      <c r="M13" s="174" t="s">
        <v>73</v>
      </c>
      <c r="N13" s="174"/>
      <c r="O13" s="189" t="s">
        <v>96</v>
      </c>
      <c r="P13" s="174" t="s">
        <v>48</v>
      </c>
      <c r="Q13" s="174" t="s">
        <v>49</v>
      </c>
      <c r="R13" s="1"/>
      <c r="S13" s="1"/>
      <c r="T13" s="1"/>
    </row>
    <row r="14" spans="1:20" ht="54.75" hidden="1" customHeight="1" thickBot="1" x14ac:dyDescent="0.3">
      <c r="A14" s="173"/>
      <c r="B14" s="173"/>
      <c r="C14" s="175"/>
      <c r="D14" s="175"/>
      <c r="E14" s="175"/>
      <c r="F14" s="175"/>
      <c r="G14" s="175"/>
      <c r="H14" s="50" t="s">
        <v>25</v>
      </c>
      <c r="I14" s="51" t="s">
        <v>24</v>
      </c>
      <c r="J14" s="51" t="s">
        <v>26</v>
      </c>
      <c r="K14" s="175"/>
      <c r="L14" s="175"/>
      <c r="M14" s="52" t="s">
        <v>74</v>
      </c>
      <c r="N14" s="52" t="s">
        <v>29</v>
      </c>
      <c r="O14" s="184"/>
      <c r="P14" s="175"/>
      <c r="Q14" s="175"/>
      <c r="R14" s="1"/>
      <c r="S14" s="1"/>
      <c r="T14" s="1"/>
    </row>
    <row r="15" spans="1:20" ht="15.75" hidden="1" thickBot="1" x14ac:dyDescent="0.3">
      <c r="A15" s="94">
        <v>1.1000000000000001</v>
      </c>
      <c r="B15" s="53"/>
      <c r="C15" s="54"/>
      <c r="D15" s="54"/>
      <c r="E15" s="54" t="s">
        <v>14</v>
      </c>
      <c r="F15" s="54"/>
      <c r="G15" s="54"/>
      <c r="H15" s="55"/>
      <c r="I15" s="56"/>
      <c r="J15" s="56">
        <v>1</v>
      </c>
      <c r="K15" s="54"/>
      <c r="L15" s="54" t="s">
        <v>14</v>
      </c>
      <c r="M15" s="54"/>
      <c r="N15" s="54"/>
      <c r="O15" s="54"/>
      <c r="P15" s="54"/>
      <c r="Q15" s="57"/>
      <c r="R15" s="1"/>
      <c r="S15" s="1"/>
      <c r="T15" s="1"/>
    </row>
    <row r="16" spans="1:20" ht="15.75" hidden="1" thickBot="1" x14ac:dyDescent="0.3">
      <c r="A16" s="94">
        <v>1.2</v>
      </c>
      <c r="B16" s="8"/>
      <c r="C16" s="9"/>
      <c r="D16" s="9"/>
      <c r="E16" s="9"/>
      <c r="F16" s="9"/>
      <c r="G16" s="9"/>
      <c r="H16" s="39"/>
      <c r="I16" s="42"/>
      <c r="J16" s="42"/>
      <c r="K16" s="9"/>
      <c r="L16" s="9"/>
      <c r="M16" s="9"/>
      <c r="N16" s="9"/>
      <c r="O16" s="9"/>
      <c r="P16" s="9"/>
      <c r="Q16" s="10"/>
      <c r="R16" s="1"/>
      <c r="S16" s="1"/>
      <c r="T16" s="1"/>
    </row>
    <row r="17" spans="1:20" ht="15.75" hidden="1" thickBot="1" x14ac:dyDescent="0.3">
      <c r="A17" s="94">
        <v>1.3</v>
      </c>
      <c r="B17" s="8"/>
      <c r="C17" s="9"/>
      <c r="D17" s="9"/>
      <c r="E17" s="9"/>
      <c r="F17" s="9"/>
      <c r="G17" s="9"/>
      <c r="H17" s="39"/>
      <c r="I17" s="42"/>
      <c r="J17" s="42"/>
      <c r="K17" s="9"/>
      <c r="L17" s="9"/>
      <c r="M17" s="9"/>
      <c r="N17" s="9"/>
      <c r="O17" s="9"/>
      <c r="P17" s="9"/>
      <c r="Q17" s="10"/>
      <c r="R17" s="1"/>
      <c r="S17" s="1"/>
      <c r="T17" s="1"/>
    </row>
    <row r="18" spans="1:20" ht="15.75" hidden="1" thickBot="1" x14ac:dyDescent="0.3">
      <c r="A18" s="94">
        <v>1.4</v>
      </c>
      <c r="B18" s="8"/>
      <c r="C18" s="9"/>
      <c r="D18" s="9"/>
      <c r="E18" s="9"/>
      <c r="F18" s="9"/>
      <c r="G18" s="9"/>
      <c r="H18" s="39"/>
      <c r="I18" s="42"/>
      <c r="J18" s="42"/>
      <c r="K18" s="9"/>
      <c r="L18" s="9"/>
      <c r="M18" s="9"/>
      <c r="N18" s="9"/>
      <c r="O18" s="9"/>
      <c r="P18" s="9"/>
      <c r="Q18" s="10"/>
      <c r="R18" s="1"/>
      <c r="S18" s="1"/>
      <c r="T18" s="1"/>
    </row>
    <row r="19" spans="1:20" ht="15.75" hidden="1" thickBot="1" x14ac:dyDescent="0.3">
      <c r="A19" s="94">
        <v>1.5</v>
      </c>
      <c r="B19" s="11"/>
      <c r="C19" s="12"/>
      <c r="D19" s="12"/>
      <c r="E19" s="12"/>
      <c r="F19" s="12"/>
      <c r="G19" s="12"/>
      <c r="H19" s="40"/>
      <c r="I19" s="43"/>
      <c r="J19" s="43"/>
      <c r="K19" s="12"/>
      <c r="L19" s="12"/>
      <c r="M19" s="12"/>
      <c r="N19" s="12"/>
      <c r="O19" s="12"/>
      <c r="P19" s="12"/>
      <c r="Q19" s="13"/>
      <c r="R19" s="1"/>
      <c r="S19" s="1"/>
      <c r="T19" s="1"/>
    </row>
    <row r="20" spans="1:20" s="7" customFormat="1" hidden="1" x14ac:dyDescent="0.25">
      <c r="B20" s="45"/>
      <c r="C20" s="45"/>
      <c r="D20" s="45"/>
      <c r="E20" s="45"/>
      <c r="F20" s="45"/>
      <c r="G20" s="45" t="s">
        <v>4</v>
      </c>
      <c r="H20" s="46">
        <f>SUM(H15:H19)</f>
        <v>0</v>
      </c>
      <c r="I20" s="47"/>
      <c r="J20" s="47"/>
      <c r="K20" s="45"/>
      <c r="L20" s="45"/>
      <c r="M20" s="45"/>
      <c r="N20" s="45"/>
      <c r="O20" s="45"/>
      <c r="P20" s="45"/>
      <c r="Q20" s="45"/>
      <c r="R20" s="2"/>
      <c r="S20" s="2"/>
      <c r="T20" s="2"/>
    </row>
    <row r="21" spans="1:20" hidden="1" x14ac:dyDescent="0.25"/>
    <row r="22" spans="1:20" ht="15.75" hidden="1" x14ac:dyDescent="0.25">
      <c r="A22" s="50" t="s">
        <v>113</v>
      </c>
      <c r="B22" s="181" t="s">
        <v>30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2"/>
      <c r="S22" s="2"/>
      <c r="T22" s="2"/>
    </row>
    <row r="23" spans="1:20" ht="15" hidden="1" customHeight="1" x14ac:dyDescent="0.25">
      <c r="A23" s="172">
        <v>2</v>
      </c>
      <c r="B23" s="172" t="s">
        <v>31</v>
      </c>
      <c r="C23" s="174" t="s">
        <v>66</v>
      </c>
      <c r="D23" s="175" t="s">
        <v>15</v>
      </c>
      <c r="E23" s="174" t="s">
        <v>70</v>
      </c>
      <c r="F23" s="174" t="s">
        <v>21</v>
      </c>
      <c r="G23" s="174" t="s">
        <v>22</v>
      </c>
      <c r="H23" s="193" t="s">
        <v>23</v>
      </c>
      <c r="I23" s="193"/>
      <c r="J23" s="193"/>
      <c r="K23" s="174" t="s">
        <v>27</v>
      </c>
      <c r="L23" s="174" t="s">
        <v>28</v>
      </c>
      <c r="M23" s="174" t="s">
        <v>67</v>
      </c>
      <c r="N23" s="174"/>
      <c r="O23" s="189" t="s">
        <v>96</v>
      </c>
      <c r="P23" s="174" t="s">
        <v>48</v>
      </c>
      <c r="Q23" s="174" t="s">
        <v>49</v>
      </c>
      <c r="R23" s="2"/>
      <c r="S23" s="2"/>
      <c r="T23" s="2"/>
    </row>
    <row r="24" spans="1:20" ht="51.75" hidden="1" customHeight="1" thickBot="1" x14ac:dyDescent="0.3">
      <c r="A24" s="173"/>
      <c r="B24" s="173"/>
      <c r="C24" s="175"/>
      <c r="D24" s="201"/>
      <c r="E24" s="175"/>
      <c r="F24" s="175"/>
      <c r="G24" s="175"/>
      <c r="H24" s="50" t="s">
        <v>25</v>
      </c>
      <c r="I24" s="51" t="s">
        <v>24</v>
      </c>
      <c r="J24" s="51" t="s">
        <v>26</v>
      </c>
      <c r="K24" s="175"/>
      <c r="L24" s="175"/>
      <c r="M24" s="60" t="s">
        <v>74</v>
      </c>
      <c r="N24" s="52" t="s">
        <v>29</v>
      </c>
      <c r="O24" s="184"/>
      <c r="P24" s="175"/>
      <c r="Q24" s="175"/>
      <c r="R24" s="2"/>
      <c r="S24" s="2"/>
      <c r="T24" s="2"/>
    </row>
    <row r="25" spans="1:20" ht="15.75" hidden="1" thickBot="1" x14ac:dyDescent="0.3">
      <c r="A25" s="94">
        <v>2.1</v>
      </c>
      <c r="B25" s="53"/>
      <c r="C25" s="54"/>
      <c r="D25" s="54"/>
      <c r="E25" s="54"/>
      <c r="F25" s="54"/>
      <c r="G25" s="54"/>
      <c r="H25" s="55"/>
      <c r="I25" s="56"/>
      <c r="J25" s="56"/>
      <c r="K25" s="54"/>
      <c r="L25" s="54"/>
      <c r="M25" s="54"/>
      <c r="N25" s="54"/>
      <c r="O25" s="54"/>
      <c r="P25" s="54"/>
      <c r="Q25" s="57"/>
      <c r="R25" s="2"/>
      <c r="S25" s="2"/>
      <c r="T25" s="2"/>
    </row>
    <row r="26" spans="1:20" ht="15.75" hidden="1" thickBot="1" x14ac:dyDescent="0.3">
      <c r="A26" s="94">
        <v>2.2000000000000002</v>
      </c>
      <c r="B26" s="8"/>
      <c r="C26" s="9"/>
      <c r="D26" s="9"/>
      <c r="E26" s="9"/>
      <c r="F26" s="9"/>
      <c r="G26" s="9"/>
      <c r="H26" s="39"/>
      <c r="I26" s="42"/>
      <c r="J26" s="42"/>
      <c r="K26" s="9"/>
      <c r="L26" s="9"/>
      <c r="M26" s="9"/>
      <c r="N26" s="9"/>
      <c r="O26" s="9"/>
      <c r="P26" s="9"/>
      <c r="Q26" s="10"/>
      <c r="R26" s="2"/>
      <c r="S26" s="2"/>
      <c r="T26" s="2"/>
    </row>
    <row r="27" spans="1:20" ht="15.75" hidden="1" thickBot="1" x14ac:dyDescent="0.3">
      <c r="A27" s="94">
        <v>2.2999999999999998</v>
      </c>
      <c r="B27" s="8"/>
      <c r="C27" s="9"/>
      <c r="D27" s="9"/>
      <c r="E27" s="9"/>
      <c r="F27" s="9"/>
      <c r="G27" s="9"/>
      <c r="H27" s="39"/>
      <c r="I27" s="42"/>
      <c r="J27" s="42"/>
      <c r="K27" s="9"/>
      <c r="L27" s="9"/>
      <c r="M27" s="9"/>
      <c r="N27" s="9"/>
      <c r="O27" s="9"/>
      <c r="P27" s="9"/>
      <c r="Q27" s="10"/>
      <c r="R27" s="2"/>
      <c r="S27" s="2"/>
      <c r="T27" s="2"/>
    </row>
    <row r="28" spans="1:20" ht="15.75" hidden="1" thickBot="1" x14ac:dyDescent="0.3">
      <c r="A28" s="94">
        <v>2.4</v>
      </c>
      <c r="B28" s="8"/>
      <c r="C28" s="9"/>
      <c r="D28" s="9"/>
      <c r="E28" s="9"/>
      <c r="F28" s="9"/>
      <c r="G28" s="9"/>
      <c r="H28" s="39"/>
      <c r="I28" s="42"/>
      <c r="J28" s="42"/>
      <c r="K28" s="9"/>
      <c r="L28" s="9"/>
      <c r="M28" s="9"/>
      <c r="N28" s="9"/>
      <c r="O28" s="9"/>
      <c r="P28" s="9"/>
      <c r="Q28" s="10"/>
      <c r="R28" s="2"/>
      <c r="S28" s="2"/>
      <c r="T28" s="2"/>
    </row>
    <row r="29" spans="1:20" ht="15.75" hidden="1" thickBot="1" x14ac:dyDescent="0.3">
      <c r="A29" s="94">
        <v>2.5</v>
      </c>
      <c r="B29" s="11"/>
      <c r="C29" s="12"/>
      <c r="D29" s="12"/>
      <c r="E29" s="12"/>
      <c r="F29" s="12"/>
      <c r="G29" s="12"/>
      <c r="H29" s="40"/>
      <c r="I29" s="43"/>
      <c r="J29" s="43"/>
      <c r="K29" s="12"/>
      <c r="L29" s="12"/>
      <c r="M29" s="12"/>
      <c r="N29" s="12"/>
      <c r="O29" s="12"/>
      <c r="P29" s="12"/>
      <c r="Q29" s="13"/>
      <c r="R29" s="2"/>
      <c r="S29" s="2"/>
      <c r="T29" s="2"/>
    </row>
    <row r="30" spans="1:20" s="7" customFormat="1" hidden="1" x14ac:dyDescent="0.25">
      <c r="B30" s="45"/>
      <c r="C30" s="45"/>
      <c r="D30" s="45"/>
      <c r="E30" s="45"/>
      <c r="F30" s="45"/>
      <c r="G30" s="45" t="s">
        <v>4</v>
      </c>
      <c r="H30" s="46">
        <f>SUM(H25:H29)</f>
        <v>0</v>
      </c>
      <c r="I30" s="47"/>
      <c r="J30" s="47"/>
      <c r="K30" s="45"/>
      <c r="L30" s="45"/>
      <c r="M30" s="45"/>
      <c r="N30" s="45"/>
      <c r="O30" s="45"/>
      <c r="P30" s="45"/>
      <c r="Q30" s="45"/>
      <c r="R30" s="2"/>
      <c r="S30" s="2"/>
      <c r="T30" s="2"/>
    </row>
    <row r="31" spans="1:20" hidden="1" x14ac:dyDescent="0.25"/>
    <row r="32" spans="1:20" ht="15.75" hidden="1" customHeight="1" x14ac:dyDescent="0.25">
      <c r="A32" s="50" t="s">
        <v>113</v>
      </c>
      <c r="B32" s="181" t="s">
        <v>32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3"/>
      <c r="S32" s="3"/>
      <c r="T32" s="3"/>
    </row>
    <row r="33" spans="1:20" ht="15" hidden="1" customHeight="1" x14ac:dyDescent="0.25">
      <c r="A33" s="172">
        <v>3</v>
      </c>
      <c r="B33" s="172" t="s">
        <v>31</v>
      </c>
      <c r="C33" s="174" t="s">
        <v>66</v>
      </c>
      <c r="D33" s="175" t="s">
        <v>15</v>
      </c>
      <c r="E33" s="174" t="s">
        <v>70</v>
      </c>
      <c r="F33" s="174" t="s">
        <v>21</v>
      </c>
      <c r="G33" s="174" t="s">
        <v>22</v>
      </c>
      <c r="H33" s="193" t="s">
        <v>23</v>
      </c>
      <c r="I33" s="193"/>
      <c r="J33" s="193"/>
      <c r="K33" s="174" t="s">
        <v>27</v>
      </c>
      <c r="L33" s="174" t="s">
        <v>28</v>
      </c>
      <c r="M33" s="174" t="s">
        <v>67</v>
      </c>
      <c r="N33" s="174"/>
      <c r="O33" s="189" t="s">
        <v>96</v>
      </c>
      <c r="P33" s="174" t="s">
        <v>48</v>
      </c>
      <c r="Q33" s="174" t="s">
        <v>49</v>
      </c>
      <c r="R33" s="3"/>
      <c r="S33" s="3"/>
      <c r="T33" s="3"/>
    </row>
    <row r="34" spans="1:20" ht="36.75" hidden="1" customHeight="1" thickBot="1" x14ac:dyDescent="0.3">
      <c r="A34" s="173"/>
      <c r="B34" s="173"/>
      <c r="C34" s="175"/>
      <c r="D34" s="201"/>
      <c r="E34" s="175"/>
      <c r="F34" s="175"/>
      <c r="G34" s="175"/>
      <c r="H34" s="50" t="s">
        <v>25</v>
      </c>
      <c r="I34" s="51" t="s">
        <v>24</v>
      </c>
      <c r="J34" s="51" t="s">
        <v>26</v>
      </c>
      <c r="K34" s="175"/>
      <c r="L34" s="175"/>
      <c r="M34" s="60" t="s">
        <v>74</v>
      </c>
      <c r="N34" s="52" t="s">
        <v>29</v>
      </c>
      <c r="O34" s="184"/>
      <c r="P34" s="175"/>
      <c r="Q34" s="175"/>
      <c r="R34" s="3"/>
      <c r="S34" s="3"/>
      <c r="T34" s="3"/>
    </row>
    <row r="35" spans="1:20" ht="15.75" hidden="1" thickBot="1" x14ac:dyDescent="0.3">
      <c r="A35" s="94">
        <v>3.1</v>
      </c>
      <c r="B35" s="53"/>
      <c r="C35" s="54"/>
      <c r="D35" s="54"/>
      <c r="E35" s="54"/>
      <c r="F35" s="54"/>
      <c r="G35" s="54"/>
      <c r="H35" s="55"/>
      <c r="I35" s="56"/>
      <c r="J35" s="56"/>
      <c r="K35" s="54"/>
      <c r="L35" s="54"/>
      <c r="M35" s="54"/>
      <c r="N35" s="54"/>
      <c r="O35" s="54"/>
      <c r="P35" s="54"/>
      <c r="Q35" s="57"/>
      <c r="R35" s="3"/>
      <c r="S35" s="3"/>
      <c r="T35" s="3"/>
    </row>
    <row r="36" spans="1:20" ht="15.75" hidden="1" thickBot="1" x14ac:dyDescent="0.3">
      <c r="A36" s="94">
        <v>3.2</v>
      </c>
      <c r="B36" s="8"/>
      <c r="C36" s="9"/>
      <c r="D36" s="9"/>
      <c r="E36" s="9"/>
      <c r="F36" s="9"/>
      <c r="G36" s="9"/>
      <c r="H36" s="39"/>
      <c r="I36" s="42"/>
      <c r="J36" s="42"/>
      <c r="K36" s="9"/>
      <c r="L36" s="9"/>
      <c r="M36" s="9"/>
      <c r="N36" s="9"/>
      <c r="O36" s="9"/>
      <c r="P36" s="9"/>
      <c r="Q36" s="10"/>
      <c r="R36" s="3"/>
      <c r="S36" s="3"/>
      <c r="T36" s="3"/>
    </row>
    <row r="37" spans="1:20" ht="15.75" hidden="1" thickBot="1" x14ac:dyDescent="0.3">
      <c r="A37" s="94">
        <v>3.3</v>
      </c>
      <c r="B37" s="8"/>
      <c r="C37" s="9"/>
      <c r="D37" s="9"/>
      <c r="E37" s="9"/>
      <c r="F37" s="9"/>
      <c r="G37" s="9"/>
      <c r="H37" s="39"/>
      <c r="I37" s="42"/>
      <c r="J37" s="42"/>
      <c r="K37" s="9"/>
      <c r="L37" s="9"/>
      <c r="M37" s="9"/>
      <c r="N37" s="9"/>
      <c r="O37" s="9"/>
      <c r="P37" s="9"/>
      <c r="Q37" s="10"/>
      <c r="R37" s="3"/>
      <c r="S37" s="3"/>
      <c r="T37" s="3"/>
    </row>
    <row r="38" spans="1:20" ht="15.75" hidden="1" thickBot="1" x14ac:dyDescent="0.3">
      <c r="A38" s="94">
        <v>3.4</v>
      </c>
      <c r="B38" s="8"/>
      <c r="C38" s="9"/>
      <c r="D38" s="9"/>
      <c r="E38" s="9"/>
      <c r="F38" s="9"/>
      <c r="G38" s="9"/>
      <c r="H38" s="39"/>
      <c r="I38" s="42"/>
      <c r="J38" s="42"/>
      <c r="K38" s="9"/>
      <c r="L38" s="9"/>
      <c r="M38" s="9"/>
      <c r="N38" s="9"/>
      <c r="O38" s="9"/>
      <c r="P38" s="9"/>
      <c r="Q38" s="10"/>
      <c r="R38" s="3"/>
      <c r="S38" s="3"/>
      <c r="T38" s="3"/>
    </row>
    <row r="39" spans="1:20" ht="15.75" hidden="1" thickBot="1" x14ac:dyDescent="0.3">
      <c r="A39" s="94">
        <v>3.5</v>
      </c>
      <c r="B39" s="11"/>
      <c r="C39" s="12"/>
      <c r="D39" s="12"/>
      <c r="E39" s="12"/>
      <c r="F39" s="12"/>
      <c r="G39" s="12"/>
      <c r="H39" s="40"/>
      <c r="I39" s="43"/>
      <c r="J39" s="43"/>
      <c r="K39" s="12"/>
      <c r="L39" s="12"/>
      <c r="M39" s="12"/>
      <c r="N39" s="12"/>
      <c r="O39" s="12"/>
      <c r="P39" s="12"/>
      <c r="Q39" s="13"/>
      <c r="R39" s="3"/>
      <c r="S39" s="3"/>
      <c r="T39" s="3"/>
    </row>
    <row r="40" spans="1:20" s="7" customFormat="1" hidden="1" x14ac:dyDescent="0.25">
      <c r="B40" s="45"/>
      <c r="C40" s="45"/>
      <c r="D40" s="45"/>
      <c r="E40" s="45"/>
      <c r="F40" s="45"/>
      <c r="G40" s="45" t="s">
        <v>4</v>
      </c>
      <c r="H40" s="46">
        <f>SUM(H35:H39)</f>
        <v>0</v>
      </c>
      <c r="I40" s="47"/>
      <c r="J40" s="47"/>
      <c r="K40" s="45"/>
      <c r="L40" s="45"/>
      <c r="M40" s="45"/>
      <c r="N40" s="45"/>
      <c r="O40" s="45"/>
      <c r="P40" s="45"/>
      <c r="Q40" s="45"/>
    </row>
    <row r="42" spans="1:20" ht="15.75" customHeight="1" x14ac:dyDescent="0.25">
      <c r="A42" s="103" t="s">
        <v>113</v>
      </c>
      <c r="B42" s="183" t="s">
        <v>33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4"/>
    </row>
    <row r="43" spans="1:20" ht="15" customHeight="1" x14ac:dyDescent="0.25">
      <c r="A43" s="174">
        <v>4</v>
      </c>
      <c r="B43" s="174" t="s">
        <v>31</v>
      </c>
      <c r="C43" s="174" t="s">
        <v>66</v>
      </c>
      <c r="D43" s="174" t="s">
        <v>15</v>
      </c>
      <c r="E43" s="174" t="s">
        <v>70</v>
      </c>
      <c r="F43" s="183"/>
      <c r="G43" s="183"/>
      <c r="H43" s="193" t="s">
        <v>23</v>
      </c>
      <c r="I43" s="193"/>
      <c r="J43" s="193"/>
      <c r="K43" s="174" t="s">
        <v>27</v>
      </c>
      <c r="L43" s="174" t="s">
        <v>28</v>
      </c>
      <c r="M43" s="174" t="s">
        <v>67</v>
      </c>
      <c r="N43" s="174"/>
      <c r="O43" s="174" t="s">
        <v>96</v>
      </c>
      <c r="P43" s="174" t="s">
        <v>48</v>
      </c>
      <c r="Q43" s="174" t="s">
        <v>49</v>
      </c>
      <c r="R43" s="4"/>
    </row>
    <row r="44" spans="1:20" ht="42.6" customHeight="1" x14ac:dyDescent="0.25">
      <c r="A44" s="174"/>
      <c r="B44" s="174"/>
      <c r="C44" s="174"/>
      <c r="D44" s="174"/>
      <c r="E44" s="174"/>
      <c r="F44" s="174" t="s">
        <v>34</v>
      </c>
      <c r="G44" s="174"/>
      <c r="H44" s="91" t="s">
        <v>25</v>
      </c>
      <c r="I44" s="103" t="s">
        <v>24</v>
      </c>
      <c r="J44" s="92" t="s">
        <v>26</v>
      </c>
      <c r="K44" s="174"/>
      <c r="L44" s="174"/>
      <c r="M44" s="91" t="s">
        <v>58</v>
      </c>
      <c r="N44" s="91" t="s">
        <v>29</v>
      </c>
      <c r="O44" s="174"/>
      <c r="P44" s="174"/>
      <c r="Q44" s="174"/>
      <c r="R44" s="4"/>
    </row>
    <row r="45" spans="1:20" s="121" customFormat="1" ht="49.5" customHeight="1" x14ac:dyDescent="0.2">
      <c r="A45" s="107">
        <v>4.0999999999999996</v>
      </c>
      <c r="B45" s="120" t="s">
        <v>141</v>
      </c>
      <c r="C45" s="123" t="s">
        <v>153</v>
      </c>
      <c r="D45" s="107" t="s">
        <v>142</v>
      </c>
      <c r="E45" s="107" t="s">
        <v>82</v>
      </c>
      <c r="F45" s="163" t="s">
        <v>143</v>
      </c>
      <c r="G45" s="163"/>
      <c r="H45" s="100">
        <v>289107.1428571429</v>
      </c>
      <c r="I45" s="100">
        <v>216830.35714285716</v>
      </c>
      <c r="J45" s="100">
        <v>72276.785714285725</v>
      </c>
      <c r="K45" s="99" t="s">
        <v>144</v>
      </c>
      <c r="L45" s="107" t="s">
        <v>14</v>
      </c>
      <c r="M45" s="102">
        <v>43404</v>
      </c>
      <c r="N45" s="102">
        <v>43438</v>
      </c>
      <c r="O45" s="107" t="s">
        <v>138</v>
      </c>
      <c r="P45" s="107" t="s">
        <v>145</v>
      </c>
      <c r="Q45" s="107" t="s">
        <v>54</v>
      </c>
    </row>
    <row r="46" spans="1:20" s="121" customFormat="1" ht="51" x14ac:dyDescent="0.2">
      <c r="A46" s="107">
        <v>4.2</v>
      </c>
      <c r="B46" s="120" t="s">
        <v>141</v>
      </c>
      <c r="C46" s="123" t="s">
        <v>154</v>
      </c>
      <c r="D46" s="107" t="s">
        <v>142</v>
      </c>
      <c r="E46" s="107" t="s">
        <v>82</v>
      </c>
      <c r="F46" s="163" t="s">
        <v>146</v>
      </c>
      <c r="G46" s="163"/>
      <c r="H46" s="101">
        <v>152678.57142857145</v>
      </c>
      <c r="I46" s="101">
        <v>114508.92857142858</v>
      </c>
      <c r="J46" s="101">
        <v>38169.642857142862</v>
      </c>
      <c r="K46" s="99" t="s">
        <v>144</v>
      </c>
      <c r="L46" s="107" t="s">
        <v>14</v>
      </c>
      <c r="M46" s="102">
        <v>43577</v>
      </c>
      <c r="N46" s="102">
        <v>43630</v>
      </c>
      <c r="O46" s="107" t="s">
        <v>138</v>
      </c>
      <c r="P46" s="107" t="s">
        <v>145</v>
      </c>
      <c r="Q46" s="107" t="s">
        <v>54</v>
      </c>
    </row>
    <row r="47" spans="1:20" s="79" customFormat="1" ht="51" x14ac:dyDescent="0.2">
      <c r="A47" s="107">
        <v>4.3</v>
      </c>
      <c r="B47" s="122" t="s">
        <v>141</v>
      </c>
      <c r="C47" s="123" t="s">
        <v>156</v>
      </c>
      <c r="D47" s="107" t="s">
        <v>142</v>
      </c>
      <c r="E47" s="107" t="s">
        <v>93</v>
      </c>
      <c r="F47" s="163" t="s">
        <v>161</v>
      </c>
      <c r="G47" s="163"/>
      <c r="H47" s="101">
        <v>494773.26785714284</v>
      </c>
      <c r="I47" s="101">
        <v>371079.95089285716</v>
      </c>
      <c r="J47" s="101">
        <v>123693.31696428571</v>
      </c>
      <c r="K47" s="99" t="s">
        <v>144</v>
      </c>
      <c r="L47" s="107" t="s">
        <v>12</v>
      </c>
      <c r="M47" s="104">
        <v>44440</v>
      </c>
      <c r="N47" s="104">
        <v>44562</v>
      </c>
      <c r="O47" s="107" t="s">
        <v>150</v>
      </c>
      <c r="P47" s="107" t="s">
        <v>145</v>
      </c>
      <c r="Q47" s="107" t="s">
        <v>1</v>
      </c>
    </row>
    <row r="48" spans="1:20" s="79" customFormat="1" ht="51" x14ac:dyDescent="0.2">
      <c r="A48" s="124">
        <v>4.5</v>
      </c>
      <c r="B48" s="122" t="s">
        <v>141</v>
      </c>
      <c r="C48" s="123" t="s">
        <v>155</v>
      </c>
      <c r="D48" s="124" t="s">
        <v>142</v>
      </c>
      <c r="E48" s="124" t="s">
        <v>93</v>
      </c>
      <c r="F48" s="163" t="s">
        <v>161</v>
      </c>
      <c r="G48" s="163"/>
      <c r="H48" s="101">
        <v>241071.42857142858</v>
      </c>
      <c r="I48" s="101">
        <v>180803.57142857142</v>
      </c>
      <c r="J48" s="101">
        <v>60267.857142857101</v>
      </c>
      <c r="K48" s="99" t="s">
        <v>144</v>
      </c>
      <c r="L48" s="124" t="s">
        <v>12</v>
      </c>
      <c r="M48" s="104">
        <v>44440</v>
      </c>
      <c r="N48" s="104">
        <v>44562</v>
      </c>
      <c r="O48" s="126" t="s">
        <v>150</v>
      </c>
      <c r="P48" s="124" t="s">
        <v>145</v>
      </c>
      <c r="Q48" s="124" t="s">
        <v>1</v>
      </c>
    </row>
    <row r="49" spans="1:26" s="79" customFormat="1" ht="32.25" customHeight="1" x14ac:dyDescent="0.2">
      <c r="A49" s="125">
        <v>4.5999999999999996</v>
      </c>
      <c r="B49" s="122" t="s">
        <v>141</v>
      </c>
      <c r="C49" s="123" t="s">
        <v>158</v>
      </c>
      <c r="D49" s="125" t="s">
        <v>159</v>
      </c>
      <c r="E49" s="125" t="s">
        <v>79</v>
      </c>
      <c r="F49" s="163" t="s">
        <v>161</v>
      </c>
      <c r="G49" s="163"/>
      <c r="H49" s="101">
        <v>15000</v>
      </c>
      <c r="I49" s="101">
        <v>15000</v>
      </c>
      <c r="J49" s="101">
        <v>0</v>
      </c>
      <c r="K49" s="99" t="s">
        <v>144</v>
      </c>
      <c r="L49" s="125" t="s">
        <v>12</v>
      </c>
      <c r="M49" s="104">
        <v>44501</v>
      </c>
      <c r="N49" s="104">
        <v>44531</v>
      </c>
      <c r="O49" s="125" t="s">
        <v>145</v>
      </c>
      <c r="P49" s="125" t="s">
        <v>145</v>
      </c>
      <c r="Q49" s="125" t="s">
        <v>1</v>
      </c>
    </row>
    <row r="50" spans="1:26" s="79" customFormat="1" ht="42.75" customHeight="1" x14ac:dyDescent="0.2">
      <c r="A50" s="107">
        <v>4.7</v>
      </c>
      <c r="B50" s="122" t="s">
        <v>141</v>
      </c>
      <c r="C50" s="123" t="s">
        <v>157</v>
      </c>
      <c r="D50" s="104" t="s">
        <v>161</v>
      </c>
      <c r="E50" s="104" t="s">
        <v>161</v>
      </c>
      <c r="F50" s="163" t="s">
        <v>147</v>
      </c>
      <c r="G50" s="163"/>
      <c r="H50" s="101">
        <f>1730000-SUM(H45:H49)</f>
        <v>537369.58928571432</v>
      </c>
      <c r="I50" s="101">
        <f>1300000-SUM(I45:I49)</f>
        <v>401777.19196428568</v>
      </c>
      <c r="J50" s="101">
        <f>430000-SUM(J45:J49)</f>
        <v>135592.39732142864</v>
      </c>
      <c r="K50" s="99" t="s">
        <v>144</v>
      </c>
      <c r="L50" s="128" t="s">
        <v>12</v>
      </c>
      <c r="M50" s="104" t="s">
        <v>161</v>
      </c>
      <c r="N50" s="104" t="s">
        <v>161</v>
      </c>
      <c r="O50" s="104" t="s">
        <v>161</v>
      </c>
      <c r="P50" s="107" t="s">
        <v>145</v>
      </c>
      <c r="Q50" s="104" t="s">
        <v>161</v>
      </c>
    </row>
    <row r="51" spans="1:26" s="73" customFormat="1" ht="12.75" x14ac:dyDescent="0.2">
      <c r="B51" s="45"/>
      <c r="C51" s="45"/>
      <c r="D51" s="45"/>
      <c r="E51" s="45"/>
      <c r="F51" s="45"/>
      <c r="G51" s="114" t="s">
        <v>4</v>
      </c>
      <c r="H51" s="115">
        <f>SUM(H45:H50)</f>
        <v>1730000</v>
      </c>
      <c r="I51" s="115">
        <f>SUM(I45:I50)</f>
        <v>1300000</v>
      </c>
      <c r="J51" s="115">
        <f>SUM(J45:J50)</f>
        <v>430000</v>
      </c>
      <c r="K51" s="47"/>
      <c r="L51" s="45"/>
      <c r="M51" s="45"/>
      <c r="N51" s="45"/>
      <c r="O51" s="45"/>
      <c r="P51" s="45"/>
      <c r="Q51" s="45"/>
    </row>
    <row r="52" spans="1:26" hidden="1" x14ac:dyDescent="0.25"/>
    <row r="53" spans="1:26" ht="15.75" hidden="1" customHeight="1" x14ac:dyDescent="0.25">
      <c r="A53" s="50" t="s">
        <v>113</v>
      </c>
      <c r="B53" s="181" t="s">
        <v>37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5"/>
      <c r="S53" s="5"/>
      <c r="T53" s="5"/>
      <c r="U53" s="5"/>
      <c r="V53" s="5"/>
      <c r="W53" s="5"/>
      <c r="X53" s="5"/>
      <c r="Y53" s="5"/>
      <c r="Z53" s="5"/>
    </row>
    <row r="54" spans="1:26" ht="15" hidden="1" customHeight="1" x14ac:dyDescent="0.25">
      <c r="A54" s="172">
        <v>5</v>
      </c>
      <c r="B54" s="172" t="s">
        <v>31</v>
      </c>
      <c r="C54" s="174" t="s">
        <v>66</v>
      </c>
      <c r="D54" s="174" t="s">
        <v>15</v>
      </c>
      <c r="E54" s="174" t="s">
        <v>70</v>
      </c>
      <c r="F54" s="174" t="s">
        <v>22</v>
      </c>
      <c r="G54" s="193" t="s">
        <v>23</v>
      </c>
      <c r="H54" s="193"/>
      <c r="I54" s="193"/>
      <c r="J54" s="187" t="s">
        <v>36</v>
      </c>
      <c r="K54" s="174" t="s">
        <v>27</v>
      </c>
      <c r="L54" s="174" t="s">
        <v>28</v>
      </c>
      <c r="M54" s="174" t="s">
        <v>67</v>
      </c>
      <c r="N54" s="174"/>
      <c r="O54" s="189" t="s">
        <v>96</v>
      </c>
      <c r="P54" s="174" t="s">
        <v>48</v>
      </c>
      <c r="Q54" s="174" t="s">
        <v>49</v>
      </c>
      <c r="R54" s="5"/>
      <c r="S54" s="5"/>
      <c r="T54" s="5"/>
      <c r="U54" s="5"/>
      <c r="V54" s="5"/>
      <c r="W54" s="5"/>
      <c r="X54" s="5"/>
      <c r="Y54" s="5"/>
      <c r="Z54" s="5"/>
    </row>
    <row r="55" spans="1:26" ht="39" hidden="1" thickBot="1" x14ac:dyDescent="0.3">
      <c r="A55" s="173"/>
      <c r="B55" s="173"/>
      <c r="C55" s="175"/>
      <c r="D55" s="175"/>
      <c r="E55" s="175"/>
      <c r="F55" s="175"/>
      <c r="G55" s="52" t="s">
        <v>25</v>
      </c>
      <c r="H55" s="50" t="s">
        <v>24</v>
      </c>
      <c r="I55" s="51" t="s">
        <v>26</v>
      </c>
      <c r="J55" s="188"/>
      <c r="K55" s="175"/>
      <c r="L55" s="175"/>
      <c r="M55" s="52" t="s">
        <v>35</v>
      </c>
      <c r="N55" s="52" t="s">
        <v>61</v>
      </c>
      <c r="O55" s="184"/>
      <c r="P55" s="175"/>
      <c r="Q55" s="17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hidden="1" thickBot="1" x14ac:dyDescent="0.3">
      <c r="A56" s="94">
        <v>5.0999999999999996</v>
      </c>
      <c r="B56" s="53"/>
      <c r="C56" s="54"/>
      <c r="D56" s="54"/>
      <c r="E56" s="54"/>
      <c r="F56" s="54"/>
      <c r="G56" s="54"/>
      <c r="H56" s="55"/>
      <c r="I56" s="56"/>
      <c r="J56" s="56"/>
      <c r="K56" s="54"/>
      <c r="L56" s="54"/>
      <c r="M56" s="54"/>
      <c r="N56" s="54"/>
      <c r="O56" s="58"/>
      <c r="P56" s="54"/>
      <c r="Q56" s="57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hidden="1" thickBot="1" x14ac:dyDescent="0.3">
      <c r="A57" s="94">
        <v>5.2</v>
      </c>
      <c r="B57" s="8"/>
      <c r="C57" s="9"/>
      <c r="D57" s="9"/>
      <c r="E57" s="9"/>
      <c r="F57" s="9"/>
      <c r="G57" s="9"/>
      <c r="H57" s="39"/>
      <c r="I57" s="42"/>
      <c r="J57" s="42"/>
      <c r="K57" s="9"/>
      <c r="L57" s="9"/>
      <c r="M57" s="9"/>
      <c r="N57" s="9"/>
      <c r="O57" s="48"/>
      <c r="P57" s="9"/>
      <c r="Q57" s="10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hidden="1" thickBot="1" x14ac:dyDescent="0.3">
      <c r="A58" s="94">
        <v>5.3</v>
      </c>
      <c r="B58" s="8"/>
      <c r="C58" s="9"/>
      <c r="D58" s="9"/>
      <c r="E58" s="9"/>
      <c r="F58" s="9"/>
      <c r="G58" s="9"/>
      <c r="H58" s="39"/>
      <c r="I58" s="42"/>
      <c r="J58" s="42"/>
      <c r="K58" s="9"/>
      <c r="L58" s="9"/>
      <c r="M58" s="9"/>
      <c r="N58" s="9"/>
      <c r="O58" s="48"/>
      <c r="P58" s="9"/>
      <c r="Q58" s="10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hidden="1" thickBot="1" x14ac:dyDescent="0.3">
      <c r="A59" s="94">
        <v>5.4</v>
      </c>
      <c r="B59" s="8"/>
      <c r="C59" s="9"/>
      <c r="D59" s="9"/>
      <c r="E59" s="9"/>
      <c r="F59" s="9"/>
      <c r="G59" s="9"/>
      <c r="H59" s="39"/>
      <c r="I59" s="42"/>
      <c r="J59" s="42"/>
      <c r="K59" s="9"/>
      <c r="L59" s="9"/>
      <c r="M59" s="9"/>
      <c r="N59" s="9"/>
      <c r="O59" s="48"/>
      <c r="P59" s="9"/>
      <c r="Q59" s="10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hidden="1" thickBot="1" x14ac:dyDescent="0.3">
      <c r="A60" s="94">
        <v>5.5</v>
      </c>
      <c r="B60" s="11"/>
      <c r="C60" s="12"/>
      <c r="D60" s="12"/>
      <c r="E60" s="12"/>
      <c r="F60" s="12"/>
      <c r="G60" s="12"/>
      <c r="H60" s="40"/>
      <c r="I60" s="43"/>
      <c r="J60" s="43"/>
      <c r="K60" s="12"/>
      <c r="L60" s="12"/>
      <c r="M60" s="12"/>
      <c r="N60" s="12"/>
      <c r="O60" s="49"/>
      <c r="P60" s="12"/>
      <c r="Q60" s="13"/>
      <c r="R60" s="5"/>
      <c r="S60" s="5"/>
      <c r="T60" s="5"/>
      <c r="U60" s="5"/>
      <c r="V60" s="5"/>
      <c r="W60" s="5"/>
      <c r="X60" s="5"/>
      <c r="Y60" s="5"/>
      <c r="Z60" s="5"/>
    </row>
    <row r="61" spans="1:26" s="7" customFormat="1" hidden="1" x14ac:dyDescent="0.25">
      <c r="B61" s="45"/>
      <c r="C61" s="45"/>
      <c r="D61" s="45"/>
      <c r="E61" s="45"/>
      <c r="F61" s="45"/>
      <c r="G61" s="45" t="s">
        <v>4</v>
      </c>
      <c r="H61" s="46">
        <f>SUM(H56:H60)</f>
        <v>0</v>
      </c>
      <c r="I61" s="47"/>
      <c r="J61" s="47"/>
      <c r="K61" s="45"/>
      <c r="L61" s="45"/>
      <c r="M61" s="45"/>
      <c r="N61" s="45"/>
      <c r="O61" s="45"/>
      <c r="P61" s="45"/>
      <c r="Q61" s="45"/>
    </row>
    <row r="62" spans="1:26" hidden="1" x14ac:dyDescent="0.25"/>
    <row r="63" spans="1:26" ht="15.75" hidden="1" customHeight="1" x14ac:dyDescent="0.25">
      <c r="A63" s="50" t="s">
        <v>114</v>
      </c>
      <c r="B63" s="181" t="s">
        <v>38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6"/>
      <c r="S63" s="6"/>
      <c r="T63" s="6"/>
      <c r="U63" s="6"/>
      <c r="V63" s="6"/>
      <c r="W63" s="6"/>
      <c r="X63" s="6"/>
      <c r="Y63" s="6"/>
    </row>
    <row r="64" spans="1:26" ht="15" hidden="1" customHeight="1" x14ac:dyDescent="0.25">
      <c r="A64" s="172">
        <v>6</v>
      </c>
      <c r="B64" s="172" t="s">
        <v>31</v>
      </c>
      <c r="C64" s="174" t="s">
        <v>66</v>
      </c>
      <c r="D64" s="174" t="s">
        <v>15</v>
      </c>
      <c r="E64" s="174" t="s">
        <v>70</v>
      </c>
      <c r="F64" s="184" t="s">
        <v>22</v>
      </c>
      <c r="G64" s="190"/>
      <c r="H64" s="193" t="s">
        <v>23</v>
      </c>
      <c r="I64" s="193"/>
      <c r="J64" s="193"/>
      <c r="K64" s="174" t="s">
        <v>27</v>
      </c>
      <c r="L64" s="174" t="s">
        <v>28</v>
      </c>
      <c r="M64" s="174" t="s">
        <v>67</v>
      </c>
      <c r="N64" s="174"/>
      <c r="O64" s="189" t="s">
        <v>96</v>
      </c>
      <c r="P64" s="174" t="s">
        <v>48</v>
      </c>
      <c r="Q64" s="174" t="s">
        <v>49</v>
      </c>
      <c r="R64" s="6"/>
      <c r="S64" s="6"/>
      <c r="T64" s="6"/>
      <c r="U64" s="6"/>
      <c r="V64" s="6"/>
      <c r="W64" s="6"/>
      <c r="X64" s="6"/>
      <c r="Y64" s="6"/>
    </row>
    <row r="65" spans="1:27" ht="36" hidden="1" customHeight="1" thickBot="1" x14ac:dyDescent="0.3">
      <c r="A65" s="173"/>
      <c r="B65" s="173"/>
      <c r="C65" s="175"/>
      <c r="D65" s="175"/>
      <c r="E65" s="175"/>
      <c r="F65" s="191"/>
      <c r="G65" s="192"/>
      <c r="H65" s="52" t="s">
        <v>25</v>
      </c>
      <c r="I65" s="50" t="s">
        <v>24</v>
      </c>
      <c r="J65" s="51" t="s">
        <v>26</v>
      </c>
      <c r="K65" s="175"/>
      <c r="L65" s="175"/>
      <c r="M65" s="52" t="s">
        <v>59</v>
      </c>
      <c r="N65" s="52" t="s">
        <v>29</v>
      </c>
      <c r="O65" s="184"/>
      <c r="P65" s="175"/>
      <c r="Q65" s="175"/>
      <c r="R65" s="6"/>
      <c r="S65" s="6"/>
      <c r="T65" s="6"/>
      <c r="U65" s="6"/>
      <c r="V65" s="6"/>
      <c r="W65" s="6"/>
      <c r="X65" s="6"/>
      <c r="Y65" s="6"/>
    </row>
    <row r="66" spans="1:27" ht="15.75" hidden="1" thickBot="1" x14ac:dyDescent="0.3">
      <c r="A66" s="94">
        <v>6.1</v>
      </c>
      <c r="B66" s="53"/>
      <c r="C66" s="54"/>
      <c r="D66" s="54"/>
      <c r="E66" s="54"/>
      <c r="F66" s="196"/>
      <c r="G66" s="197"/>
      <c r="H66" s="54"/>
      <c r="I66" s="55"/>
      <c r="J66" s="56"/>
      <c r="K66" s="56"/>
      <c r="L66" s="54"/>
      <c r="M66" s="54"/>
      <c r="N66" s="54"/>
      <c r="O66" s="58"/>
      <c r="P66" s="54"/>
      <c r="Q66" s="57"/>
      <c r="R66" s="6"/>
      <c r="S66" s="6"/>
      <c r="T66" s="6"/>
      <c r="U66" s="6"/>
      <c r="V66" s="6"/>
      <c r="W66" s="6"/>
      <c r="X66" s="6"/>
      <c r="Y66" s="6"/>
    </row>
    <row r="67" spans="1:27" ht="15.75" hidden="1" thickBot="1" x14ac:dyDescent="0.3">
      <c r="A67" s="94">
        <v>6.2</v>
      </c>
      <c r="B67" s="8"/>
      <c r="C67" s="9"/>
      <c r="D67" s="9"/>
      <c r="E67" s="9"/>
      <c r="F67" s="194"/>
      <c r="G67" s="195"/>
      <c r="H67" s="9"/>
      <c r="I67" s="39"/>
      <c r="J67" s="42"/>
      <c r="K67" s="42"/>
      <c r="L67" s="9"/>
      <c r="M67" s="9"/>
      <c r="N67" s="9"/>
      <c r="O67" s="48"/>
      <c r="P67" s="9"/>
      <c r="Q67" s="10"/>
      <c r="R67" s="6"/>
      <c r="S67" s="6"/>
      <c r="T67" s="6"/>
      <c r="U67" s="6"/>
      <c r="V67" s="6"/>
      <c r="W67" s="6"/>
      <c r="X67" s="6"/>
      <c r="Y67" s="6"/>
    </row>
    <row r="68" spans="1:27" ht="15.75" hidden="1" thickBot="1" x14ac:dyDescent="0.3">
      <c r="A68" s="94">
        <v>6.3</v>
      </c>
      <c r="B68" s="8"/>
      <c r="C68" s="9"/>
      <c r="D68" s="9"/>
      <c r="E68" s="9"/>
      <c r="F68" s="194"/>
      <c r="G68" s="195"/>
      <c r="H68" s="9"/>
      <c r="I68" s="39"/>
      <c r="J68" s="42"/>
      <c r="K68" s="42"/>
      <c r="L68" s="9"/>
      <c r="M68" s="9"/>
      <c r="N68" s="9"/>
      <c r="O68" s="48"/>
      <c r="P68" s="9"/>
      <c r="Q68" s="10"/>
      <c r="R68" s="6"/>
      <c r="S68" s="6"/>
      <c r="T68" s="6"/>
      <c r="U68" s="6"/>
      <c r="V68" s="6"/>
      <c r="W68" s="6"/>
      <c r="X68" s="6"/>
      <c r="Y68" s="6"/>
    </row>
    <row r="69" spans="1:27" ht="15.75" hidden="1" thickBot="1" x14ac:dyDescent="0.3">
      <c r="A69" s="94">
        <v>6.4</v>
      </c>
      <c r="B69" s="11"/>
      <c r="C69" s="12"/>
      <c r="D69" s="12"/>
      <c r="E69" s="12"/>
      <c r="F69" s="198"/>
      <c r="G69" s="199"/>
      <c r="H69" s="12"/>
      <c r="I69" s="40"/>
      <c r="J69" s="43"/>
      <c r="K69" s="43"/>
      <c r="L69" s="12"/>
      <c r="M69" s="12"/>
      <c r="N69" s="12"/>
      <c r="O69" s="49"/>
      <c r="P69" s="12"/>
      <c r="Q69" s="13"/>
      <c r="R69" s="6"/>
      <c r="S69" s="6"/>
      <c r="T69" s="6"/>
      <c r="U69" s="6"/>
      <c r="V69" s="6"/>
      <c r="W69" s="6"/>
      <c r="X69" s="6"/>
      <c r="Y69" s="6"/>
    </row>
    <row r="70" spans="1:27" s="7" customFormat="1" hidden="1" x14ac:dyDescent="0.25">
      <c r="B70" s="45"/>
      <c r="C70" s="45"/>
      <c r="D70" s="45"/>
      <c r="E70" s="45"/>
      <c r="F70" s="45"/>
      <c r="G70" s="45" t="s">
        <v>4</v>
      </c>
      <c r="H70" s="45">
        <f>SUM(H66:H69)</f>
        <v>0</v>
      </c>
      <c r="I70" s="46"/>
      <c r="J70" s="47"/>
      <c r="K70" s="47"/>
      <c r="L70" s="45"/>
      <c r="M70" s="45"/>
      <c r="N70" s="45"/>
      <c r="O70" s="45"/>
      <c r="P70" s="45"/>
      <c r="Q70" s="45"/>
    </row>
    <row r="71" spans="1:27" hidden="1" x14ac:dyDescent="0.25">
      <c r="F71" s="45"/>
      <c r="G71" s="45"/>
      <c r="H71" s="45"/>
      <c r="I71" s="46"/>
      <c r="J71" s="47"/>
      <c r="K71" s="47"/>
      <c r="L71" s="45"/>
      <c r="M71" s="45"/>
      <c r="N71" s="45"/>
      <c r="O71" s="45"/>
      <c r="P71" s="45"/>
      <c r="Q71" s="45"/>
    </row>
    <row r="72" spans="1:27" ht="15.75" hidden="1" customHeight="1" x14ac:dyDescent="0.25">
      <c r="B72" s="181" t="s">
        <v>39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" hidden="1" customHeight="1" x14ac:dyDescent="0.25">
      <c r="B73" s="172" t="s">
        <v>31</v>
      </c>
      <c r="C73" s="174" t="s">
        <v>40</v>
      </c>
      <c r="D73" s="174" t="s">
        <v>15</v>
      </c>
      <c r="E73" s="174"/>
      <c r="F73" s="174" t="s">
        <v>22</v>
      </c>
      <c r="G73" s="174"/>
      <c r="H73" s="193" t="s">
        <v>23</v>
      </c>
      <c r="I73" s="193"/>
      <c r="J73" s="193"/>
      <c r="K73" s="174" t="s">
        <v>27</v>
      </c>
      <c r="L73" s="187" t="s">
        <v>41</v>
      </c>
      <c r="M73" s="174" t="s">
        <v>67</v>
      </c>
      <c r="N73" s="174"/>
      <c r="O73" s="184" t="s">
        <v>44</v>
      </c>
      <c r="P73" s="174" t="s">
        <v>48</v>
      </c>
      <c r="Q73" s="174" t="s">
        <v>49</v>
      </c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64.5" hidden="1" thickBot="1" x14ac:dyDescent="0.3">
      <c r="B74" s="173"/>
      <c r="C74" s="175"/>
      <c r="D74" s="175"/>
      <c r="E74" s="175"/>
      <c r="F74" s="175"/>
      <c r="G74" s="175"/>
      <c r="H74" s="52" t="s">
        <v>25</v>
      </c>
      <c r="I74" s="52" t="s">
        <v>24</v>
      </c>
      <c r="J74" s="50" t="s">
        <v>26</v>
      </c>
      <c r="K74" s="175"/>
      <c r="L74" s="188"/>
      <c r="M74" s="52" t="s">
        <v>42</v>
      </c>
      <c r="N74" s="52" t="s">
        <v>43</v>
      </c>
      <c r="O74" s="185"/>
      <c r="P74" s="175"/>
      <c r="Q74" s="175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idden="1" x14ac:dyDescent="0.25">
      <c r="B75" s="53"/>
      <c r="C75" s="54"/>
      <c r="D75" s="186"/>
      <c r="E75" s="186"/>
      <c r="F75" s="186"/>
      <c r="G75" s="186"/>
      <c r="H75" s="54"/>
      <c r="I75" s="54"/>
      <c r="J75" s="55"/>
      <c r="K75" s="56"/>
      <c r="L75" s="56"/>
      <c r="M75" s="54"/>
      <c r="N75" s="54"/>
      <c r="O75" s="58"/>
      <c r="P75" s="54"/>
      <c r="Q75" s="5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idden="1" x14ac:dyDescent="0.25">
      <c r="B76" s="8"/>
      <c r="C76" s="9"/>
      <c r="D76" s="163"/>
      <c r="E76" s="163"/>
      <c r="F76" s="163"/>
      <c r="G76" s="163"/>
      <c r="H76" s="9"/>
      <c r="I76" s="9"/>
      <c r="J76" s="39"/>
      <c r="K76" s="42"/>
      <c r="L76" s="42"/>
      <c r="M76" s="9"/>
      <c r="N76" s="9"/>
      <c r="O76" s="48"/>
      <c r="P76" s="9"/>
      <c r="Q76" s="10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idden="1" x14ac:dyDescent="0.25">
      <c r="B77" s="8"/>
      <c r="C77" s="9"/>
      <c r="D77" s="163"/>
      <c r="E77" s="163"/>
      <c r="F77" s="163"/>
      <c r="G77" s="163"/>
      <c r="H77" s="9"/>
      <c r="I77" s="9"/>
      <c r="J77" s="39"/>
      <c r="K77" s="42"/>
      <c r="L77" s="42"/>
      <c r="M77" s="9"/>
      <c r="N77" s="9"/>
      <c r="O77" s="48"/>
      <c r="P77" s="9"/>
      <c r="Q77" s="10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idden="1" x14ac:dyDescent="0.25">
      <c r="B78" s="8"/>
      <c r="C78" s="9"/>
      <c r="D78" s="163"/>
      <c r="E78" s="163"/>
      <c r="F78" s="163"/>
      <c r="G78" s="163"/>
      <c r="H78" s="9"/>
      <c r="I78" s="9"/>
      <c r="J78" s="39"/>
      <c r="K78" s="42"/>
      <c r="L78" s="42"/>
      <c r="M78" s="9"/>
      <c r="N78" s="9"/>
      <c r="O78" s="48"/>
      <c r="P78" s="9"/>
      <c r="Q78" s="10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hidden="1" thickBot="1" x14ac:dyDescent="0.3">
      <c r="B79" s="11"/>
      <c r="C79" s="12"/>
      <c r="D79" s="171"/>
      <c r="E79" s="171"/>
      <c r="F79" s="171"/>
      <c r="G79" s="171"/>
      <c r="H79" s="12"/>
      <c r="I79" s="12"/>
      <c r="J79" s="40"/>
      <c r="K79" s="43"/>
      <c r="L79" s="43"/>
      <c r="M79" s="12"/>
      <c r="N79" s="12"/>
      <c r="O79" s="49"/>
      <c r="P79" s="12"/>
      <c r="Q79" s="13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hidden="1" customHeight="1" x14ac:dyDescent="0.25">
      <c r="G80" t="s">
        <v>4</v>
      </c>
      <c r="H80" s="41">
        <f>SUM(H75:H79)</f>
        <v>0</v>
      </c>
    </row>
    <row r="81" spans="1:4" hidden="1" x14ac:dyDescent="0.25"/>
    <row r="82" spans="1:4" hidden="1" x14ac:dyDescent="0.25"/>
    <row r="83" spans="1:4" hidden="1" x14ac:dyDescent="0.25"/>
    <row r="84" spans="1:4" hidden="1" x14ac:dyDescent="0.25">
      <c r="A84" s="85"/>
      <c r="B84" s="164" t="s">
        <v>50</v>
      </c>
      <c r="C84" s="87" t="s">
        <v>14</v>
      </c>
      <c r="D84" s="88"/>
    </row>
    <row r="85" spans="1:4" hidden="1" x14ac:dyDescent="0.25">
      <c r="A85" s="85"/>
      <c r="B85" s="165"/>
      <c r="C85" s="87" t="s">
        <v>12</v>
      </c>
      <c r="D85" s="88"/>
    </row>
    <row r="86" spans="1:4" hidden="1" x14ac:dyDescent="0.25">
      <c r="A86" s="85"/>
      <c r="B86" s="166"/>
      <c r="C86" s="89" t="s">
        <v>13</v>
      </c>
      <c r="D86" s="88"/>
    </row>
    <row r="87" spans="1:4" hidden="1" x14ac:dyDescent="0.25">
      <c r="A87" s="85"/>
      <c r="B87" s="88"/>
      <c r="C87" s="88"/>
      <c r="D87" s="88"/>
    </row>
    <row r="88" spans="1:4" hidden="1" x14ac:dyDescent="0.25">
      <c r="A88" s="85"/>
      <c r="B88" s="167" t="s">
        <v>49</v>
      </c>
      <c r="C88" s="87" t="s">
        <v>1</v>
      </c>
      <c r="D88" s="88"/>
    </row>
    <row r="89" spans="1:4" hidden="1" x14ac:dyDescent="0.25">
      <c r="A89" s="85"/>
      <c r="B89" s="168"/>
      <c r="C89" s="87" t="s">
        <v>19</v>
      </c>
      <c r="D89" s="88"/>
    </row>
    <row r="90" spans="1:4" hidden="1" x14ac:dyDescent="0.25">
      <c r="A90" s="85"/>
      <c r="B90" s="168"/>
      <c r="C90" s="87" t="s">
        <v>17</v>
      </c>
      <c r="D90" s="88"/>
    </row>
    <row r="91" spans="1:4" hidden="1" x14ac:dyDescent="0.25">
      <c r="A91" s="85"/>
      <c r="B91" s="168"/>
      <c r="C91" s="87" t="s">
        <v>16</v>
      </c>
      <c r="D91" s="88"/>
    </row>
    <row r="92" spans="1:4" hidden="1" x14ac:dyDescent="0.25">
      <c r="A92" s="85"/>
      <c r="B92" s="168"/>
      <c r="C92" s="87" t="s">
        <v>18</v>
      </c>
      <c r="D92" s="88"/>
    </row>
    <row r="93" spans="1:4" hidden="1" x14ac:dyDescent="0.25">
      <c r="A93" s="85"/>
      <c r="B93" s="168"/>
      <c r="C93" s="87" t="s">
        <v>98</v>
      </c>
      <c r="D93" s="88"/>
    </row>
    <row r="94" spans="1:4" hidden="1" x14ac:dyDescent="0.25">
      <c r="A94" s="85"/>
      <c r="B94" s="168"/>
      <c r="C94" s="87" t="s">
        <v>54</v>
      </c>
      <c r="D94" s="88"/>
    </row>
    <row r="95" spans="1:4" hidden="1" x14ac:dyDescent="0.25">
      <c r="A95" s="85"/>
      <c r="B95" s="169"/>
      <c r="C95" s="87" t="s">
        <v>109</v>
      </c>
      <c r="D95" s="88"/>
    </row>
    <row r="96" spans="1:4" hidden="1" x14ac:dyDescent="0.25">
      <c r="A96" s="85"/>
      <c r="B96" s="88"/>
      <c r="C96" s="88"/>
      <c r="D96" s="88"/>
    </row>
    <row r="97" spans="1:4" hidden="1" x14ac:dyDescent="0.25">
      <c r="A97" s="85"/>
      <c r="B97" s="180" t="s">
        <v>51</v>
      </c>
      <c r="C97" s="170" t="s">
        <v>55</v>
      </c>
      <c r="D97" s="87" t="s">
        <v>93</v>
      </c>
    </row>
    <row r="98" spans="1:4" hidden="1" x14ac:dyDescent="0.25">
      <c r="A98" s="85"/>
      <c r="B98" s="180"/>
      <c r="C98" s="170"/>
      <c r="D98" s="87" t="s">
        <v>99</v>
      </c>
    </row>
    <row r="99" spans="1:4" ht="22.5" hidden="1" x14ac:dyDescent="0.25">
      <c r="A99" s="85"/>
      <c r="B99" s="180"/>
      <c r="C99" s="170"/>
      <c r="D99" s="87" t="s">
        <v>46</v>
      </c>
    </row>
    <row r="100" spans="1:4" hidden="1" x14ac:dyDescent="0.25">
      <c r="A100" s="85"/>
      <c r="B100" s="180"/>
      <c r="C100" s="170"/>
      <c r="D100" s="87" t="s">
        <v>79</v>
      </c>
    </row>
    <row r="101" spans="1:4" hidden="1" x14ac:dyDescent="0.25">
      <c r="A101" s="85"/>
      <c r="B101" s="180"/>
      <c r="C101" s="170"/>
      <c r="D101" s="87" t="s">
        <v>82</v>
      </c>
    </row>
    <row r="102" spans="1:4" hidden="1" x14ac:dyDescent="0.25">
      <c r="A102" s="85"/>
      <c r="B102" s="180"/>
      <c r="C102" s="170"/>
      <c r="D102" s="87" t="s">
        <v>94</v>
      </c>
    </row>
    <row r="103" spans="1:4" hidden="1" x14ac:dyDescent="0.25">
      <c r="A103" s="85"/>
      <c r="B103" s="180"/>
      <c r="C103" s="170"/>
      <c r="D103" s="87" t="s">
        <v>81</v>
      </c>
    </row>
    <row r="104" spans="1:4" hidden="1" x14ac:dyDescent="0.25">
      <c r="A104" s="85"/>
      <c r="B104" s="180"/>
      <c r="C104" s="176" t="s">
        <v>52</v>
      </c>
      <c r="D104" s="87" t="s">
        <v>83</v>
      </c>
    </row>
    <row r="105" spans="1:4" hidden="1" x14ac:dyDescent="0.25">
      <c r="A105" s="85"/>
      <c r="B105" s="180"/>
      <c r="C105" s="176"/>
      <c r="D105" s="87" t="s">
        <v>84</v>
      </c>
    </row>
    <row r="106" spans="1:4" hidden="1" x14ac:dyDescent="0.25">
      <c r="A106" s="85"/>
      <c r="B106" s="180"/>
      <c r="C106" s="176"/>
      <c r="D106" s="87" t="s">
        <v>85</v>
      </c>
    </row>
    <row r="107" spans="1:4" hidden="1" x14ac:dyDescent="0.25">
      <c r="A107" s="85"/>
      <c r="B107" s="180"/>
      <c r="C107" s="176"/>
      <c r="D107" s="87" t="s">
        <v>79</v>
      </c>
    </row>
    <row r="108" spans="1:4" hidden="1" x14ac:dyDescent="0.25">
      <c r="A108" s="85"/>
      <c r="B108" s="180"/>
      <c r="C108" s="176"/>
      <c r="D108" s="87" t="s">
        <v>82</v>
      </c>
    </row>
    <row r="109" spans="1:4" hidden="1" x14ac:dyDescent="0.25">
      <c r="A109" s="85"/>
      <c r="B109" s="180"/>
      <c r="C109" s="176"/>
      <c r="D109" s="87" t="s">
        <v>101</v>
      </c>
    </row>
    <row r="110" spans="1:4" ht="22.5" hidden="1" x14ac:dyDescent="0.25">
      <c r="A110" s="85"/>
      <c r="B110" s="180"/>
      <c r="C110" s="176"/>
      <c r="D110" s="87" t="s">
        <v>100</v>
      </c>
    </row>
    <row r="111" spans="1:4" hidden="1" x14ac:dyDescent="0.25">
      <c r="A111" s="85"/>
      <c r="B111" s="180"/>
      <c r="C111" s="176"/>
      <c r="D111" s="87" t="s">
        <v>20</v>
      </c>
    </row>
    <row r="112" spans="1:4" hidden="1" x14ac:dyDescent="0.25">
      <c r="A112" s="85"/>
      <c r="B112" s="180"/>
      <c r="C112" s="177" t="s">
        <v>53</v>
      </c>
      <c r="D112" s="87" t="s">
        <v>95</v>
      </c>
    </row>
    <row r="113" spans="1:11" hidden="1" x14ac:dyDescent="0.25">
      <c r="A113" s="85"/>
      <c r="B113" s="180"/>
      <c r="C113" s="178"/>
      <c r="D113" s="87" t="s">
        <v>79</v>
      </c>
    </row>
    <row r="114" spans="1:11" hidden="1" x14ac:dyDescent="0.25">
      <c r="A114" s="85"/>
      <c r="B114" s="180"/>
      <c r="C114" s="179"/>
      <c r="D114" s="87" t="s">
        <v>82</v>
      </c>
    </row>
    <row r="115" spans="1:11" hidden="1" x14ac:dyDescent="0.25"/>
    <row r="116" spans="1:11" x14ac:dyDescent="0.25">
      <c r="B116" s="127"/>
    </row>
    <row r="117" spans="1:11" x14ac:dyDescent="0.25">
      <c r="H117" s="109"/>
      <c r="I117" s="113"/>
      <c r="J117" s="113"/>
      <c r="K117" s="111"/>
    </row>
    <row r="118" spans="1:11" x14ac:dyDescent="0.25">
      <c r="E118" s="108"/>
      <c r="H118" s="109"/>
      <c r="I118" s="109"/>
      <c r="J118" s="112"/>
      <c r="K118" s="113"/>
    </row>
    <row r="119" spans="1:11" x14ac:dyDescent="0.25">
      <c r="E119" s="108"/>
      <c r="H119" s="109"/>
      <c r="I119" s="109"/>
      <c r="J119" s="112"/>
      <c r="K119" s="113"/>
    </row>
    <row r="120" spans="1:11" x14ac:dyDescent="0.25">
      <c r="E120" s="108"/>
      <c r="H120" s="109"/>
      <c r="I120" s="110"/>
      <c r="J120" s="113"/>
      <c r="K120" s="113"/>
    </row>
    <row r="121" spans="1:11" x14ac:dyDescent="0.25">
      <c r="E121" s="108"/>
      <c r="H121" s="109"/>
      <c r="I121" s="110"/>
      <c r="J121" s="113"/>
      <c r="K121" s="113"/>
    </row>
    <row r="122" spans="1:11" x14ac:dyDescent="0.25">
      <c r="E122" s="108"/>
      <c r="H122" s="109"/>
      <c r="I122" s="113"/>
      <c r="J122" s="113"/>
      <c r="K122" s="113"/>
    </row>
    <row r="123" spans="1:11" x14ac:dyDescent="0.25">
      <c r="E123" s="108"/>
      <c r="H123" s="109"/>
      <c r="I123" s="110"/>
      <c r="J123" s="113"/>
      <c r="K123" s="113"/>
    </row>
    <row r="124" spans="1:11" x14ac:dyDescent="0.25">
      <c r="J124" s="108"/>
      <c r="K124" s="108"/>
    </row>
    <row r="125" spans="1:11" x14ac:dyDescent="0.25">
      <c r="J125" s="108"/>
      <c r="K125" s="108"/>
    </row>
  </sheetData>
  <mergeCells count="130">
    <mergeCell ref="B3:D3"/>
    <mergeCell ref="B9:C9"/>
    <mergeCell ref="A64:A65"/>
    <mergeCell ref="A54:A55"/>
    <mergeCell ref="A43:A44"/>
    <mergeCell ref="A33:A34"/>
    <mergeCell ref="A23:A24"/>
    <mergeCell ref="A13:A14"/>
    <mergeCell ref="L54:L55"/>
    <mergeCell ref="B43:B44"/>
    <mergeCell ref="C43:C44"/>
    <mergeCell ref="D43:D44"/>
    <mergeCell ref="E43:E44"/>
    <mergeCell ref="E33:E34"/>
    <mergeCell ref="B33:B34"/>
    <mergeCell ref="C33:C34"/>
    <mergeCell ref="D33:D34"/>
    <mergeCell ref="B11:Q11"/>
    <mergeCell ref="B23:B24"/>
    <mergeCell ref="C23:C24"/>
    <mergeCell ref="D23:D24"/>
    <mergeCell ref="E23:E24"/>
    <mergeCell ref="F23:F24"/>
    <mergeCell ref="G23:G24"/>
    <mergeCell ref="M54:N54"/>
    <mergeCell ref="F45:G45"/>
    <mergeCell ref="F46:G46"/>
    <mergeCell ref="F47:G47"/>
    <mergeCell ref="O23:O24"/>
    <mergeCell ref="H23:J23"/>
    <mergeCell ref="O33:O34"/>
    <mergeCell ref="K43:K44"/>
    <mergeCell ref="L43:L44"/>
    <mergeCell ref="F33:F34"/>
    <mergeCell ref="G33:G34"/>
    <mergeCell ref="K33:K34"/>
    <mergeCell ref="H33:J33"/>
    <mergeCell ref="L33:L34"/>
    <mergeCell ref="O43:O44"/>
    <mergeCell ref="F44:G44"/>
    <mergeCell ref="M43:N43"/>
    <mergeCell ref="H43:J43"/>
    <mergeCell ref="F43:G43"/>
    <mergeCell ref="M33:N33"/>
    <mergeCell ref="K23:K24"/>
    <mergeCell ref="L23:L24"/>
    <mergeCell ref="M23:N23"/>
    <mergeCell ref="O54:O55"/>
    <mergeCell ref="P33:P34"/>
    <mergeCell ref="P43:P44"/>
    <mergeCell ref="B13:B14"/>
    <mergeCell ref="C13:C14"/>
    <mergeCell ref="D13:D14"/>
    <mergeCell ref="E13:E14"/>
    <mergeCell ref="F13:F14"/>
    <mergeCell ref="G13:G14"/>
    <mergeCell ref="O13:O14"/>
    <mergeCell ref="M13:N13"/>
    <mergeCell ref="L13:L14"/>
    <mergeCell ref="K13:K14"/>
    <mergeCell ref="H13:J13"/>
    <mergeCell ref="J54:J55"/>
    <mergeCell ref="K54:K55"/>
    <mergeCell ref="G54:I54"/>
    <mergeCell ref="H73:J73"/>
    <mergeCell ref="B73:B74"/>
    <mergeCell ref="C73:C74"/>
    <mergeCell ref="D73:E74"/>
    <mergeCell ref="F67:G67"/>
    <mergeCell ref="K64:K65"/>
    <mergeCell ref="B64:B65"/>
    <mergeCell ref="C64:C65"/>
    <mergeCell ref="D64:D65"/>
    <mergeCell ref="E64:E65"/>
    <mergeCell ref="H64:J64"/>
    <mergeCell ref="F66:G66"/>
    <mergeCell ref="F68:G68"/>
    <mergeCell ref="F69:G69"/>
    <mergeCell ref="F73:G74"/>
    <mergeCell ref="M73:N73"/>
    <mergeCell ref="O73:O74"/>
    <mergeCell ref="F75:G75"/>
    <mergeCell ref="D75:E75"/>
    <mergeCell ref="K73:K74"/>
    <mergeCell ref="L73:L74"/>
    <mergeCell ref="M64:N64"/>
    <mergeCell ref="L64:L65"/>
    <mergeCell ref="O64:O65"/>
    <mergeCell ref="F64:G65"/>
    <mergeCell ref="F48:G48"/>
    <mergeCell ref="F49:G49"/>
    <mergeCell ref="C104:C111"/>
    <mergeCell ref="C112:C114"/>
    <mergeCell ref="B97:B114"/>
    <mergeCell ref="B12:Q12"/>
    <mergeCell ref="B22:Q22"/>
    <mergeCell ref="B32:Q32"/>
    <mergeCell ref="B42:Q42"/>
    <mergeCell ref="B53:Q53"/>
    <mergeCell ref="P64:P65"/>
    <mergeCell ref="P73:P74"/>
    <mergeCell ref="Q13:Q14"/>
    <mergeCell ref="Q23:Q24"/>
    <mergeCell ref="Q33:Q34"/>
    <mergeCell ref="Q43:Q44"/>
    <mergeCell ref="Q54:Q55"/>
    <mergeCell ref="Q64:Q65"/>
    <mergeCell ref="Q73:Q74"/>
    <mergeCell ref="B63:Q63"/>
    <mergeCell ref="B72:Q72"/>
    <mergeCell ref="P13:P14"/>
    <mergeCell ref="P23:P24"/>
    <mergeCell ref="P54:P55"/>
    <mergeCell ref="F50:G50"/>
    <mergeCell ref="B84:B86"/>
    <mergeCell ref="B88:B95"/>
    <mergeCell ref="C97:C103"/>
    <mergeCell ref="F78:G78"/>
    <mergeCell ref="F79:G79"/>
    <mergeCell ref="D76:E76"/>
    <mergeCell ref="D77:E77"/>
    <mergeCell ref="D78:E78"/>
    <mergeCell ref="D79:E79"/>
    <mergeCell ref="B54:B55"/>
    <mergeCell ref="C54:C55"/>
    <mergeCell ref="D54:D55"/>
    <mergeCell ref="E54:E55"/>
    <mergeCell ref="F54:F55"/>
    <mergeCell ref="F76:G76"/>
    <mergeCell ref="F77:G77"/>
  </mergeCells>
  <dataValidations count="8">
    <dataValidation type="list" allowBlank="1" showInputMessage="1" showErrorMessage="1" sqref="L70:L71" xr:uid="{00000000-0002-0000-0300-000000000000}">
      <formula1>#REF!</formula1>
    </dataValidation>
    <dataValidation type="list" allowBlank="1" showInputMessage="1" showErrorMessage="1" sqref="L15:L20 L45:L51 L56:L61 L25:L30 L35:L40 L66:L69" xr:uid="{00000000-0002-0000-0300-000001000000}">
      <formula1>$C$84:$C$86</formula1>
    </dataValidation>
    <dataValidation type="list" allowBlank="1" showInputMessage="1" showErrorMessage="1" sqref="E70" xr:uid="{00000000-0002-0000-0300-000002000000}">
      <formula1>#REF!</formula1>
    </dataValidation>
    <dataValidation type="list" allowBlank="1" showInputMessage="1" showErrorMessage="1" sqref="E56:E61" xr:uid="{00000000-0002-0000-0300-000003000000}">
      <formula1>$D$112:$D$114</formula1>
    </dataValidation>
    <dataValidation type="list" allowBlank="1" showInputMessage="1" showErrorMessage="1" sqref="Q15:Q20 Q51 Q45:Q49 Q66:Q69 Q56:Q61 Q25:Q30 Q35:Q40 Q75:Q79" xr:uid="{00000000-0002-0000-0300-000004000000}">
      <formula1>$C$88:$C$95</formula1>
    </dataValidation>
    <dataValidation type="list" allowBlank="1" showInputMessage="1" showErrorMessage="1" sqref="E66:E69" xr:uid="{00000000-0002-0000-0300-000006000000}">
      <formula1>$D$97:$D$106</formula1>
    </dataValidation>
    <dataValidation type="list" allowBlank="1" showInputMessage="1" showErrorMessage="1" sqref="E15:E20 E35:E40 E25:E30" xr:uid="{00000000-0002-0000-0300-000007000000}">
      <formula1>$D$104:$D$111</formula1>
    </dataValidation>
    <dataValidation type="list" allowBlank="1" showInputMessage="1" showErrorMessage="1" sqref="E51 E45:E49" xr:uid="{00000000-0002-0000-0300-000005000000}">
      <formula1>$D$97:$D$103</formula1>
    </dataValidation>
  </dataValidations>
  <pageMargins left="0.7" right="0.7" top="0.75" bottom="0.75" header="0.3" footer="0.3"/>
  <pageSetup orientation="portrait" verticalDpi="9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34A44D027664E74088A43C1F5A933E7A" ma:contentTypeVersion="2843" ma:contentTypeDescription="The base project type from which other project content types inherit their information." ma:contentTypeScope="" ma:versionID="b6d63b8b710eab36cd488417d34127d3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5570d36801c14d0c219dc0ba1284e7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RG-T2998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hidden="true" ma:internalName="Extracted_x0020_Key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z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92BB2711F100A042B915319610DE798B" ma:contentTypeVersion="2843" ma:contentTypeDescription="A content type to manage public (operations) IDB documents" ma:contentTypeScope="" ma:versionID="c5eb8c0fcefedaaa949cb573206f2f92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1e743c9dfdd123bad88d6ea45e86d3a5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RG-T2998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z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2021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ATN/OC-16388-RG</Approval_x0020_Number>
    <Phase xmlns="cdc7663a-08f0-4737-9e8c-148ce897a09c">PHASE_IMPLEMENTATION</Phase>
    <Document_x0020_Author xmlns="cdc7663a-08f0-4737-9e8c-148ce897a09c">Valente Lins Paula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b00cef88-4299-4df6-9efe-56a7c46d7424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</TermName>
          <TermId xmlns="http://schemas.microsoft.com/office/infopath/2007/PartnerControls">474aab72-0205-4196-bca7-4b288939fcb3</TermId>
        </TermInfo>
      </Terms>
    </g511464f9e53401d84b16fa9b379a574>
    <Related_x0020_SisCor_x0020_Number xmlns="cdc7663a-08f0-4737-9e8c-148ce897a09c" xsi:nil="true"/>
    <TaxCatchAll xmlns="cdc7663a-08f0-4737-9e8c-148ce897a09c">
      <Value>46</Value>
      <Value>88</Value>
      <Value>44</Value>
      <Value>165</Value>
      <Value>7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RG-T2998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4bf49567-b6b7-4f15-bd8c-30222dd969d6</TermId>
        </TermInfo>
      </Terms>
    </nddeef1749674d76abdbe4b239a70bc6>
    <Record_x0020_Number xmlns="cdc7663a-08f0-4737-9e8c-148ce897a09c" xsi:nil="true"/>
    <Extracted_x0020_Keywords xmlns="cdc7663a-08f0-4737-9e8c-148ce897a09c"/>
    <_dlc_DocId xmlns="cdc7663a-08f0-4737-9e8c-148ce897a09c">EZSHARE-1048521097-578</_dlc_DocId>
    <_dlc_DocIdUrl xmlns="cdc7663a-08f0-4737-9e8c-148ce897a09c">
      <Url>https://idbg.sharepoint.com/teams/EZ-RG-TCP/RG-T2998/_layouts/15/DocIdRedir.aspx?ID=EZSHARE-1048521097-578</Url>
      <Description>EZSHARE-1048521097-578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28E24637-D4D4-4013-A703-376D9ADB564B}"/>
</file>

<file path=customXml/itemProps2.xml><?xml version="1.0" encoding="utf-8"?>
<ds:datastoreItem xmlns:ds="http://schemas.openxmlformats.org/officeDocument/2006/customXml" ds:itemID="{D52F7296-2163-4D94-8BB8-27DEB822C38D}"/>
</file>

<file path=customXml/itemProps3.xml><?xml version="1.0" encoding="utf-8"?>
<ds:datastoreItem xmlns:ds="http://schemas.openxmlformats.org/officeDocument/2006/customXml" ds:itemID="{61C87F54-4D3F-4375-BE01-175690F1693C}"/>
</file>

<file path=customXml/itemProps4.xml><?xml version="1.0" encoding="utf-8"?>
<ds:datastoreItem xmlns:ds="http://schemas.openxmlformats.org/officeDocument/2006/customXml" ds:itemID="{20216D12-AC7A-4C71-9862-EC4285840352}"/>
</file>

<file path=customXml/itemProps5.xml><?xml version="1.0" encoding="utf-8"?>
<ds:datastoreItem xmlns:ds="http://schemas.openxmlformats.org/officeDocument/2006/customXml" ds:itemID="{63245F1F-20DE-4031-9686-704169C973CC}"/>
</file>

<file path=customXml/itemProps6.xml><?xml version="1.0" encoding="utf-8"?>
<ds:datastoreItem xmlns:ds="http://schemas.openxmlformats.org/officeDocument/2006/customXml" ds:itemID="{2643BB3B-8C39-4D67-B555-B357F81C7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Estrutura do Projecto</vt:lpstr>
      <vt:lpstr>Plano de Aquisições</vt:lpstr>
      <vt:lpstr>Instruções</vt:lpstr>
      <vt:lpstr>Detalhe Plano de Aquisições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Bruno Costa</dc:creator>
  <cp:keywords/>
  <cp:lastModifiedBy>Alber Herbert Rodrigues Vasconcelos</cp:lastModifiedBy>
  <dcterms:created xsi:type="dcterms:W3CDTF">2011-03-30T14:45:37Z</dcterms:created>
  <dcterms:modified xsi:type="dcterms:W3CDTF">2021-08-25T16:28:35Z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44;#Regional|2537a5b7-6d8e-482c-94dc-32c3cc44ff65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7;#Project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165;#OTHER|b00cef88-4299-4df6-9efe-56a7c46d7424</vt:lpwstr>
  </property>
  <property fmtid="{D5CDD505-2E9C-101B-9397-08002B2CF9AE}" pid="13" name="Fund IDB">
    <vt:lpwstr>46;#INF|474aab72-0205-4196-bca7-4b288939fcb3</vt:lpwstr>
  </property>
  <property fmtid="{D5CDD505-2E9C-101B-9397-08002B2CF9AE}" pid="14" name="Sector IDB">
    <vt:lpwstr>88;#OTHER|4bf49567-b6b7-4f15-bd8c-30222dd969d6</vt:lpwstr>
  </property>
  <property fmtid="{D5CDD505-2E9C-101B-9397-08002B2CF9AE}" pid="15" name="_dlc_DocIdItemGuid">
    <vt:lpwstr>69f87723-533a-44c1-9f82-784d8932a376</vt:lpwstr>
  </property>
  <property fmtid="{D5CDD505-2E9C-101B-9397-08002B2CF9AE}" pid="16" name="Disclosure Activity">
    <vt:lpwstr>Procurement Plan</vt:lpwstr>
  </property>
  <property fmtid="{D5CDD505-2E9C-101B-9397-08002B2CF9AE}" pid="17" name="ContentTypeId">
    <vt:lpwstr>0x0101001A458A224826124E8B45B1D613300CFC0092BB2711F100A042B915319610DE798B</vt:lpwstr>
  </property>
  <property fmtid="{D5CDD505-2E9C-101B-9397-08002B2CF9AE}" pid="18" name="Series Operations IDB">
    <vt:lpwstr/>
  </property>
</Properties>
</file>