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PA\2019\MAUÉS\PA - Versão 9 - Retorno 31.01.19 (12.02.19)\Enviado ao BID em 14.02.19\"/>
    </mc:Choice>
  </mc:AlternateContent>
  <bookViews>
    <workbookView xWindow="0" yWindow="0" windowWidth="20400" windowHeight="7005" tabRatio="715"/>
  </bookViews>
  <sheets>
    <sheet name="PA-rev" sheetId="43" r:id="rId1"/>
    <sheet name="Folha de Comentário-V9" sheetId="42" r:id="rId2"/>
  </sheets>
  <externalReferences>
    <externalReference r:id="rId3"/>
    <externalReference r:id="rId4"/>
  </externalReferences>
  <definedNames>
    <definedName name="_xlnm._FilterDatabase" localSheetId="1" hidden="1">'Folha de Comentário-V9'!$A$12:$GA$24</definedName>
    <definedName name="_xlnm.Print_Area" localSheetId="1">'Folha de Comentário-V9'!$A$1:$B$28</definedName>
    <definedName name="_xlnm.Print_Area" localSheetId="0">'PA-rev'!$A$1:$Q$81</definedName>
    <definedName name="capacitacao" localSheetId="1">'[1]Detalhes Plano de Aquisições'!$E$91:$E$99</definedName>
    <definedName name="capacitacao" localSheetId="0">'[2]PGO-V15-PROCV BASE'!#REF!</definedName>
    <definedName name="capacitacao">#REF!</definedName>
    <definedName name="Print_Area" localSheetId="1">'Folha de Comentário-V9'!$A$1:$B$26</definedName>
    <definedName name="Print_Titles" localSheetId="1">'Folha de Comentário-V9'!$1:$9</definedName>
    <definedName name="_xlnm.Print_Titles" localSheetId="1">'Folha de Comentário-V9'!$1:$9</definedName>
  </definedNames>
  <calcPr calcId="162913"/>
</workbook>
</file>

<file path=xl/calcChain.xml><?xml version="1.0" encoding="utf-8"?>
<calcChain xmlns="http://schemas.openxmlformats.org/spreadsheetml/2006/main">
  <c r="H41" i="43" l="1"/>
  <c r="G67" i="43"/>
  <c r="H79" i="43"/>
  <c r="H55" i="43"/>
  <c r="H31" i="43"/>
  <c r="H18" i="43"/>
  <c r="H81" i="43" l="1"/>
</calcChain>
</file>

<file path=xl/sharedStrings.xml><?xml version="1.0" encoding="utf-8"?>
<sst xmlns="http://schemas.openxmlformats.org/spreadsheetml/2006/main" count="492" uniqueCount="232">
  <si>
    <t>Total</t>
  </si>
  <si>
    <t>Apoio gerenciamento</t>
  </si>
  <si>
    <t>Contratação SIGPRO</t>
  </si>
  <si>
    <t>1.1</t>
  </si>
  <si>
    <t>2.1</t>
  </si>
  <si>
    <t>2.2</t>
  </si>
  <si>
    <t>2.3</t>
  </si>
  <si>
    <t>3.1</t>
  </si>
  <si>
    <t>4.1</t>
  </si>
  <si>
    <t>UGPM</t>
  </si>
  <si>
    <t>-</t>
  </si>
  <si>
    <t>UGPE</t>
  </si>
  <si>
    <t>BRASIL</t>
  </si>
  <si>
    <t>Programa de Saneamento Integral de Maués -  PROSAIMAUÉS</t>
  </si>
  <si>
    <t>Contrato de Empréstimo: 2846/OC-BR</t>
  </si>
  <si>
    <t xml:space="preserve">PLANO DE AQUISIÇÕES (PA) - 18 MESES </t>
  </si>
  <si>
    <t>Atualizado por:  UGPE/UGPM</t>
  </si>
  <si>
    <t>OBRAS</t>
  </si>
  <si>
    <t>Unidade Executora*</t>
  </si>
  <si>
    <t>Objeto*</t>
  </si>
  <si>
    <t>Descrição Adicional</t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</si>
  <si>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</si>
  <si>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</si>
  <si>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</si>
  <si>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</si>
  <si>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</si>
  <si>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</si>
  <si>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</si>
  <si>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</si>
  <si>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Status</t>
  </si>
  <si>
    <t>Montante Estimado % BID</t>
  </si>
  <si>
    <t>Montante Estimado % Contrapartida</t>
  </si>
  <si>
    <t>Publicação do Anúncio/Convite</t>
  </si>
  <si>
    <t>Assinatura do Contrato</t>
  </si>
  <si>
    <t>1.4</t>
  </si>
  <si>
    <t>Licitação Pública Nacional (LPN)</t>
  </si>
  <si>
    <t>Ex-Ante</t>
  </si>
  <si>
    <t>Previsto</t>
  </si>
  <si>
    <t>1.5</t>
  </si>
  <si>
    <t>Implantação de sistemas de abastecimento de água a partir de poços profundos e construção de redes de distribuição de água e de sistema de esgotamento sanitário nas comunidades indígenas</t>
  </si>
  <si>
    <t>Ex-Post</t>
  </si>
  <si>
    <t>BENS</t>
  </si>
  <si>
    <t>Aquisições de kits de hidrômetros e acessórios (hidrômetro+cavalete+conexões+lacre) para o SAAE  (2500 un)</t>
  </si>
  <si>
    <t>2.5</t>
  </si>
  <si>
    <t>Comparação de Preços (CP)</t>
  </si>
  <si>
    <t xml:space="preserve"> 2.2</t>
  </si>
  <si>
    <t>2.6</t>
  </si>
  <si>
    <t>2.7</t>
  </si>
  <si>
    <t>2.8</t>
  </si>
  <si>
    <t>Equipamento de Informática para a UGPM</t>
  </si>
  <si>
    <t>2.9</t>
  </si>
  <si>
    <t>Mobiliário para a UGPM</t>
  </si>
  <si>
    <t>2.10</t>
  </si>
  <si>
    <t>Equipamento de Informática para a PMM</t>
  </si>
  <si>
    <t>2.11</t>
  </si>
  <si>
    <t>Mobiliário para a PMM</t>
  </si>
  <si>
    <t>SERVIÇOS QUE NÃO SÃO DE CONSULTORIA</t>
  </si>
  <si>
    <t>Contrato em Execução</t>
  </si>
  <si>
    <t>3.4</t>
  </si>
  <si>
    <t>Instalação de hidrômetros</t>
  </si>
  <si>
    <t>CONSULTORIAS FIRMAS</t>
  </si>
  <si>
    <t>Revisão P. Diretor, Código de Obras e de Postura</t>
  </si>
  <si>
    <t>Seleção Baseada nas Qualificações do Consultor (SQC)</t>
  </si>
  <si>
    <t>4.6</t>
  </si>
  <si>
    <t>Contratação do Plano Estratégico do Desenvolvimento de Turismo Sustentável para Maués - PEDTSM</t>
  </si>
  <si>
    <t>Seleção Baseada na Qualidade e Custo (SBQC)</t>
  </si>
  <si>
    <t>4.15</t>
  </si>
  <si>
    <t>4.16</t>
  </si>
  <si>
    <t>CONSULTORIAS INDIVIDUAIS</t>
  </si>
  <si>
    <t>Quantidade Estimada de Consultores</t>
  </si>
  <si>
    <t>5.8</t>
  </si>
  <si>
    <t>Avaliação Intermediária</t>
  </si>
  <si>
    <t xml:space="preserve">Comparação de Qualificações (3 CV) </t>
  </si>
  <si>
    <t>5.10</t>
  </si>
  <si>
    <t>5.16</t>
  </si>
  <si>
    <t>Contratação de consultor especializado em intervenção antropológica nas comunidades indígenas de abrangência do PROSAIMAUÉS</t>
  </si>
  <si>
    <t>5.17</t>
  </si>
  <si>
    <t>Atualização do Plano de Gestão de Resíduos Sólidos</t>
  </si>
  <si>
    <t>5.19</t>
  </si>
  <si>
    <t>Contratação de consultoria para elaboração de um estudo para integração da área de mercados e do porto as obras do Programa</t>
  </si>
  <si>
    <t>5.21</t>
  </si>
  <si>
    <t>Contratação de Consultor para apoio a supervisão do projeto de Fortalecimento de Turismo Sustentável</t>
  </si>
  <si>
    <t>CAPACITAÇÃO</t>
  </si>
  <si>
    <t>SUBPROJETOS</t>
  </si>
  <si>
    <t>Sistema Nacional</t>
  </si>
  <si>
    <t>Processo em Curso</t>
  </si>
  <si>
    <t>Contrato Concluído</t>
  </si>
  <si>
    <t>Sistema Nacional (SN)</t>
  </si>
  <si>
    <t>FOLHA DE COMENTÁRIOS</t>
  </si>
  <si>
    <t>ATIVIDADE</t>
  </si>
  <si>
    <t>3. Serviços que Não São de Consultoria</t>
  </si>
  <si>
    <t>4. Consultorias Firmas</t>
  </si>
  <si>
    <t>5. Consultorias Individuais</t>
  </si>
  <si>
    <t>6. Capacitação</t>
  </si>
  <si>
    <t>7. Subprojetos</t>
  </si>
  <si>
    <t>Contrapartida 
Contratação Direta (CD)</t>
  </si>
  <si>
    <t>Contratação de Serviço de Mão-de-Obra especializada para execução do Trabalho Técnico Social previsto nos Planos de Reassentamento, Socioambiental e Comunicação Social (TTS)</t>
  </si>
  <si>
    <t xml:space="preserve">Obras de Recuperação das Lagoas do Maresia, Lagoa do Prata e Lagoa do Donga Michiles, incluindo obras de Macro e Micro Drenagem, Sistema de Abastecimento de Água, Sistema de Esgotamento Sanitário e Urbanização, praças, estrutura para feiras e exposições e construção de ciclovias </t>
  </si>
  <si>
    <t>Aquisição de Veículo Utilitário, cabine dupla.</t>
  </si>
  <si>
    <t>Aquisição de Barco de alumínio 9m de comprimento e motor de popa de 115Hp</t>
  </si>
  <si>
    <t>Aquisição de Triciclo de Carga 150cc, com carroceria aberta</t>
  </si>
  <si>
    <t>Desenvolvimento e Execução do Projeto de Prospecção Arqueológica</t>
  </si>
  <si>
    <t>1.350/2015 CP N° 001/2015 - UGPM</t>
  </si>
  <si>
    <t>1.351/2015 CP N° 002/2015 - UGPM</t>
  </si>
  <si>
    <t>1.352/2015 CP N° 003/2015 - UGPM</t>
  </si>
  <si>
    <t>1.368/2015 LPN N° 001/2015 - UGPM</t>
  </si>
  <si>
    <t>1.369/2015 LPN N° 002/2015 - UGPM</t>
  </si>
  <si>
    <t>1.454/2015 SQC N° 002/2015 - UGPM</t>
  </si>
  <si>
    <t>242/2015 SQC N° 001/2015 - UGPM</t>
  </si>
  <si>
    <t>3120.14305.2015
28/10/15 - UGPE</t>
  </si>
  <si>
    <t>3120.14258.2015
19/10/15 - UGPE</t>
  </si>
  <si>
    <t>1997/2014</t>
  </si>
  <si>
    <t>3120.14259.2015 - 
19/10/2015 - UGPE</t>
  </si>
  <si>
    <t>3120.14281.2015
22/10/2015 - UGPE</t>
  </si>
  <si>
    <t>7.2</t>
  </si>
  <si>
    <t>Fortalecimento Institucional  e Implantação do Sistema de Gestão Comercial do SAAE</t>
  </si>
  <si>
    <t>Contratação de prestação de Serviços de Consultoria para Supervisão de Obras de Melhoria Ambiental, Urbanística, Edificações e Estrutura de Abastecimento de Água e, Esgotamento Sanitário e Sistema de Abastecimento de água e Saneamento em 13 Comunidades Indígenas</t>
  </si>
  <si>
    <t>Convênio</t>
  </si>
  <si>
    <t>Concorrência Pública Nacional</t>
  </si>
  <si>
    <t>Objeto da Transferência*</t>
  </si>
  <si>
    <t>BRB10888</t>
  </si>
  <si>
    <t>BRB3223</t>
  </si>
  <si>
    <t>BRB3222</t>
  </si>
  <si>
    <t>BRB3226</t>
  </si>
  <si>
    <t>BRB3255</t>
  </si>
  <si>
    <t>BRB3254</t>
  </si>
  <si>
    <t>CONVÊNIO SAAE</t>
  </si>
  <si>
    <t>7.2.1</t>
  </si>
  <si>
    <t>BR11528</t>
  </si>
  <si>
    <t>4.17</t>
  </si>
  <si>
    <t>Avaliação e Monitoramento</t>
  </si>
  <si>
    <t>BRB3561</t>
  </si>
  <si>
    <t>3120.01649.2016 - UGPE</t>
  </si>
  <si>
    <t>4.18</t>
  </si>
  <si>
    <t>BR11798</t>
  </si>
  <si>
    <t>CT-00043/2016-UGPE ONIX CONSTRUÇÕES S/A.</t>
  </si>
  <si>
    <t>CT-001/2015-UGPM MARIO YANO</t>
  </si>
  <si>
    <t>CT-00015/2017-UGPECONSÓRCIO ORV/RESINA</t>
  </si>
  <si>
    <t>BR11709
BR11765</t>
  </si>
  <si>
    <t>CT-00016/2016-UGPE FABIANE VINENTE DOS SANTOS</t>
  </si>
  <si>
    <t>CT-00032/2016-UGPE CONSÓRCIO DAMATAHABILIS</t>
  </si>
  <si>
    <t>CT-001/2016-UGPM F E AUTOLOCADORA LTDA - ME</t>
  </si>
  <si>
    <t>CT - 005/2016-UGPM L.E RAMOS -  EPP</t>
  </si>
  <si>
    <t>CT-100/2014-UGPM</t>
  </si>
  <si>
    <t>CT-00023/2017-UGPE RODRIGO SPEZIALI DE CARVALHO</t>
  </si>
  <si>
    <t>CT-00026/2016-UGPE MARIUA CONSTRUÇÕES LTDA</t>
  </si>
  <si>
    <t>CT-0002/2016-UGPM - A.G DA GAMA LOPES</t>
  </si>
  <si>
    <t>CT-0003/2016-UGPM - DANIEL L DA SILVA - ME</t>
  </si>
  <si>
    <t>3120.14256.2015</t>
  </si>
  <si>
    <t>3120.14255.2015</t>
  </si>
  <si>
    <t>4.18 - Avaliação e Monitoramento</t>
  </si>
  <si>
    <t>03/10/2016
09/03/17</t>
  </si>
  <si>
    <t>Item 5.8
PA-V5</t>
  </si>
  <si>
    <t>2068/2017</t>
  </si>
  <si>
    <t>BRB3675</t>
  </si>
  <si>
    <t>4.19</t>
  </si>
  <si>
    <t>4.20</t>
  </si>
  <si>
    <t>4.21</t>
  </si>
  <si>
    <t>Recadastramento de Usuários e Sistema Comercial do SAAE</t>
  </si>
  <si>
    <t>Realização de Campanha de Fortalecimento do SAAE</t>
  </si>
  <si>
    <t>Elaboração dos Instrumentos para a Gestão de Pessoas da Prefeitura Municipal de Maués</t>
  </si>
  <si>
    <t>2070/2017</t>
  </si>
  <si>
    <t>2069/2017</t>
  </si>
  <si>
    <t>BR11757</t>
  </si>
  <si>
    <t>BR11756</t>
  </si>
  <si>
    <t>.</t>
  </si>
  <si>
    <t>Consultoria para reorganização administrativa da Prefeitura de Maués</t>
  </si>
  <si>
    <t>3.6</t>
  </si>
  <si>
    <t>3.7</t>
  </si>
  <si>
    <t>Consultoria para reestruturação dos sistemas de arrecadação  e incremento de receitas da Prefeitura de Maués</t>
  </si>
  <si>
    <t>3.6 - Recadastramento de Usuários e Sistema Comercial do SAAE</t>
  </si>
  <si>
    <t>4.19 - Elaboração dos Instrumentos para a Gestão de Pessoas da Prefeitura Municipal de Maués</t>
  </si>
  <si>
    <t>4.20 - Consultoria para reorganização administrativa da Prefeitura de Maués</t>
  </si>
  <si>
    <t>4.21 - Consultoria para reestruturação dos sistemas de arrecadação  e incremento de receitas da Prefeitura de Maués</t>
  </si>
  <si>
    <t>CC 003/2017 - UGPM- AFOS COMÉRCIO EIRELI - EPP</t>
  </si>
  <si>
    <t>CC 004/2017 - UGPM - ASA CONSTRUÇÕES E ASS. TÉC. EIRELI</t>
  </si>
  <si>
    <t>CC 006/2017 - UGPM - PRÁXIS PROJETOS E CONSULTORIA LTDA.</t>
  </si>
  <si>
    <t>CC 005/2017 - UGPM - PLANTUC CONSULTORIA SOCIOAMBIENTAL LTDA.</t>
  </si>
  <si>
    <t>CC 002/2017 - UGPM - ALAN DOS SANTOS FERREIRA</t>
  </si>
  <si>
    <t>CC 001/2017 - UGPM - ANTÔNIO CARLOS RODRIGUES SILVA</t>
  </si>
  <si>
    <t>CT-0004/2016-UGPM - CCN DE SENA TECNOL. AMAZ. ME</t>
  </si>
  <si>
    <t>1.6</t>
  </si>
  <si>
    <t>Item 5.21
PA-V6</t>
  </si>
  <si>
    <t xml:space="preserve">1.1 </t>
  </si>
  <si>
    <t xml:space="preserve">1.2 </t>
  </si>
  <si>
    <t>Obras de Recuperação das Lagoas do Maresia e  Lagoa do Prata, incluindo obras de Macro e Micro Drenagem, Sistema de Abastecimento de Água, Sistema de Esgotamento Sanitário e Urbanização</t>
  </si>
  <si>
    <t>Consultor especializado na área de engenharia, projetos e obras de infraestrutura urbana e políticas de aquisições de organismos internacionais para apoio à coordenação executiva da unidade gestora de projetos especiais-ugpe para o prosaimaués.</t>
  </si>
  <si>
    <t>5.25</t>
  </si>
  <si>
    <t>BR11908</t>
  </si>
  <si>
    <t>BR11907</t>
  </si>
  <si>
    <t>CT-00002/2018-UGPE CONSTRUTORA ETAM LTDA</t>
  </si>
  <si>
    <t>BRB3797</t>
  </si>
  <si>
    <t>BRB3788</t>
  </si>
  <si>
    <t>Dolar US$=3,5000</t>
  </si>
  <si>
    <t>Montante Estimado em US$ X mil
US$ = 3,5000</t>
  </si>
  <si>
    <t>Itens reprogramados em função da execução e/ou planejamento financeiro</t>
  </si>
  <si>
    <t>GERAL</t>
  </si>
  <si>
    <t>US$ 1,00 = R$ 3,50 (Dólar Estimado)</t>
  </si>
  <si>
    <t>3.8</t>
  </si>
  <si>
    <t>Desenvolvimento e implantação de um sistema de acompanhamento e controle da manutenção das obras de esgotamento e do sistema de esgotamento sanitário para o SAAE</t>
  </si>
  <si>
    <t>COMENTÁRIO -V9</t>
  </si>
  <si>
    <t>1 - OBRAS</t>
  </si>
  <si>
    <t>1.6 - Obras de Recuperação das Lagoas do Maresia e  Lagoa do Prata, incluindo obras de Macro e Micro Drenagem, Sistema de Abastecimento de Água, Sistema de Esgotamento Sanitário e Urbanização.</t>
  </si>
  <si>
    <t>3.8 - Desenvolvimento e implantação de um sistema de acompanhamento e controle da manutenção das obras de esgotamento e do sistema de esgotamento sanitário para o SAAE</t>
  </si>
  <si>
    <t>Mudança de modalidade e em função do detalhamento do  Orçamento e Termo de Referência  (PRODUTO 2 - Convênio CAESB 8899/2018)</t>
  </si>
  <si>
    <t>Reprogramado e Orçamento revisado em função do detalhamento do Termo de Referência e Orçamento (PRODUTO 2 - Convênio CAESB 8899/2018)</t>
  </si>
  <si>
    <t>PLANO DE AQUISIÇÕES (PA)</t>
  </si>
  <si>
    <r>
      <t xml:space="preserve">Método 
</t>
    </r>
    <r>
      <rPr>
        <i/>
        <sz val="14"/>
        <color indexed="9"/>
        <rFont val="Times New Roman"/>
        <family val="1"/>
      </rPr>
      <t>(Selecionar uma das Opções)</t>
    </r>
    <r>
      <rPr>
        <sz val="14"/>
        <color indexed="9"/>
        <rFont val="Times New Roman"/>
        <family val="1"/>
      </rPr>
      <t>*</t>
    </r>
  </si>
  <si>
    <t>Atualizado em: 22/01/2019</t>
  </si>
  <si>
    <t>Atualização Nº: 9</t>
  </si>
  <si>
    <t>01.01.039102.00000559.2018</t>
  </si>
  <si>
    <t>CON-001/2018-UGPM - MALIBU COMERCIAL LTDA.</t>
  </si>
  <si>
    <t>0065/2018 CP N° 001/2018 - UGPM</t>
  </si>
  <si>
    <t>Item 2.10
PA - V7</t>
  </si>
  <si>
    <t>CON-002/2018-UGPM - L. E. RAMOS - EPP</t>
  </si>
  <si>
    <t>2682/2018 CP Nº 002/2018-UGPM</t>
  </si>
  <si>
    <t>Item 2.11
PA - V7</t>
  </si>
  <si>
    <t>Lote 1: CT-00033/2016-UGPE VETEC ENGENHARIA LTDA. (US$116,38)
Lote 2: CT-00007/2017-UGPE QUANTA CONSULTORIA LTDA (US$3.813,77)</t>
  </si>
  <si>
    <t>BR11677</t>
  </si>
  <si>
    <t>3120.01613.2018 - UGPE</t>
  </si>
  <si>
    <t>CT-00011/2018-UGPE AMILTON FREIRE DE ARAÚJO</t>
  </si>
  <si>
    <t>3120.0001329.2018</t>
  </si>
  <si>
    <t>Item 5.25
PA-V8</t>
  </si>
  <si>
    <t>CON-88992018</t>
  </si>
  <si>
    <t>CBR 680/2018</t>
  </si>
  <si>
    <t>CC 008/2017-UGPM
CC 008/2017-UGPM SHIRLEY CÍNTIA PORTELA DE SÁ PEIXOTO.</t>
  </si>
  <si>
    <t>CC 002/2019-UGPM
PRESS MULTIMIDIA PUBLICIDADE ME</t>
  </si>
  <si>
    <t>Item 3.7
PA - V8</t>
  </si>
  <si>
    <t>Reprogramado e alterado o orçamento em função da consclusão do TDR e orçamento.
Em fase de recebimento da Proposta solictada à empresa qualificada</t>
  </si>
  <si>
    <t>Reprogramado e alterado o orçamento em função da consclusão do TDR e orçamento, encontra-se em fase de negociação.</t>
  </si>
  <si>
    <t>Valor atualizado de U$16.178,24, para U$ 18.581,51  em função de aditivo  e pari passu alterado a patir da execução financeira.</t>
  </si>
  <si>
    <t>1.5, 3.6, 3.7, 3.8, 4.6, 4.15, 4.16, 4.17, 5.8,  5.19 e 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</si>
</sst>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[$-416]mmm\-yy;@"/>
    <numFmt numFmtId="167" formatCode="0.0"/>
    <numFmt numFmtId="168" formatCode="dd/mm/yy;@"/>
    <numFmt numFmtId="169" formatCode="_(&quot;R$ &quot;* #,##0.00_);_(&quot;R$ &quot;* \(#,##0.00\);_(&quot;R$ &quot;* &quot;-&quot;??_);_(@_)"/>
    <numFmt numFmtId="170" formatCode="0.00000"/>
  </numFmts>
  <fonts count="4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4"/>
      <color theme="0"/>
      <name val="Times New Roman"/>
      <family val="1"/>
    </font>
    <font>
      <b/>
      <sz val="14"/>
      <color indexed="9"/>
      <name val="Times New Roman"/>
      <family val="1"/>
    </font>
    <font>
      <b/>
      <sz val="13"/>
      <color indexed="9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4"/>
      <color rgb="FF0000FF"/>
      <name val="Times New Roman"/>
      <family val="1"/>
    </font>
    <font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4"/>
      <color theme="3" tint="-0.499984740745262"/>
      <name val="Times New Roman"/>
      <family val="1"/>
    </font>
    <font>
      <sz val="14"/>
      <color theme="1"/>
      <name val="Cambria"/>
      <family val="1"/>
    </font>
    <font>
      <sz val="13"/>
      <color rgb="FF0000FF"/>
      <name val="Times New Roman"/>
      <family val="1"/>
    </font>
    <font>
      <sz val="13"/>
      <color rgb="FF000000"/>
      <name val="Times New Roman"/>
      <family val="1"/>
    </font>
    <font>
      <b/>
      <sz val="14"/>
      <name val="Calibri"/>
      <family val="2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0" fontId="7" fillId="0" borderId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69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</cellStyleXfs>
  <cellXfs count="25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/>
    <xf numFmtId="0" fontId="6" fillId="0" borderId="0" xfId="0" applyFont="1" applyBorder="1"/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0" xfId="0" applyFont="1" applyAlignment="1"/>
    <xf numFmtId="4" fontId="6" fillId="0" borderId="0" xfId="0" applyNumberFormat="1" applyFont="1" applyAlignment="1"/>
    <xf numFmtId="10" fontId="6" fillId="0" borderId="0" xfId="0" applyNumberFormat="1" applyFont="1" applyAlignment="1"/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/>
    <xf numFmtId="0" fontId="4" fillId="0" borderId="0" xfId="5" applyFont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5" fillId="0" borderId="0" xfId="4" applyFont="1" applyBorder="1"/>
    <xf numFmtId="0" fontId="6" fillId="0" borderId="23" xfId="0" applyFont="1" applyBorder="1"/>
    <xf numFmtId="0" fontId="6" fillId="0" borderId="0" xfId="0" applyFont="1" applyBorder="1" applyAlignment="1">
      <alignment horizontal="justify" vertical="center" wrapText="1"/>
    </xf>
    <xf numFmtId="0" fontId="13" fillId="2" borderId="0" xfId="7" applyFont="1" applyFill="1" applyBorder="1" applyAlignment="1">
      <alignment vertical="center" wrapText="1"/>
    </xf>
    <xf numFmtId="0" fontId="6" fillId="2" borderId="0" xfId="0" applyFont="1" applyFill="1"/>
    <xf numFmtId="0" fontId="1" fillId="2" borderId="0" xfId="5" applyFont="1" applyFill="1" applyAlignment="1">
      <alignment vertical="center"/>
    </xf>
    <xf numFmtId="0" fontId="1" fillId="2" borderId="0" xfId="5" applyFont="1" applyFill="1"/>
    <xf numFmtId="0" fontId="6" fillId="2" borderId="0" xfId="0" applyFont="1" applyFill="1" applyAlignment="1">
      <alignment horizontal="center"/>
    </xf>
    <xf numFmtId="164" fontId="6" fillId="0" borderId="0" xfId="1" applyFont="1" applyBorder="1"/>
    <xf numFmtId="0" fontId="6" fillId="0" borderId="0" xfId="4" applyFont="1" applyBorder="1"/>
    <xf numFmtId="0" fontId="1" fillId="5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4" fontId="17" fillId="2" borderId="5" xfId="0" applyNumberFormat="1" applyFont="1" applyFill="1" applyBorder="1" applyAlignment="1">
      <alignment horizontal="center" vertical="center"/>
    </xf>
    <xf numFmtId="165" fontId="17" fillId="2" borderId="5" xfId="2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/>
    </xf>
    <xf numFmtId="4" fontId="14" fillId="2" borderId="26" xfId="0" applyNumberFormat="1" applyFont="1" applyFill="1" applyBorder="1" applyAlignment="1">
      <alignment horizontal="center" vertical="center"/>
    </xf>
    <xf numFmtId="167" fontId="17" fillId="2" borderId="5" xfId="2" applyNumberFormat="1" applyFont="1" applyFill="1" applyBorder="1" applyAlignment="1">
      <alignment horizontal="center" vertical="center"/>
    </xf>
    <xf numFmtId="4" fontId="14" fillId="2" borderId="2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1" fillId="2" borderId="0" xfId="9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5" fillId="3" borderId="4" xfId="0" applyFont="1" applyFill="1" applyBorder="1" applyAlignment="1">
      <alignment horizontal="center"/>
    </xf>
    <xf numFmtId="0" fontId="26" fillId="4" borderId="3" xfId="9" applyFont="1" applyFill="1" applyBorder="1" applyAlignment="1"/>
    <xf numFmtId="0" fontId="26" fillId="4" borderId="2" xfId="9" applyFont="1" applyFill="1" applyBorder="1" applyAlignment="1"/>
    <xf numFmtId="0" fontId="27" fillId="4" borderId="2" xfId="9" applyFont="1" applyFill="1" applyBorder="1" applyAlignment="1"/>
    <xf numFmtId="166" fontId="26" fillId="4" borderId="2" xfId="9" applyNumberFormat="1" applyFont="1" applyFill="1" applyBorder="1" applyAlignment="1"/>
    <xf numFmtId="0" fontId="26" fillId="4" borderId="1" xfId="9" applyFont="1" applyFill="1" applyBorder="1" applyAlignment="1"/>
    <xf numFmtId="4" fontId="28" fillId="4" borderId="12" xfId="9" applyNumberFormat="1" applyFont="1" applyFill="1" applyBorder="1" applyAlignment="1">
      <alignment horizontal="center" vertical="center" wrapText="1"/>
    </xf>
    <xf numFmtId="10" fontId="28" fillId="4" borderId="12" xfId="9" applyNumberFormat="1" applyFont="1" applyFill="1" applyBorder="1" applyAlignment="1">
      <alignment horizontal="center" vertical="center" wrapText="1"/>
    </xf>
    <xf numFmtId="0" fontId="28" fillId="4" borderId="12" xfId="9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20" fillId="2" borderId="5" xfId="9" applyFont="1" applyFill="1" applyBorder="1" applyAlignment="1">
      <alignment horizontal="left" vertical="center" wrapText="1"/>
    </xf>
    <xf numFmtId="0" fontId="17" fillId="2" borderId="5" xfId="24" applyFont="1" applyFill="1" applyBorder="1" applyAlignment="1">
      <alignment horizontal="center" vertical="center" wrapText="1"/>
    </xf>
    <xf numFmtId="0" fontId="21" fillId="2" borderId="5" xfId="9" applyFont="1" applyFill="1" applyBorder="1" applyAlignment="1">
      <alignment horizontal="center" vertical="center" wrapText="1"/>
    </xf>
    <xf numFmtId="3" fontId="17" fillId="2" borderId="5" xfId="0" quotePrefix="1" applyNumberFormat="1" applyFont="1" applyFill="1" applyBorder="1" applyAlignment="1">
      <alignment horizontal="center" vertical="center" wrapText="1"/>
    </xf>
    <xf numFmtId="0" fontId="17" fillId="2" borderId="5" xfId="9" applyFont="1" applyFill="1" applyBorder="1" applyAlignment="1">
      <alignment horizontal="center" vertical="center" wrapText="1"/>
    </xf>
    <xf numFmtId="168" fontId="17" fillId="2" borderId="5" xfId="9" applyNumberFormat="1" applyFont="1" applyFill="1" applyBorder="1" applyAlignment="1">
      <alignment horizontal="center" vertical="center" wrapText="1"/>
    </xf>
    <xf numFmtId="0" fontId="21" fillId="2" borderId="5" xfId="24" applyFont="1" applyFill="1" applyBorder="1" applyAlignment="1">
      <alignment horizontal="center" vertical="center" wrapText="1"/>
    </xf>
    <xf numFmtId="0" fontId="17" fillId="2" borderId="6" xfId="9" applyFont="1" applyFill="1" applyBorder="1" applyAlignment="1">
      <alignment horizontal="center" vertical="center" wrapText="1"/>
    </xf>
    <xf numFmtId="0" fontId="21" fillId="2" borderId="6" xfId="9" applyFont="1" applyFill="1" applyBorder="1" applyAlignment="1">
      <alignment horizontal="center" vertical="center" wrapText="1"/>
    </xf>
    <xf numFmtId="0" fontId="21" fillId="0" borderId="26" xfId="9" applyFont="1" applyFill="1" applyBorder="1" applyAlignment="1">
      <alignment vertical="center" wrapText="1"/>
    </xf>
    <xf numFmtId="9" fontId="30" fillId="2" borderId="26" xfId="2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9" applyFont="1" applyFill="1" applyBorder="1" applyAlignment="1">
      <alignment horizontal="center" vertical="center" wrapText="1"/>
    </xf>
    <xf numFmtId="166" fontId="21" fillId="0" borderId="26" xfId="0" applyNumberFormat="1" applyFont="1" applyBorder="1" applyAlignment="1">
      <alignment horizontal="center" vertical="center"/>
    </xf>
    <xf numFmtId="166" fontId="31" fillId="0" borderId="26" xfId="9" applyNumberFormat="1" applyFont="1" applyFill="1" applyBorder="1" applyAlignment="1">
      <alignment vertical="center" wrapText="1"/>
    </xf>
    <xf numFmtId="0" fontId="31" fillId="0" borderId="26" xfId="9" applyFont="1" applyFill="1" applyBorder="1" applyAlignment="1">
      <alignment vertical="center" wrapText="1"/>
    </xf>
    <xf numFmtId="0" fontId="21" fillId="0" borderId="14" xfId="9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21" fillId="0" borderId="0" xfId="9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9" fontId="30" fillId="2" borderId="0" xfId="2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9" applyFont="1" applyFill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/>
    </xf>
    <xf numFmtId="166" fontId="31" fillId="0" borderId="0" xfId="9" applyNumberFormat="1" applyFont="1" applyFill="1" applyBorder="1" applyAlignment="1">
      <alignment vertical="center" wrapText="1"/>
    </xf>
    <xf numFmtId="0" fontId="31" fillId="0" borderId="0" xfId="9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0" fontId="33" fillId="2" borderId="6" xfId="9" applyFont="1" applyFill="1" applyBorder="1" applyAlignment="1">
      <alignment vertical="center" wrapText="1"/>
    </xf>
    <xf numFmtId="168" fontId="21" fillId="2" borderId="6" xfId="9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4" fillId="2" borderId="5" xfId="9" applyFont="1" applyFill="1" applyBorder="1" applyAlignment="1">
      <alignment horizontal="center" vertical="center" wrapText="1"/>
    </xf>
    <xf numFmtId="168" fontId="21" fillId="2" borderId="5" xfId="9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0" fillId="2" borderId="26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20" fillId="2" borderId="5" xfId="9" applyFont="1" applyFill="1" applyBorder="1" applyAlignment="1">
      <alignment vertical="center" wrapText="1"/>
    </xf>
    <xf numFmtId="170" fontId="6" fillId="0" borderId="0" xfId="0" applyNumberFormat="1" applyFont="1"/>
    <xf numFmtId="0" fontId="1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20" fillId="0" borderId="0" xfId="0" applyFont="1"/>
    <xf numFmtId="4" fontId="17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10" fontId="17" fillId="0" borderId="0" xfId="0" applyNumberFormat="1" applyFont="1"/>
    <xf numFmtId="166" fontId="17" fillId="0" borderId="0" xfId="0" applyNumberFormat="1" applyFont="1"/>
    <xf numFmtId="0" fontId="17" fillId="2" borderId="6" xfId="0" applyFont="1" applyFill="1" applyBorder="1" applyAlignment="1">
      <alignment vertical="center"/>
    </xf>
    <xf numFmtId="0" fontId="20" fillId="2" borderId="6" xfId="9" applyFont="1" applyFill="1" applyBorder="1" applyAlignment="1">
      <alignment vertical="center" wrapText="1"/>
    </xf>
    <xf numFmtId="168" fontId="17" fillId="2" borderId="5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5" xfId="9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166" fontId="21" fillId="2" borderId="5" xfId="0" applyNumberFormat="1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justify" vertical="center" wrapText="1"/>
    </xf>
    <xf numFmtId="4" fontId="18" fillId="2" borderId="2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wrapText="1"/>
    </xf>
    <xf numFmtId="0" fontId="17" fillId="2" borderId="5" xfId="9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4" fontId="20" fillId="2" borderId="5" xfId="9" applyNumberFormat="1" applyFont="1" applyFill="1" applyBorder="1" applyAlignment="1">
      <alignment horizontal="left" vertical="center" wrapText="1"/>
    </xf>
    <xf numFmtId="168" fontId="17" fillId="2" borderId="6" xfId="0" applyNumberFormat="1" applyFont="1" applyFill="1" applyBorder="1" applyAlignment="1">
      <alignment horizontal="center" vertical="center"/>
    </xf>
    <xf numFmtId="166" fontId="17" fillId="2" borderId="5" xfId="9" applyNumberFormat="1" applyFont="1" applyFill="1" applyBorder="1" applyAlignment="1">
      <alignment horizontal="center" vertical="center" wrapText="1"/>
    </xf>
    <xf numFmtId="0" fontId="31" fillId="2" borderId="5" xfId="9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33" fillId="2" borderId="5" xfId="9" applyFont="1" applyFill="1" applyBorder="1" applyAlignment="1">
      <alignment horizontal="left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 wrapText="1"/>
    </xf>
    <xf numFmtId="0" fontId="33" fillId="2" borderId="5" xfId="9" applyFont="1" applyFill="1" applyBorder="1" applyAlignment="1">
      <alignment vertical="center" wrapText="1"/>
    </xf>
    <xf numFmtId="1" fontId="21" fillId="2" borderId="5" xfId="2" applyNumberFormat="1" applyFont="1" applyFill="1" applyBorder="1" applyAlignment="1">
      <alignment horizontal="center" vertical="center"/>
    </xf>
    <xf numFmtId="167" fontId="21" fillId="2" borderId="5" xfId="2" applyNumberFormat="1" applyFont="1" applyFill="1" applyBorder="1" applyAlignment="1">
      <alignment horizontal="center" vertical="center"/>
    </xf>
    <xf numFmtId="0" fontId="36" fillId="2" borderId="5" xfId="9" applyFont="1" applyFill="1" applyBorder="1" applyAlignment="1">
      <alignment vertical="center" wrapText="1"/>
    </xf>
    <xf numFmtId="0" fontId="37" fillId="2" borderId="5" xfId="0" applyFont="1" applyFill="1" applyBorder="1" applyAlignment="1">
      <alignment horizontal="left" vertical="center" wrapText="1"/>
    </xf>
    <xf numFmtId="4" fontId="20" fillId="2" borderId="5" xfId="9" applyNumberFormat="1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168" fontId="21" fillId="2" borderId="6" xfId="0" applyNumberFormat="1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center"/>
    </xf>
    <xf numFmtId="10" fontId="21" fillId="0" borderId="26" xfId="9" applyNumberFormat="1" applyFont="1" applyFill="1" applyBorder="1" applyAlignment="1">
      <alignment horizontal="center" vertical="center" wrapText="1"/>
    </xf>
    <xf numFmtId="10" fontId="21" fillId="0" borderId="26" xfId="9" applyNumberFormat="1" applyFont="1" applyFill="1" applyBorder="1" applyAlignment="1">
      <alignment vertical="center" wrapText="1"/>
    </xf>
    <xf numFmtId="166" fontId="21" fillId="0" borderId="26" xfId="9" applyNumberFormat="1" applyFont="1" applyFill="1" applyBorder="1" applyAlignment="1">
      <alignment vertical="center" wrapText="1"/>
    </xf>
    <xf numFmtId="0" fontId="17" fillId="0" borderId="13" xfId="0" applyFont="1" applyFill="1" applyBorder="1"/>
    <xf numFmtId="0" fontId="21" fillId="0" borderId="12" xfId="9" applyFont="1" applyFill="1" applyBorder="1" applyAlignment="1">
      <alignment horizontal="center" vertical="center" wrapText="1"/>
    </xf>
    <xf numFmtId="0" fontId="21" fillId="0" borderId="12" xfId="9" applyFont="1" applyFill="1" applyBorder="1" applyAlignment="1">
      <alignment vertical="center" wrapText="1"/>
    </xf>
    <xf numFmtId="0" fontId="33" fillId="0" borderId="12" xfId="9" applyFont="1" applyFill="1" applyBorder="1" applyAlignment="1">
      <alignment vertical="center" wrapText="1"/>
    </xf>
    <xf numFmtId="4" fontId="21" fillId="0" borderId="12" xfId="9" applyNumberFormat="1" applyFont="1" applyFill="1" applyBorder="1" applyAlignment="1">
      <alignment horizontal="center" vertical="center" wrapText="1"/>
    </xf>
    <xf numFmtId="10" fontId="21" fillId="0" borderId="12" xfId="9" applyNumberFormat="1" applyFont="1" applyFill="1" applyBorder="1" applyAlignment="1">
      <alignment vertical="center" wrapText="1"/>
    </xf>
    <xf numFmtId="166" fontId="21" fillId="0" borderId="12" xfId="9" applyNumberFormat="1" applyFont="1" applyFill="1" applyBorder="1" applyAlignment="1">
      <alignment vertical="center" wrapText="1"/>
    </xf>
    <xf numFmtId="0" fontId="21" fillId="0" borderId="11" xfId="9" applyFont="1" applyFill="1" applyBorder="1" applyAlignment="1">
      <alignment horizontal="center" vertical="center" wrapText="1"/>
    </xf>
    <xf numFmtId="0" fontId="17" fillId="0" borderId="30" xfId="0" applyFont="1" applyFill="1" applyBorder="1"/>
    <xf numFmtId="0" fontId="21" fillId="0" borderId="31" xfId="9" applyFont="1" applyFill="1" applyBorder="1" applyAlignment="1">
      <alignment horizontal="center" vertical="center" wrapText="1"/>
    </xf>
    <xf numFmtId="0" fontId="21" fillId="0" borderId="31" xfId="9" applyFont="1" applyFill="1" applyBorder="1" applyAlignment="1">
      <alignment vertical="center" wrapText="1"/>
    </xf>
    <xf numFmtId="0" fontId="33" fillId="0" borderId="31" xfId="9" applyFont="1" applyFill="1" applyBorder="1" applyAlignment="1">
      <alignment vertical="center" wrapText="1"/>
    </xf>
    <xf numFmtId="4" fontId="21" fillId="0" borderId="31" xfId="9" applyNumberFormat="1" applyFont="1" applyFill="1" applyBorder="1" applyAlignment="1">
      <alignment horizontal="center" vertical="center" wrapText="1"/>
    </xf>
    <xf numFmtId="10" fontId="21" fillId="0" borderId="31" xfId="9" applyNumberFormat="1" applyFont="1" applyFill="1" applyBorder="1" applyAlignment="1">
      <alignment vertical="center" wrapText="1"/>
    </xf>
    <xf numFmtId="166" fontId="21" fillId="0" borderId="31" xfId="9" applyNumberFormat="1" applyFont="1" applyFill="1" applyBorder="1" applyAlignment="1">
      <alignment vertical="center" wrapText="1"/>
    </xf>
    <xf numFmtId="0" fontId="21" fillId="0" borderId="32" xfId="9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 indent="1"/>
    </xf>
    <xf numFmtId="1" fontId="17" fillId="2" borderId="5" xfId="2" applyNumberFormat="1" applyFont="1" applyFill="1" applyBorder="1" applyAlignment="1">
      <alignment horizontal="center" vertical="center"/>
    </xf>
    <xf numFmtId="1" fontId="17" fillId="2" borderId="5" xfId="9" applyNumberFormat="1" applyFont="1" applyFill="1" applyBorder="1" applyAlignment="1">
      <alignment horizontal="center" vertical="center" wrapText="1"/>
    </xf>
    <xf numFmtId="164" fontId="17" fillId="2" borderId="5" xfId="25" applyFont="1" applyFill="1" applyBorder="1" applyAlignment="1">
      <alignment horizontal="center" vertical="center" wrapText="1"/>
    </xf>
    <xf numFmtId="166" fontId="17" fillId="2" borderId="5" xfId="0" applyNumberFormat="1" applyFont="1" applyFill="1" applyBorder="1" applyAlignment="1">
      <alignment horizontal="center" vertical="center"/>
    </xf>
    <xf numFmtId="0" fontId="17" fillId="2" borderId="5" xfId="9" applyFont="1" applyFill="1" applyBorder="1" applyAlignment="1">
      <alignment vertical="center" wrapText="1"/>
    </xf>
    <xf numFmtId="0" fontId="21" fillId="0" borderId="23" xfId="9" applyFont="1" applyFill="1" applyBorder="1" applyAlignment="1">
      <alignment vertical="center" wrapText="1"/>
    </xf>
    <xf numFmtId="9" fontId="30" fillId="2" borderId="23" xfId="2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3" xfId="9" applyFont="1" applyFill="1" applyBorder="1" applyAlignment="1">
      <alignment horizontal="center" vertical="center" wrapText="1"/>
    </xf>
    <xf numFmtId="166" fontId="21" fillId="0" borderId="23" xfId="0" applyNumberFormat="1" applyFont="1" applyBorder="1" applyAlignment="1">
      <alignment horizontal="center" vertical="center"/>
    </xf>
    <xf numFmtId="166" fontId="31" fillId="0" borderId="23" xfId="9" applyNumberFormat="1" applyFont="1" applyFill="1" applyBorder="1" applyAlignment="1">
      <alignment vertical="center" wrapText="1"/>
    </xf>
    <xf numFmtId="0" fontId="31" fillId="0" borderId="23" xfId="9" applyFont="1" applyFill="1" applyBorder="1" applyAlignment="1">
      <alignment vertical="center" wrapText="1"/>
    </xf>
    <xf numFmtId="0" fontId="21" fillId="0" borderId="27" xfId="9" applyFont="1" applyFill="1" applyBorder="1" applyAlignment="1">
      <alignment horizontal="center" vertical="center" wrapText="1"/>
    </xf>
    <xf numFmtId="164" fontId="17" fillId="0" borderId="0" xfId="25" applyFont="1" applyBorder="1" applyAlignment="1">
      <alignment horizontal="center"/>
    </xf>
    <xf numFmtId="0" fontId="20" fillId="2" borderId="0" xfId="0" applyFont="1" applyFill="1"/>
    <xf numFmtId="0" fontId="20" fillId="0" borderId="0" xfId="0" applyFont="1" applyAlignment="1">
      <alignment horizontal="left"/>
    </xf>
    <xf numFmtId="49" fontId="17" fillId="2" borderId="5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vertical="center" wrapText="1"/>
    </xf>
    <xf numFmtId="0" fontId="28" fillId="4" borderId="12" xfId="9" applyFont="1" applyFill="1" applyBorder="1" applyAlignment="1">
      <alignment horizontal="center" vertical="center" wrapText="1"/>
    </xf>
    <xf numFmtId="0" fontId="17" fillId="2" borderId="5" xfId="9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center"/>
    </xf>
    <xf numFmtId="10" fontId="17" fillId="2" borderId="0" xfId="0" applyNumberFormat="1" applyFont="1" applyFill="1" applyBorder="1" applyAlignment="1">
      <alignment horizontal="center"/>
    </xf>
    <xf numFmtId="164" fontId="17" fillId="2" borderId="0" xfId="25" applyFont="1" applyFill="1" applyBorder="1" applyAlignment="1">
      <alignment horizontal="center"/>
    </xf>
    <xf numFmtId="43" fontId="17" fillId="2" borderId="0" xfId="0" applyNumberFormat="1" applyFont="1" applyFill="1" applyBorder="1"/>
    <xf numFmtId="4" fontId="17" fillId="2" borderId="0" xfId="0" applyNumberFormat="1" applyFont="1" applyFill="1" applyBorder="1"/>
    <xf numFmtId="0" fontId="23" fillId="2" borderId="0" xfId="0" applyFont="1" applyFill="1" applyBorder="1" applyAlignment="1">
      <alignment horizontal="center" vertical="center"/>
    </xf>
    <xf numFmtId="0" fontId="26" fillId="4" borderId="33" xfId="9" applyFont="1" applyFill="1" applyBorder="1" applyAlignment="1"/>
    <xf numFmtId="0" fontId="18" fillId="2" borderId="31" xfId="9" applyFont="1" applyFill="1" applyBorder="1" applyAlignment="1">
      <alignment horizontal="center" vertical="center" wrapText="1"/>
    </xf>
    <xf numFmtId="0" fontId="18" fillId="2" borderId="31" xfId="9" applyFont="1" applyFill="1" applyBorder="1" applyAlignment="1">
      <alignment horizontal="left" vertical="center" wrapText="1"/>
    </xf>
    <xf numFmtId="0" fontId="24" fillId="2" borderId="31" xfId="9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center"/>
    </xf>
    <xf numFmtId="0" fontId="17" fillId="2" borderId="31" xfId="0" applyFont="1" applyFill="1" applyBorder="1"/>
    <xf numFmtId="0" fontId="39" fillId="2" borderId="0" xfId="0" applyFont="1" applyFill="1"/>
    <xf numFmtId="4" fontId="39" fillId="2" borderId="0" xfId="0" applyNumberFormat="1" applyFont="1" applyFill="1" applyAlignment="1">
      <alignment horizontal="center"/>
    </xf>
    <xf numFmtId="0" fontId="28" fillId="4" borderId="36" xfId="9" applyFont="1" applyFill="1" applyBorder="1" applyAlignment="1">
      <alignment horizontal="center" vertical="center" wrapText="1"/>
    </xf>
    <xf numFmtId="0" fontId="28" fillId="4" borderId="37" xfId="9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38" fillId="2" borderId="0" xfId="9" applyFont="1" applyFill="1" applyBorder="1" applyAlignment="1">
      <alignment horizontal="left" vertical="center"/>
    </xf>
    <xf numFmtId="0" fontId="28" fillId="4" borderId="21" xfId="9" applyFont="1" applyFill="1" applyBorder="1" applyAlignment="1">
      <alignment horizontal="center" vertical="center" wrapText="1"/>
    </xf>
    <xf numFmtId="0" fontId="28" fillId="4" borderId="22" xfId="9" applyFont="1" applyFill="1" applyBorder="1" applyAlignment="1">
      <alignment horizontal="center" vertical="center" wrapText="1"/>
    </xf>
    <xf numFmtId="0" fontId="28" fillId="4" borderId="24" xfId="9" applyFont="1" applyFill="1" applyBorder="1" applyAlignment="1">
      <alignment horizontal="center" vertical="center" wrapText="1"/>
    </xf>
    <xf numFmtId="0" fontId="28" fillId="4" borderId="25" xfId="9" applyFont="1" applyFill="1" applyBorder="1" applyAlignment="1">
      <alignment horizontal="center" vertical="center" wrapText="1"/>
    </xf>
    <xf numFmtId="0" fontId="28" fillId="4" borderId="16" xfId="9" applyFont="1" applyFill="1" applyBorder="1" applyAlignment="1">
      <alignment horizontal="center" vertical="center"/>
    </xf>
    <xf numFmtId="0" fontId="28" fillId="4" borderId="18" xfId="9" applyFont="1" applyFill="1" applyBorder="1" applyAlignment="1">
      <alignment horizontal="center" vertical="center"/>
    </xf>
    <xf numFmtId="0" fontId="28" fillId="4" borderId="17" xfId="9" applyFont="1" applyFill="1" applyBorder="1" applyAlignment="1">
      <alignment horizontal="center" vertical="center"/>
    </xf>
    <xf numFmtId="0" fontId="28" fillId="4" borderId="7" xfId="9" applyFont="1" applyFill="1" applyBorder="1" applyAlignment="1">
      <alignment horizontal="center" vertical="center" wrapText="1"/>
    </xf>
    <xf numFmtId="0" fontId="28" fillId="4" borderId="13" xfId="9" applyFont="1" applyFill="1" applyBorder="1" applyAlignment="1">
      <alignment horizontal="center" vertical="center" wrapText="1"/>
    </xf>
    <xf numFmtId="0" fontId="28" fillId="4" borderId="6" xfId="9" applyFont="1" applyFill="1" applyBorder="1" applyAlignment="1">
      <alignment horizontal="center" vertical="center" wrapText="1"/>
    </xf>
    <xf numFmtId="0" fontId="28" fillId="4" borderId="12" xfId="9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17" fillId="2" borderId="5" xfId="9" applyFont="1" applyFill="1" applyBorder="1" applyAlignment="1">
      <alignment horizontal="center" vertical="center" wrapText="1"/>
    </xf>
    <xf numFmtId="0" fontId="28" fillId="4" borderId="19" xfId="9" applyFont="1" applyFill="1" applyBorder="1" applyAlignment="1">
      <alignment horizontal="center" vertical="center" wrapText="1"/>
    </xf>
    <xf numFmtId="0" fontId="28" fillId="4" borderId="20" xfId="9" applyFont="1" applyFill="1" applyBorder="1" applyAlignment="1">
      <alignment horizontal="center" vertical="center" wrapText="1"/>
    </xf>
    <xf numFmtId="0" fontId="28" fillId="4" borderId="8" xfId="9" applyFont="1" applyFill="1" applyBorder="1" applyAlignment="1">
      <alignment horizontal="center" vertical="center" wrapText="1"/>
    </xf>
    <xf numFmtId="0" fontId="28" fillId="4" borderId="11" xfId="9" applyFont="1" applyFill="1" applyBorder="1" applyAlignment="1">
      <alignment horizontal="center" vertical="center" wrapText="1"/>
    </xf>
    <xf numFmtId="0" fontId="17" fillId="2" borderId="16" xfId="9" applyFont="1" applyFill="1" applyBorder="1" applyAlignment="1">
      <alignment horizontal="center" vertical="center" wrapText="1"/>
    </xf>
    <xf numFmtId="0" fontId="17" fillId="2" borderId="17" xfId="9" applyFont="1" applyFill="1" applyBorder="1" applyAlignment="1">
      <alignment horizontal="center" vertical="center" wrapText="1"/>
    </xf>
    <xf numFmtId="0" fontId="17" fillId="2" borderId="15" xfId="9" applyFont="1" applyFill="1" applyBorder="1" applyAlignment="1">
      <alignment horizontal="center" vertical="center" wrapText="1"/>
    </xf>
    <xf numFmtId="0" fontId="17" fillId="2" borderId="14" xfId="9" applyFont="1" applyFill="1" applyBorder="1" applyAlignment="1">
      <alignment horizontal="center" vertical="center" wrapText="1"/>
    </xf>
    <xf numFmtId="0" fontId="21" fillId="0" borderId="12" xfId="9" applyFont="1" applyFill="1" applyBorder="1" applyAlignment="1">
      <alignment horizontal="center" vertical="center" wrapText="1"/>
    </xf>
    <xf numFmtId="0" fontId="25" fillId="4" borderId="6" xfId="9" applyFont="1" applyFill="1" applyBorder="1" applyAlignment="1">
      <alignment horizontal="center" vertical="center" wrapText="1"/>
    </xf>
    <xf numFmtId="0" fontId="25" fillId="4" borderId="12" xfId="9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22" fillId="2" borderId="0" xfId="5" applyFont="1" applyFill="1" applyBorder="1" applyAlignment="1">
      <alignment horizontal="left"/>
    </xf>
    <xf numFmtId="0" fontId="28" fillId="4" borderId="27" xfId="9" applyFont="1" applyFill="1" applyBorder="1" applyAlignment="1">
      <alignment horizontal="center" vertical="center" wrapText="1"/>
    </xf>
    <xf numFmtId="0" fontId="28" fillId="4" borderId="35" xfId="9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5" applyFont="1" applyFill="1" applyAlignment="1">
      <alignment horizontal="left"/>
    </xf>
    <xf numFmtId="0" fontId="18" fillId="2" borderId="15" xfId="9" applyFont="1" applyFill="1" applyBorder="1" applyAlignment="1">
      <alignment horizontal="right" vertical="center" wrapText="1"/>
    </xf>
    <xf numFmtId="0" fontId="18" fillId="2" borderId="26" xfId="9" applyFont="1" applyFill="1" applyBorder="1" applyAlignment="1">
      <alignment horizontal="right" vertical="center" wrapText="1"/>
    </xf>
    <xf numFmtId="0" fontId="18" fillId="2" borderId="14" xfId="9" applyFont="1" applyFill="1" applyBorder="1" applyAlignment="1">
      <alignment horizontal="right" vertical="center" wrapText="1"/>
    </xf>
  </cellXfs>
  <cellStyles count="26">
    <cellStyle name="Excel Built-in Normal" xfId="5"/>
    <cellStyle name="Moeda 2" xfId="17"/>
    <cellStyle name="Moeda 3" xfId="14"/>
    <cellStyle name="Normal" xfId="0" builtinId="0"/>
    <cellStyle name="Normal 2" xfId="4"/>
    <cellStyle name="Normal 2 2" xfId="9"/>
    <cellStyle name="Normal 2 2 2" xfId="3"/>
    <cellStyle name="Normal 2 2 3" xfId="11"/>
    <cellStyle name="Normal 2 3" xfId="20"/>
    <cellStyle name="Normal 27" xfId="18"/>
    <cellStyle name="Normal 3" xfId="6"/>
    <cellStyle name="Normal 3 2" xfId="24"/>
    <cellStyle name="Normal 3 3" xfId="22"/>
    <cellStyle name="Normal 4" xfId="16"/>
    <cellStyle name="Normal 4 2" xfId="7"/>
    <cellStyle name="Porcentagem" xfId="2" builtinId="5"/>
    <cellStyle name="Porcentagem 2" xfId="12"/>
    <cellStyle name="Vírgula" xfId="1" builtinId="3"/>
    <cellStyle name="Vírgula 2" xfId="8"/>
    <cellStyle name="Vírgula 2 2" xfId="13"/>
    <cellStyle name="Vírgula 3" xfId="15"/>
    <cellStyle name="Vírgula 4" xfId="19"/>
    <cellStyle name="Vírgula 4 2" xfId="25"/>
    <cellStyle name="Vírgula 5" xfId="21"/>
    <cellStyle name="Vírgula 5 2" xfId="23"/>
    <cellStyle name="Vírgula 6" xfId="10"/>
  </cellStyles>
  <dxfs count="0"/>
  <tableStyles count="0" defaultTableStyle="TableStyleMedium9" defaultPivotStyle="PivotStyleLight16"/>
  <colors>
    <mruColors>
      <color rgb="FFFF66FF"/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237567</xdr:colOff>
      <xdr:row>0</xdr:row>
      <xdr:rowOff>65995</xdr:rowOff>
    </xdr:from>
    <xdr:ext cx="1072427" cy="464184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602642" y="65995"/>
          <a:ext cx="1072427" cy="4641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A_GABINETE/Anne%20Carvalho/PROSAIMAU&#201;S/P.A/PA%20MAUES%20Rev_2%2019.08.15-Ros-An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\2017\PROSAMIM%20III\PA-PGO%20Vers&#227;o%2015-Atualiza&#231;&#227;o\PA-PGO-%20P.III%20VERS&#195;O%2015%2031.05.17-Elabora&#231;&#227;o-19.07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 refreshError="1"/>
      <sheetData sheetId="1">
        <row r="91">
          <cell r="E91" t="str">
            <v>Seleção Baseada na Qualidade e Custo (SBQC)</v>
          </cell>
        </row>
        <row r="92">
          <cell r="E92" t="str">
            <v>Seleção Baseada na Qualidade (SBQ)</v>
          </cell>
        </row>
        <row r="93">
          <cell r="E93" t="str">
            <v>Seleção Baseada nas Qualificações do Consultor (SQC)</v>
          </cell>
        </row>
        <row r="94">
          <cell r="E94" t="str">
            <v>Contratação Direta (CD)</v>
          </cell>
        </row>
        <row r="95">
          <cell r="E95" t="str">
            <v>Sistema Nacional (SN)</v>
          </cell>
        </row>
        <row r="96">
          <cell r="E96" t="str">
            <v>Seleção Baseada no Menor Custo (SBMC) </v>
          </cell>
        </row>
        <row r="97">
          <cell r="E97" t="str">
            <v>Seleção Baseada em Orçamento Fixo (SBOF)</v>
          </cell>
        </row>
        <row r="98">
          <cell r="E98" t="str">
            <v>Licitação Pública Nacional (LPN)</v>
          </cell>
        </row>
        <row r="99">
          <cell r="E99" t="str">
            <v>Comparação de Preços (CP)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-PARA NOVA-V14"/>
      <sheetName val="Plano de Aquisições V.15"/>
      <sheetName val="Folha de Comentários (2)"/>
      <sheetName val="PGO-V15-PROCV BASE"/>
      <sheetName val="SINTESE 19.07.18"/>
      <sheetName val="Planilha1"/>
      <sheetName val="PGO"/>
      <sheetName val="Obras V13"/>
      <sheetName val="Unid Exec V13"/>
      <sheetName val="GER-SUP-V13"/>
      <sheetName val="Reassentamento"/>
      <sheetName val="Custo e Financiamento"/>
      <sheetName val="ZIKA"/>
      <sheetName val="Sheet1"/>
      <sheetName val="GER-SUP-V7"/>
      <sheetName val="GER-SUP-V8"/>
      <sheetName val="P II"/>
      <sheetName val="Apollo e F"/>
      <sheetName val="2676-"/>
      <sheetName val="passivo"/>
      <sheetName val="V9-V10"/>
      <sheetName val="REAJUSTE OBRA"/>
      <sheetName val="Reajuste Quanta e Engevix"/>
      <sheetName val="PG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1"/>
  <sheetViews>
    <sheetView showZeros="0" tabSelected="1" topLeftCell="A64" zoomScale="62" zoomScaleNormal="62" workbookViewId="0">
      <selection activeCell="R13" sqref="R13"/>
    </sheetView>
  </sheetViews>
  <sheetFormatPr defaultColWidth="8.7109375" defaultRowHeight="16.5" x14ac:dyDescent="0.25"/>
  <cols>
    <col min="1" max="1" width="6.5703125" style="173" customWidth="1"/>
    <col min="2" max="2" width="14.42578125" style="25" customWidth="1"/>
    <col min="3" max="3" width="47.85546875" style="1" customWidth="1"/>
    <col min="4" max="4" width="20.28515625" style="174" customWidth="1"/>
    <col min="5" max="5" width="20.42578125" style="2" customWidth="1"/>
    <col min="6" max="6" width="13" style="2" customWidth="1"/>
    <col min="7" max="7" width="16" style="1" customWidth="1"/>
    <col min="8" max="8" width="17.28515625" style="3" customWidth="1"/>
    <col min="9" max="9" width="15.5703125" style="4" customWidth="1"/>
    <col min="10" max="10" width="19.85546875" style="4" customWidth="1"/>
    <col min="11" max="11" width="14.28515625" style="1" customWidth="1"/>
    <col min="12" max="12" width="16.5703125" style="2" customWidth="1"/>
    <col min="13" max="13" width="15.5703125" style="1" customWidth="1"/>
    <col min="14" max="14" width="14.7109375" style="1" customWidth="1"/>
    <col min="15" max="15" width="21" style="1" customWidth="1"/>
    <col min="16" max="16" width="12.140625" style="1" customWidth="1"/>
    <col min="17" max="17" width="15.42578125" style="2" customWidth="1"/>
    <col min="18" max="18" width="25.7109375" style="1" customWidth="1"/>
    <col min="19" max="21" width="24.140625" style="1" customWidth="1"/>
    <col min="22" max="22" width="18.28515625" style="1" customWidth="1"/>
    <col min="23" max="23" width="23.28515625" style="1" customWidth="1"/>
    <col min="24" max="16384" width="8.7109375" style="1"/>
  </cols>
  <sheetData>
    <row r="1" spans="1:21" ht="18.75" x14ac:dyDescent="0.25">
      <c r="A1" s="230" t="s">
        <v>12</v>
      </c>
      <c r="B1" s="230"/>
      <c r="C1" s="230"/>
      <c r="D1" s="231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21" ht="18.75" x14ac:dyDescent="0.3">
      <c r="A2" s="232" t="s">
        <v>13</v>
      </c>
      <c r="B2" s="232"/>
      <c r="C2" s="232"/>
      <c r="D2" s="233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21" ht="18.75" x14ac:dyDescent="0.25">
      <c r="A3" s="234" t="s">
        <v>14</v>
      </c>
      <c r="B3" s="234"/>
      <c r="C3" s="234"/>
      <c r="D3" s="235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21" ht="19.5" customHeight="1" x14ac:dyDescent="0.25">
      <c r="A4" s="236" t="s">
        <v>206</v>
      </c>
      <c r="B4" s="236"/>
      <c r="C4" s="236"/>
      <c r="D4" s="237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21" ht="7.5" customHeight="1" x14ac:dyDescent="0.3">
      <c r="A5" s="181"/>
      <c r="B5" s="180"/>
      <c r="C5" s="181"/>
      <c r="D5" s="182"/>
      <c r="E5" s="183"/>
      <c r="F5" s="183"/>
      <c r="G5" s="181"/>
      <c r="H5" s="184"/>
      <c r="I5" s="185"/>
      <c r="J5" s="185"/>
      <c r="K5" s="181"/>
      <c r="L5" s="47"/>
      <c r="M5" s="181"/>
      <c r="N5" s="181"/>
      <c r="O5" s="181"/>
      <c r="P5" s="181"/>
      <c r="Q5" s="183"/>
    </row>
    <row r="6" spans="1:21" ht="18.75" x14ac:dyDescent="0.3">
      <c r="A6" s="238" t="s">
        <v>208</v>
      </c>
      <c r="B6" s="238"/>
      <c r="C6" s="238"/>
      <c r="D6" s="182"/>
      <c r="E6" s="183"/>
      <c r="F6" s="183"/>
      <c r="G6" s="181"/>
      <c r="H6" s="184"/>
      <c r="I6" s="185"/>
      <c r="J6" s="186"/>
      <c r="K6" s="181"/>
      <c r="L6" s="183"/>
      <c r="M6" s="181"/>
      <c r="N6" s="181"/>
      <c r="O6" s="181"/>
      <c r="P6" s="181"/>
      <c r="Q6" s="183"/>
    </row>
    <row r="7" spans="1:21" ht="18.75" x14ac:dyDescent="0.3">
      <c r="A7" s="239" t="s">
        <v>209</v>
      </c>
      <c r="B7" s="239"/>
      <c r="C7" s="239"/>
      <c r="D7" s="182"/>
      <c r="E7" s="183"/>
      <c r="F7" s="183"/>
      <c r="G7" s="181"/>
      <c r="H7" s="184"/>
      <c r="I7" s="185"/>
      <c r="J7" s="186"/>
      <c r="K7" s="187"/>
      <c r="L7" s="183"/>
      <c r="M7" s="181"/>
      <c r="N7" s="181"/>
      <c r="O7" s="188"/>
      <c r="P7" s="181"/>
      <c r="Q7" s="183"/>
    </row>
    <row r="8" spans="1:21" ht="18.75" x14ac:dyDescent="0.3">
      <c r="A8" s="239" t="s">
        <v>16</v>
      </c>
      <c r="B8" s="239"/>
      <c r="C8" s="239"/>
      <c r="D8" s="182"/>
      <c r="E8" s="183"/>
      <c r="F8" s="183"/>
      <c r="G8" s="181"/>
      <c r="H8" s="184"/>
      <c r="I8" s="185"/>
      <c r="J8" s="186"/>
      <c r="K8" s="181"/>
      <c r="L8" s="183"/>
      <c r="M8" s="181"/>
      <c r="N8" s="181"/>
      <c r="O8" s="181"/>
      <c r="P8" s="181"/>
      <c r="Q8" s="183"/>
    </row>
    <row r="9" spans="1:21" ht="7.5" customHeight="1" x14ac:dyDescent="0.3">
      <c r="A9" s="181"/>
      <c r="B9" s="189"/>
      <c r="C9" s="181"/>
      <c r="D9" s="182"/>
      <c r="E9" s="183"/>
      <c r="F9" s="183"/>
      <c r="G9" s="181"/>
      <c r="H9" s="184"/>
      <c r="I9" s="185"/>
      <c r="J9" s="185"/>
      <c r="K9" s="181"/>
      <c r="L9" s="183"/>
      <c r="M9" s="181"/>
      <c r="N9" s="181"/>
      <c r="O9" s="181"/>
      <c r="P9" s="181"/>
      <c r="Q9" s="183"/>
    </row>
    <row r="10" spans="1:21" ht="22.5" customHeight="1" x14ac:dyDescent="0.25">
      <c r="A10" s="249" t="s">
        <v>193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</row>
    <row r="11" spans="1:21" ht="11.25" customHeight="1" thickBot="1" x14ac:dyDescent="0.35">
      <c r="A11" s="195"/>
      <c r="B11" s="191"/>
      <c r="C11" s="192"/>
      <c r="D11" s="193"/>
      <c r="E11" s="191"/>
      <c r="F11" s="191"/>
      <c r="G11" s="192"/>
      <c r="H11" s="191"/>
      <c r="I11" s="191"/>
      <c r="J11" s="191"/>
      <c r="K11" s="192"/>
      <c r="L11" s="191"/>
      <c r="M11" s="192"/>
      <c r="N11" s="192"/>
      <c r="O11" s="192"/>
      <c r="P11" s="192"/>
      <c r="Q11" s="191"/>
      <c r="U11" s="48"/>
    </row>
    <row r="12" spans="1:21" ht="19.5" thickBot="1" x14ac:dyDescent="0.35">
      <c r="A12" s="194">
        <v>1</v>
      </c>
      <c r="B12" s="51" t="s">
        <v>17</v>
      </c>
      <c r="C12" s="51"/>
      <c r="D12" s="52"/>
      <c r="E12" s="51"/>
      <c r="F12" s="51"/>
      <c r="G12" s="51"/>
      <c r="H12" s="51"/>
      <c r="I12" s="51"/>
      <c r="J12" s="51"/>
      <c r="K12" s="51"/>
      <c r="L12" s="51"/>
      <c r="M12" s="51"/>
      <c r="N12" s="53"/>
      <c r="O12" s="51"/>
      <c r="P12" s="51"/>
      <c r="Q12" s="190"/>
    </row>
    <row r="13" spans="1:21" ht="22.5" customHeight="1" x14ac:dyDescent="0.25">
      <c r="A13" s="198"/>
      <c r="B13" s="240" t="s">
        <v>18</v>
      </c>
      <c r="C13" s="212" t="s">
        <v>19</v>
      </c>
      <c r="D13" s="212" t="s">
        <v>20</v>
      </c>
      <c r="E13" s="212" t="s">
        <v>207</v>
      </c>
      <c r="F13" s="212" t="s">
        <v>21</v>
      </c>
      <c r="G13" s="212" t="s">
        <v>22</v>
      </c>
      <c r="H13" s="207" t="s">
        <v>23</v>
      </c>
      <c r="I13" s="208"/>
      <c r="J13" s="209"/>
      <c r="K13" s="226" t="s">
        <v>24</v>
      </c>
      <c r="L13" s="212" t="s">
        <v>25</v>
      </c>
      <c r="M13" s="212" t="s">
        <v>26</v>
      </c>
      <c r="N13" s="212"/>
      <c r="O13" s="217" t="s">
        <v>27</v>
      </c>
      <c r="P13" s="212" t="s">
        <v>28</v>
      </c>
      <c r="Q13" s="212" t="s">
        <v>29</v>
      </c>
    </row>
    <row r="14" spans="1:21" ht="78.75" customHeight="1" thickBot="1" x14ac:dyDescent="0.3">
      <c r="A14" s="199"/>
      <c r="B14" s="241"/>
      <c r="C14" s="213"/>
      <c r="D14" s="213"/>
      <c r="E14" s="213"/>
      <c r="F14" s="213"/>
      <c r="G14" s="213"/>
      <c r="H14" s="55" t="s">
        <v>194</v>
      </c>
      <c r="I14" s="56" t="s">
        <v>30</v>
      </c>
      <c r="J14" s="56" t="s">
        <v>31</v>
      </c>
      <c r="K14" s="227"/>
      <c r="L14" s="213"/>
      <c r="M14" s="178" t="s">
        <v>32</v>
      </c>
      <c r="N14" s="178" t="s">
        <v>33</v>
      </c>
      <c r="O14" s="218"/>
      <c r="P14" s="213"/>
      <c r="Q14" s="213"/>
    </row>
    <row r="15" spans="1:21" ht="215.25" customHeight="1" x14ac:dyDescent="0.25">
      <c r="A15" s="37" t="s">
        <v>34</v>
      </c>
      <c r="B15" s="37" t="s">
        <v>11</v>
      </c>
      <c r="C15" s="59" t="s">
        <v>97</v>
      </c>
      <c r="D15" s="60" t="s">
        <v>135</v>
      </c>
      <c r="E15" s="61" t="s">
        <v>35</v>
      </c>
      <c r="F15" s="62">
        <v>1</v>
      </c>
      <c r="G15" s="63" t="s">
        <v>149</v>
      </c>
      <c r="H15" s="33">
        <v>744.49858999999992</v>
      </c>
      <c r="I15" s="34">
        <v>100</v>
      </c>
      <c r="J15" s="34">
        <v>0</v>
      </c>
      <c r="K15" s="35" t="s">
        <v>4</v>
      </c>
      <c r="L15" s="179" t="s">
        <v>36</v>
      </c>
      <c r="M15" s="65">
        <v>42656</v>
      </c>
      <c r="N15" s="65">
        <v>42730</v>
      </c>
      <c r="O15" s="179" t="s">
        <v>10</v>
      </c>
      <c r="P15" s="179" t="s">
        <v>131</v>
      </c>
      <c r="Q15" s="66" t="s">
        <v>86</v>
      </c>
    </row>
    <row r="16" spans="1:21" ht="177.75" customHeight="1" x14ac:dyDescent="0.25">
      <c r="A16" s="37" t="s">
        <v>38</v>
      </c>
      <c r="B16" s="37" t="s">
        <v>11</v>
      </c>
      <c r="C16" s="59" t="s">
        <v>39</v>
      </c>
      <c r="D16" s="60" t="s">
        <v>145</v>
      </c>
      <c r="E16" s="61" t="s">
        <v>87</v>
      </c>
      <c r="F16" s="179">
        <v>1</v>
      </c>
      <c r="G16" s="63" t="s">
        <v>148</v>
      </c>
      <c r="H16" s="33">
        <v>642.89139000000011</v>
      </c>
      <c r="I16" s="36">
        <v>0</v>
      </c>
      <c r="J16" s="36">
        <v>100</v>
      </c>
      <c r="K16" s="37" t="s">
        <v>6</v>
      </c>
      <c r="L16" s="67" t="s">
        <v>84</v>
      </c>
      <c r="M16" s="65">
        <v>42487</v>
      </c>
      <c r="N16" s="65">
        <v>42681</v>
      </c>
      <c r="O16" s="66" t="s">
        <v>118</v>
      </c>
      <c r="P16" s="179">
        <v>0</v>
      </c>
      <c r="Q16" s="68" t="s">
        <v>86</v>
      </c>
    </row>
    <row r="17" spans="1:23" ht="187.5" customHeight="1" x14ac:dyDescent="0.25">
      <c r="A17" s="37" t="s">
        <v>181</v>
      </c>
      <c r="B17" s="37" t="s">
        <v>11</v>
      </c>
      <c r="C17" s="59" t="s">
        <v>185</v>
      </c>
      <c r="D17" s="60" t="s">
        <v>190</v>
      </c>
      <c r="E17" s="61" t="s">
        <v>35</v>
      </c>
      <c r="F17" s="179">
        <v>1</v>
      </c>
      <c r="G17" s="63" t="s">
        <v>210</v>
      </c>
      <c r="H17" s="33">
        <v>18581.51395</v>
      </c>
      <c r="I17" s="36">
        <v>72.283994867920867</v>
      </c>
      <c r="J17" s="36">
        <v>27.716005132079136</v>
      </c>
      <c r="K17" s="37" t="s">
        <v>4</v>
      </c>
      <c r="L17" s="179" t="s">
        <v>36</v>
      </c>
      <c r="M17" s="65">
        <v>43193</v>
      </c>
      <c r="N17" s="65">
        <v>43244</v>
      </c>
      <c r="O17" s="66">
        <v>0</v>
      </c>
      <c r="P17" s="179" t="s">
        <v>191</v>
      </c>
      <c r="Q17" s="68" t="s">
        <v>57</v>
      </c>
    </row>
    <row r="18" spans="1:23" ht="24.75" customHeight="1" x14ac:dyDescent="0.25">
      <c r="A18" s="228" t="s">
        <v>0</v>
      </c>
      <c r="B18" s="229"/>
      <c r="C18" s="229"/>
      <c r="D18" s="229"/>
      <c r="E18" s="229"/>
      <c r="F18" s="229"/>
      <c r="G18" s="69"/>
      <c r="H18" s="41">
        <f>SUM(H15:H17)</f>
        <v>19968.90393</v>
      </c>
      <c r="I18" s="70"/>
      <c r="J18" s="70"/>
      <c r="K18" s="71"/>
      <c r="L18" s="72"/>
      <c r="M18" s="73"/>
      <c r="N18" s="74"/>
      <c r="O18" s="69"/>
      <c r="P18" s="75"/>
      <c r="Q18" s="76"/>
    </row>
    <row r="19" spans="1:23" ht="8.25" customHeight="1" thickBot="1" x14ac:dyDescent="0.3">
      <c r="A19" s="77"/>
      <c r="B19" s="77"/>
      <c r="C19" s="77"/>
      <c r="D19" s="78"/>
      <c r="E19" s="77"/>
      <c r="F19" s="77"/>
      <c r="G19" s="79"/>
      <c r="H19" s="80"/>
      <c r="I19" s="81"/>
      <c r="J19" s="81"/>
      <c r="K19" s="82"/>
      <c r="L19" s="83"/>
      <c r="M19" s="84"/>
      <c r="N19" s="85"/>
      <c r="O19" s="79"/>
      <c r="P19" s="86"/>
      <c r="Q19" s="83"/>
    </row>
    <row r="20" spans="1:23" ht="19.5" thickBot="1" x14ac:dyDescent="0.35">
      <c r="A20" s="49">
        <v>2</v>
      </c>
      <c r="B20" s="50" t="s">
        <v>41</v>
      </c>
      <c r="C20" s="51"/>
      <c r="D20" s="52"/>
      <c r="E20" s="51"/>
      <c r="F20" s="51"/>
      <c r="G20" s="51"/>
      <c r="H20" s="51"/>
      <c r="I20" s="51"/>
      <c r="J20" s="51"/>
      <c r="K20" s="51"/>
      <c r="L20" s="51"/>
      <c r="M20" s="51"/>
      <c r="N20" s="53"/>
      <c r="O20" s="51"/>
      <c r="P20" s="51"/>
      <c r="Q20" s="54"/>
    </row>
    <row r="21" spans="1:23" ht="21.75" customHeight="1" x14ac:dyDescent="0.25">
      <c r="A21" s="198"/>
      <c r="B21" s="210" t="s">
        <v>18</v>
      </c>
      <c r="C21" s="212" t="s">
        <v>19</v>
      </c>
      <c r="D21" s="212" t="s">
        <v>20</v>
      </c>
      <c r="E21" s="212" t="s">
        <v>207</v>
      </c>
      <c r="F21" s="212" t="s">
        <v>21</v>
      </c>
      <c r="G21" s="212" t="s">
        <v>22</v>
      </c>
      <c r="H21" s="207" t="s">
        <v>23</v>
      </c>
      <c r="I21" s="208"/>
      <c r="J21" s="209"/>
      <c r="K21" s="226" t="s">
        <v>24</v>
      </c>
      <c r="L21" s="212" t="s">
        <v>25</v>
      </c>
      <c r="M21" s="212" t="s">
        <v>26</v>
      </c>
      <c r="N21" s="212"/>
      <c r="O21" s="217" t="s">
        <v>27</v>
      </c>
      <c r="P21" s="212" t="s">
        <v>28</v>
      </c>
      <c r="Q21" s="219" t="s">
        <v>29</v>
      </c>
    </row>
    <row r="22" spans="1:23" ht="84" customHeight="1" thickBot="1" x14ac:dyDescent="0.3">
      <c r="A22" s="199"/>
      <c r="B22" s="211"/>
      <c r="C22" s="213"/>
      <c r="D22" s="213"/>
      <c r="E22" s="213"/>
      <c r="F22" s="213"/>
      <c r="G22" s="213"/>
      <c r="H22" s="55" t="s">
        <v>194</v>
      </c>
      <c r="I22" s="56" t="s">
        <v>30</v>
      </c>
      <c r="J22" s="56" t="s">
        <v>31</v>
      </c>
      <c r="K22" s="227"/>
      <c r="L22" s="213"/>
      <c r="M22" s="57" t="s">
        <v>32</v>
      </c>
      <c r="N22" s="57" t="s">
        <v>33</v>
      </c>
      <c r="O22" s="218"/>
      <c r="P22" s="213"/>
      <c r="Q22" s="220"/>
    </row>
    <row r="23" spans="1:23" ht="132" customHeight="1" x14ac:dyDescent="0.25">
      <c r="A23" s="87" t="s">
        <v>4</v>
      </c>
      <c r="B23" s="39" t="s">
        <v>9</v>
      </c>
      <c r="C23" s="88" t="s">
        <v>42</v>
      </c>
      <c r="D23" s="89" t="s">
        <v>174</v>
      </c>
      <c r="E23" s="67" t="s">
        <v>35</v>
      </c>
      <c r="F23" s="68">
        <v>1</v>
      </c>
      <c r="G23" s="68" t="s">
        <v>153</v>
      </c>
      <c r="H23" s="33">
        <v>191.58204000000001</v>
      </c>
      <c r="I23" s="36">
        <v>100</v>
      </c>
      <c r="J23" s="36">
        <v>0</v>
      </c>
      <c r="K23" s="39" t="s">
        <v>5</v>
      </c>
      <c r="L23" s="67" t="s">
        <v>36</v>
      </c>
      <c r="M23" s="90">
        <v>42818</v>
      </c>
      <c r="N23" s="90">
        <v>42879</v>
      </c>
      <c r="O23" s="67">
        <v>0</v>
      </c>
      <c r="P23" s="62" t="s">
        <v>154</v>
      </c>
      <c r="Q23" s="68" t="s">
        <v>86</v>
      </c>
    </row>
    <row r="24" spans="1:23" ht="106.5" customHeight="1" x14ac:dyDescent="0.25">
      <c r="A24" s="87" t="s">
        <v>43</v>
      </c>
      <c r="B24" s="39" t="s">
        <v>9</v>
      </c>
      <c r="C24" s="59" t="s">
        <v>98</v>
      </c>
      <c r="D24" s="91" t="s">
        <v>141</v>
      </c>
      <c r="E24" s="67" t="s">
        <v>44</v>
      </c>
      <c r="F24" s="64">
        <v>1</v>
      </c>
      <c r="G24" s="92" t="s">
        <v>102</v>
      </c>
      <c r="H24" s="33">
        <v>87.545899999999989</v>
      </c>
      <c r="I24" s="40">
        <v>100</v>
      </c>
      <c r="J24" s="40">
        <v>0</v>
      </c>
      <c r="K24" s="37" t="s">
        <v>45</v>
      </c>
      <c r="L24" s="64" t="s">
        <v>40</v>
      </c>
      <c r="M24" s="93">
        <v>42387</v>
      </c>
      <c r="N24" s="93">
        <v>42486</v>
      </c>
      <c r="O24" s="64">
        <v>0</v>
      </c>
      <c r="P24" s="94" t="s">
        <v>121</v>
      </c>
      <c r="Q24" s="94" t="s">
        <v>86</v>
      </c>
      <c r="V24" s="95"/>
      <c r="W24" s="95"/>
    </row>
    <row r="25" spans="1:23" ht="94.5" customHeight="1" x14ac:dyDescent="0.25">
      <c r="A25" s="87" t="s">
        <v>46</v>
      </c>
      <c r="B25" s="39" t="s">
        <v>9</v>
      </c>
      <c r="C25" s="59" t="s">
        <v>99</v>
      </c>
      <c r="D25" s="96" t="s">
        <v>146</v>
      </c>
      <c r="E25" s="67" t="s">
        <v>44</v>
      </c>
      <c r="F25" s="64">
        <v>1</v>
      </c>
      <c r="G25" s="92" t="s">
        <v>103</v>
      </c>
      <c r="H25" s="33">
        <v>50.976690000000005</v>
      </c>
      <c r="I25" s="40">
        <v>100</v>
      </c>
      <c r="J25" s="40">
        <v>0</v>
      </c>
      <c r="K25" s="37" t="s">
        <v>5</v>
      </c>
      <c r="L25" s="64" t="s">
        <v>40</v>
      </c>
      <c r="M25" s="93">
        <v>42384</v>
      </c>
      <c r="N25" s="93">
        <v>42486</v>
      </c>
      <c r="O25" s="64">
        <v>0</v>
      </c>
      <c r="P25" s="94" t="s">
        <v>122</v>
      </c>
      <c r="Q25" s="94" t="s">
        <v>86</v>
      </c>
      <c r="V25" s="95"/>
      <c r="W25" s="95"/>
    </row>
    <row r="26" spans="1:23" ht="97.5" customHeight="1" x14ac:dyDescent="0.25">
      <c r="A26" s="87" t="s">
        <v>47</v>
      </c>
      <c r="B26" s="39" t="s">
        <v>9</v>
      </c>
      <c r="C26" s="59" t="s">
        <v>100</v>
      </c>
      <c r="D26" s="96" t="s">
        <v>147</v>
      </c>
      <c r="E26" s="67" t="s">
        <v>44</v>
      </c>
      <c r="F26" s="64">
        <v>1</v>
      </c>
      <c r="G26" s="92" t="s">
        <v>104</v>
      </c>
      <c r="H26" s="33">
        <v>11.01506</v>
      </c>
      <c r="I26" s="40">
        <v>100</v>
      </c>
      <c r="J26" s="40">
        <v>0</v>
      </c>
      <c r="K26" s="37" t="s">
        <v>5</v>
      </c>
      <c r="L26" s="64" t="s">
        <v>40</v>
      </c>
      <c r="M26" s="93">
        <v>42450</v>
      </c>
      <c r="N26" s="93">
        <v>42486</v>
      </c>
      <c r="O26" s="64">
        <v>0</v>
      </c>
      <c r="P26" s="94" t="s">
        <v>123</v>
      </c>
      <c r="Q26" s="61" t="s">
        <v>86</v>
      </c>
      <c r="V26" s="95"/>
      <c r="W26" s="95"/>
    </row>
    <row r="27" spans="1:23" ht="100.5" customHeight="1" x14ac:dyDescent="0.25">
      <c r="A27" s="87" t="s">
        <v>48</v>
      </c>
      <c r="B27" s="39" t="s">
        <v>9</v>
      </c>
      <c r="C27" s="59" t="s">
        <v>49</v>
      </c>
      <c r="D27" s="96" t="s">
        <v>180</v>
      </c>
      <c r="E27" s="64" t="s">
        <v>35</v>
      </c>
      <c r="F27" s="64">
        <v>1</v>
      </c>
      <c r="G27" s="92" t="s">
        <v>105</v>
      </c>
      <c r="H27" s="33">
        <v>90.102399999999989</v>
      </c>
      <c r="I27" s="40">
        <v>100</v>
      </c>
      <c r="J27" s="40">
        <v>0</v>
      </c>
      <c r="K27" s="37" t="s">
        <v>5</v>
      </c>
      <c r="L27" s="64" t="s">
        <v>36</v>
      </c>
      <c r="M27" s="93">
        <v>42452</v>
      </c>
      <c r="N27" s="93">
        <v>42514</v>
      </c>
      <c r="O27" s="64">
        <v>0</v>
      </c>
      <c r="P27" s="94" t="s">
        <v>124</v>
      </c>
      <c r="Q27" s="97" t="s">
        <v>86</v>
      </c>
      <c r="V27" s="95"/>
      <c r="W27" s="95"/>
    </row>
    <row r="28" spans="1:23" ht="87.75" customHeight="1" x14ac:dyDescent="0.25">
      <c r="A28" s="87" t="s">
        <v>50</v>
      </c>
      <c r="B28" s="39" t="s">
        <v>9</v>
      </c>
      <c r="C28" s="59" t="s">
        <v>51</v>
      </c>
      <c r="D28" s="96" t="s">
        <v>142</v>
      </c>
      <c r="E28" s="64" t="s">
        <v>35</v>
      </c>
      <c r="F28" s="64">
        <v>1</v>
      </c>
      <c r="G28" s="92" t="s">
        <v>106</v>
      </c>
      <c r="H28" s="33">
        <v>80.965279999999993</v>
      </c>
      <c r="I28" s="40">
        <v>100</v>
      </c>
      <c r="J28" s="40">
        <v>0</v>
      </c>
      <c r="K28" s="37" t="s">
        <v>5</v>
      </c>
      <c r="L28" s="64" t="s">
        <v>36</v>
      </c>
      <c r="M28" s="93">
        <v>42423</v>
      </c>
      <c r="N28" s="93">
        <v>42514</v>
      </c>
      <c r="O28" s="64">
        <v>0</v>
      </c>
      <c r="P28" s="94" t="s">
        <v>125</v>
      </c>
      <c r="Q28" s="97" t="s">
        <v>86</v>
      </c>
      <c r="V28" s="95"/>
      <c r="W28" s="95"/>
    </row>
    <row r="29" spans="1:23" ht="105.75" customHeight="1" x14ac:dyDescent="0.25">
      <c r="A29" s="87" t="s">
        <v>52</v>
      </c>
      <c r="B29" s="39" t="s">
        <v>9</v>
      </c>
      <c r="C29" s="59" t="s">
        <v>53</v>
      </c>
      <c r="D29" s="98" t="s">
        <v>211</v>
      </c>
      <c r="E29" s="64" t="s">
        <v>44</v>
      </c>
      <c r="F29" s="64">
        <v>1</v>
      </c>
      <c r="G29" s="92" t="s">
        <v>212</v>
      </c>
      <c r="H29" s="33">
        <v>92.920489999999987</v>
      </c>
      <c r="I29" s="40">
        <v>100</v>
      </c>
      <c r="J29" s="40">
        <v>0</v>
      </c>
      <c r="K29" s="37" t="s">
        <v>5</v>
      </c>
      <c r="L29" s="64" t="s">
        <v>40</v>
      </c>
      <c r="M29" s="93">
        <v>43147</v>
      </c>
      <c r="N29" s="93">
        <v>43209</v>
      </c>
      <c r="O29" s="64">
        <v>0</v>
      </c>
      <c r="P29" s="64" t="s">
        <v>213</v>
      </c>
      <c r="Q29" s="61" t="s">
        <v>86</v>
      </c>
      <c r="W29" s="99"/>
    </row>
    <row r="30" spans="1:23" ht="84.75" customHeight="1" x14ac:dyDescent="0.25">
      <c r="A30" s="87" t="s">
        <v>54</v>
      </c>
      <c r="B30" s="39" t="s">
        <v>9</v>
      </c>
      <c r="C30" s="59" t="s">
        <v>55</v>
      </c>
      <c r="D30" s="98" t="s">
        <v>214</v>
      </c>
      <c r="E30" s="64" t="s">
        <v>44</v>
      </c>
      <c r="F30" s="64">
        <v>1</v>
      </c>
      <c r="G30" s="64" t="s">
        <v>215</v>
      </c>
      <c r="H30" s="33">
        <v>64.117919999999998</v>
      </c>
      <c r="I30" s="40">
        <v>100</v>
      </c>
      <c r="J30" s="40">
        <v>0</v>
      </c>
      <c r="K30" s="37" t="s">
        <v>5</v>
      </c>
      <c r="L30" s="64" t="s">
        <v>40</v>
      </c>
      <c r="M30" s="93">
        <v>43216</v>
      </c>
      <c r="N30" s="93">
        <v>43255</v>
      </c>
      <c r="O30" s="64">
        <v>0</v>
      </c>
      <c r="P30" s="64" t="s">
        <v>216</v>
      </c>
      <c r="Q30" s="61" t="s">
        <v>57</v>
      </c>
    </row>
    <row r="31" spans="1:23" ht="18.75" x14ac:dyDescent="0.25">
      <c r="A31" s="228" t="s">
        <v>0</v>
      </c>
      <c r="B31" s="229"/>
      <c r="C31" s="229"/>
      <c r="D31" s="229"/>
      <c r="E31" s="229"/>
      <c r="F31" s="229"/>
      <c r="G31" s="69"/>
      <c r="H31" s="41">
        <f>SUM(H23:H30)</f>
        <v>669.22577999999999</v>
      </c>
      <c r="I31" s="70"/>
      <c r="J31" s="70"/>
      <c r="K31" s="71"/>
      <c r="L31" s="72"/>
      <c r="M31" s="73"/>
      <c r="N31" s="74"/>
      <c r="O31" s="69"/>
      <c r="P31" s="75"/>
      <c r="Q31" s="76"/>
    </row>
    <row r="32" spans="1:23" ht="6.75" customHeight="1" thickBot="1" x14ac:dyDescent="0.35">
      <c r="A32" s="100"/>
      <c r="B32" s="101"/>
      <c r="C32" s="102"/>
      <c r="D32" s="103"/>
      <c r="E32" s="101"/>
      <c r="F32" s="101"/>
      <c r="G32" s="102"/>
      <c r="H32" s="104"/>
      <c r="I32" s="105"/>
      <c r="J32" s="106"/>
      <c r="K32" s="102"/>
      <c r="L32" s="101"/>
      <c r="M32" s="102"/>
      <c r="N32" s="107"/>
      <c r="O32" s="102"/>
      <c r="P32" s="102"/>
      <c r="Q32" s="101"/>
    </row>
    <row r="33" spans="1:17" ht="24" customHeight="1" thickBot="1" x14ac:dyDescent="0.35">
      <c r="A33" s="49">
        <v>3</v>
      </c>
      <c r="B33" s="50" t="s">
        <v>56</v>
      </c>
      <c r="C33" s="51"/>
      <c r="D33" s="52"/>
      <c r="E33" s="51"/>
      <c r="F33" s="51"/>
      <c r="G33" s="51"/>
      <c r="H33" s="51"/>
      <c r="I33" s="51"/>
      <c r="J33" s="51"/>
      <c r="K33" s="51"/>
      <c r="L33" s="51"/>
      <c r="M33" s="51"/>
      <c r="N33" s="53"/>
      <c r="O33" s="51"/>
      <c r="P33" s="51"/>
      <c r="Q33" s="54"/>
    </row>
    <row r="34" spans="1:17" ht="21" customHeight="1" x14ac:dyDescent="0.25">
      <c r="A34" s="198"/>
      <c r="B34" s="210" t="s">
        <v>18</v>
      </c>
      <c r="C34" s="212" t="s">
        <v>19</v>
      </c>
      <c r="D34" s="212" t="s">
        <v>20</v>
      </c>
      <c r="E34" s="212" t="s">
        <v>207</v>
      </c>
      <c r="F34" s="212" t="s">
        <v>21</v>
      </c>
      <c r="G34" s="212" t="s">
        <v>22</v>
      </c>
      <c r="H34" s="207" t="s">
        <v>23</v>
      </c>
      <c r="I34" s="208"/>
      <c r="J34" s="209"/>
      <c r="K34" s="226" t="s">
        <v>24</v>
      </c>
      <c r="L34" s="212" t="s">
        <v>25</v>
      </c>
      <c r="M34" s="212" t="s">
        <v>26</v>
      </c>
      <c r="N34" s="212"/>
      <c r="O34" s="217" t="s">
        <v>27</v>
      </c>
      <c r="P34" s="212" t="s">
        <v>28</v>
      </c>
      <c r="Q34" s="219" t="s">
        <v>29</v>
      </c>
    </row>
    <row r="35" spans="1:17" ht="83.25" customHeight="1" thickBot="1" x14ac:dyDescent="0.3">
      <c r="A35" s="199"/>
      <c r="B35" s="211"/>
      <c r="C35" s="213"/>
      <c r="D35" s="213"/>
      <c r="E35" s="213"/>
      <c r="F35" s="213"/>
      <c r="G35" s="213"/>
      <c r="H35" s="55" t="s">
        <v>194</v>
      </c>
      <c r="I35" s="56" t="s">
        <v>30</v>
      </c>
      <c r="J35" s="56" t="s">
        <v>31</v>
      </c>
      <c r="K35" s="227"/>
      <c r="L35" s="213"/>
      <c r="M35" s="57" t="s">
        <v>32</v>
      </c>
      <c r="N35" s="57" t="s">
        <v>33</v>
      </c>
      <c r="O35" s="218"/>
      <c r="P35" s="213"/>
      <c r="Q35" s="220"/>
    </row>
    <row r="36" spans="1:17" ht="110.25" customHeight="1" x14ac:dyDescent="0.25">
      <c r="A36" s="87" t="s">
        <v>7</v>
      </c>
      <c r="B36" s="37" t="s">
        <v>11</v>
      </c>
      <c r="C36" s="108" t="s">
        <v>2</v>
      </c>
      <c r="D36" s="109" t="s">
        <v>143</v>
      </c>
      <c r="E36" s="67" t="s">
        <v>87</v>
      </c>
      <c r="F36" s="67">
        <v>1</v>
      </c>
      <c r="G36" s="67"/>
      <c r="H36" s="33">
        <v>22.26831</v>
      </c>
      <c r="I36" s="36">
        <v>0</v>
      </c>
      <c r="J36" s="36">
        <v>100</v>
      </c>
      <c r="K36" s="39" t="s">
        <v>5</v>
      </c>
      <c r="L36" s="67" t="s">
        <v>84</v>
      </c>
      <c r="M36" s="110">
        <v>41772</v>
      </c>
      <c r="N36" s="65">
        <v>41806</v>
      </c>
      <c r="O36" s="67" t="s">
        <v>95</v>
      </c>
      <c r="P36" s="67">
        <v>0</v>
      </c>
      <c r="Q36" s="61" t="s">
        <v>86</v>
      </c>
    </row>
    <row r="37" spans="1:17" ht="110.25" customHeight="1" x14ac:dyDescent="0.25">
      <c r="A37" s="58" t="s">
        <v>58</v>
      </c>
      <c r="B37" s="37" t="s">
        <v>9</v>
      </c>
      <c r="C37" s="59" t="s">
        <v>59</v>
      </c>
      <c r="D37" s="109" t="s">
        <v>175</v>
      </c>
      <c r="E37" s="64" t="s">
        <v>35</v>
      </c>
      <c r="F37" s="64">
        <v>1</v>
      </c>
      <c r="G37" s="64"/>
      <c r="H37" s="111">
        <v>311.10914000000002</v>
      </c>
      <c r="I37" s="40">
        <v>100</v>
      </c>
      <c r="J37" s="40">
        <v>0</v>
      </c>
      <c r="K37" s="37" t="s">
        <v>5</v>
      </c>
      <c r="L37" s="64" t="s">
        <v>36</v>
      </c>
      <c r="M37" s="115">
        <v>42818</v>
      </c>
      <c r="N37" s="115">
        <v>42895</v>
      </c>
      <c r="O37" s="64">
        <v>0</v>
      </c>
      <c r="P37" s="64" t="s">
        <v>192</v>
      </c>
      <c r="Q37" s="61" t="s">
        <v>57</v>
      </c>
    </row>
    <row r="38" spans="1:17" ht="72.75" customHeight="1" x14ac:dyDescent="0.25">
      <c r="A38" s="112" t="s">
        <v>167</v>
      </c>
      <c r="B38" s="37" t="s">
        <v>9</v>
      </c>
      <c r="C38" s="59" t="s">
        <v>158</v>
      </c>
      <c r="D38" s="113">
        <v>0</v>
      </c>
      <c r="E38" s="64" t="s">
        <v>35</v>
      </c>
      <c r="F38" s="64">
        <v>1</v>
      </c>
      <c r="G38" s="64">
        <v>0</v>
      </c>
      <c r="H38" s="114">
        <v>173</v>
      </c>
      <c r="I38" s="42">
        <v>100</v>
      </c>
      <c r="J38" s="42">
        <v>0</v>
      </c>
      <c r="K38" s="37" t="s">
        <v>5</v>
      </c>
      <c r="L38" s="62" t="s">
        <v>40</v>
      </c>
      <c r="M38" s="115">
        <v>43466</v>
      </c>
      <c r="N38" s="115">
        <v>43525</v>
      </c>
      <c r="O38" s="64">
        <v>0</v>
      </c>
      <c r="P38" s="62">
        <v>0</v>
      </c>
      <c r="Q38" s="61" t="s">
        <v>37</v>
      </c>
    </row>
    <row r="39" spans="1:17" ht="110.25" customHeight="1" x14ac:dyDescent="0.25">
      <c r="A39" s="112" t="s">
        <v>168</v>
      </c>
      <c r="B39" s="37" t="s">
        <v>9</v>
      </c>
      <c r="C39" s="59" t="s">
        <v>159</v>
      </c>
      <c r="D39" s="109" t="s">
        <v>226</v>
      </c>
      <c r="E39" s="67" t="s">
        <v>44</v>
      </c>
      <c r="F39" s="64">
        <v>1</v>
      </c>
      <c r="G39" s="64">
        <v>0</v>
      </c>
      <c r="H39" s="114">
        <v>91.01849</v>
      </c>
      <c r="I39" s="42">
        <v>100</v>
      </c>
      <c r="J39" s="42">
        <v>0</v>
      </c>
      <c r="K39" s="37" t="s">
        <v>5</v>
      </c>
      <c r="L39" s="62" t="s">
        <v>40</v>
      </c>
      <c r="M39" s="115">
        <v>43384</v>
      </c>
      <c r="N39" s="115">
        <v>43479</v>
      </c>
      <c r="O39" s="64">
        <v>0</v>
      </c>
      <c r="P39" s="119" t="s">
        <v>227</v>
      </c>
      <c r="Q39" s="61" t="s">
        <v>57</v>
      </c>
    </row>
    <row r="40" spans="1:17" ht="139.5" customHeight="1" x14ac:dyDescent="0.25">
      <c r="A40" s="112" t="s">
        <v>198</v>
      </c>
      <c r="B40" s="37" t="s">
        <v>9</v>
      </c>
      <c r="C40" s="116" t="s">
        <v>199</v>
      </c>
      <c r="D40" s="113">
        <v>0</v>
      </c>
      <c r="E40" s="64" t="s">
        <v>35</v>
      </c>
      <c r="F40" s="64">
        <v>1</v>
      </c>
      <c r="G40" s="64">
        <v>0</v>
      </c>
      <c r="H40" s="114">
        <v>150</v>
      </c>
      <c r="I40" s="42">
        <v>100</v>
      </c>
      <c r="J40" s="42">
        <v>0</v>
      </c>
      <c r="K40" s="37" t="s">
        <v>5</v>
      </c>
      <c r="L40" s="62" t="s">
        <v>36</v>
      </c>
      <c r="M40" s="115">
        <v>43466</v>
      </c>
      <c r="N40" s="115">
        <v>43525</v>
      </c>
      <c r="O40" s="64">
        <v>0</v>
      </c>
      <c r="P40" s="62">
        <v>0</v>
      </c>
      <c r="Q40" s="61" t="s">
        <v>37</v>
      </c>
    </row>
    <row r="41" spans="1:17" ht="20.25" customHeight="1" x14ac:dyDescent="0.25">
      <c r="A41" s="228" t="s">
        <v>0</v>
      </c>
      <c r="B41" s="229"/>
      <c r="C41" s="229"/>
      <c r="D41" s="229"/>
      <c r="E41" s="229"/>
      <c r="F41" s="229"/>
      <c r="G41" s="69"/>
      <c r="H41" s="117">
        <f>SUM(H36:H40)</f>
        <v>747.39594</v>
      </c>
      <c r="I41" s="70"/>
      <c r="J41" s="70"/>
      <c r="K41" s="71"/>
      <c r="L41" s="72"/>
      <c r="M41" s="73"/>
      <c r="N41" s="74"/>
      <c r="O41" s="69"/>
      <c r="P41" s="75"/>
      <c r="Q41" s="76"/>
    </row>
    <row r="42" spans="1:17" ht="6" customHeight="1" thickBot="1" x14ac:dyDescent="0.35">
      <c r="A42" s="100"/>
      <c r="B42" s="101"/>
      <c r="C42" s="102"/>
      <c r="D42" s="103"/>
      <c r="E42" s="101"/>
      <c r="F42" s="101"/>
      <c r="G42" s="102"/>
      <c r="H42" s="104"/>
      <c r="I42" s="105"/>
      <c r="J42" s="106"/>
      <c r="K42" s="102"/>
      <c r="L42" s="101"/>
      <c r="M42" s="102"/>
      <c r="N42" s="107"/>
      <c r="O42" s="102"/>
      <c r="P42" s="102"/>
      <c r="Q42" s="101"/>
    </row>
    <row r="43" spans="1:17" ht="22.5" customHeight="1" thickBot="1" x14ac:dyDescent="0.35">
      <c r="A43" s="49">
        <v>4</v>
      </c>
      <c r="B43" s="50" t="s">
        <v>60</v>
      </c>
      <c r="C43" s="51"/>
      <c r="D43" s="52"/>
      <c r="E43" s="51"/>
      <c r="F43" s="51"/>
      <c r="G43" s="51"/>
      <c r="H43" s="51"/>
      <c r="I43" s="51"/>
      <c r="J43" s="51"/>
      <c r="K43" s="51"/>
      <c r="L43" s="51"/>
      <c r="M43" s="51"/>
      <c r="N43" s="53"/>
      <c r="O43" s="51"/>
      <c r="P43" s="51"/>
      <c r="Q43" s="54"/>
    </row>
    <row r="44" spans="1:17" ht="22.5" customHeight="1" x14ac:dyDescent="0.25">
      <c r="A44" s="198"/>
      <c r="B44" s="210" t="s">
        <v>18</v>
      </c>
      <c r="C44" s="212" t="s">
        <v>19</v>
      </c>
      <c r="D44" s="212" t="s">
        <v>20</v>
      </c>
      <c r="E44" s="212" t="s">
        <v>207</v>
      </c>
      <c r="F44" s="203" t="s">
        <v>22</v>
      </c>
      <c r="G44" s="204"/>
      <c r="H44" s="207" t="s">
        <v>23</v>
      </c>
      <c r="I44" s="208"/>
      <c r="J44" s="209"/>
      <c r="K44" s="226" t="s">
        <v>24</v>
      </c>
      <c r="L44" s="212" t="s">
        <v>25</v>
      </c>
      <c r="M44" s="212" t="s">
        <v>26</v>
      </c>
      <c r="N44" s="212"/>
      <c r="O44" s="217" t="s">
        <v>27</v>
      </c>
      <c r="P44" s="212" t="s">
        <v>28</v>
      </c>
      <c r="Q44" s="219" t="s">
        <v>29</v>
      </c>
    </row>
    <row r="45" spans="1:17" ht="84" customHeight="1" thickBot="1" x14ac:dyDescent="0.3">
      <c r="A45" s="199"/>
      <c r="B45" s="211"/>
      <c r="C45" s="213"/>
      <c r="D45" s="213"/>
      <c r="E45" s="213"/>
      <c r="F45" s="205"/>
      <c r="G45" s="206"/>
      <c r="H45" s="55" t="s">
        <v>194</v>
      </c>
      <c r="I45" s="56" t="s">
        <v>30</v>
      </c>
      <c r="J45" s="56" t="s">
        <v>31</v>
      </c>
      <c r="K45" s="227"/>
      <c r="L45" s="213"/>
      <c r="M45" s="57" t="s">
        <v>32</v>
      </c>
      <c r="N45" s="57" t="s">
        <v>33</v>
      </c>
      <c r="O45" s="218"/>
      <c r="P45" s="213"/>
      <c r="Q45" s="220"/>
    </row>
    <row r="46" spans="1:17" ht="123" customHeight="1" x14ac:dyDescent="0.25">
      <c r="A46" s="58" t="s">
        <v>8</v>
      </c>
      <c r="B46" s="39" t="s">
        <v>9</v>
      </c>
      <c r="C46" s="118" t="s">
        <v>61</v>
      </c>
      <c r="D46" s="109" t="s">
        <v>176</v>
      </c>
      <c r="E46" s="64" t="s">
        <v>62</v>
      </c>
      <c r="F46" s="216" t="s">
        <v>107</v>
      </c>
      <c r="G46" s="216"/>
      <c r="H46" s="33">
        <v>210.74972</v>
      </c>
      <c r="I46" s="36">
        <v>100</v>
      </c>
      <c r="J46" s="36">
        <v>0</v>
      </c>
      <c r="K46" s="39" t="s">
        <v>5</v>
      </c>
      <c r="L46" s="67" t="s">
        <v>36</v>
      </c>
      <c r="M46" s="110">
        <v>42835</v>
      </c>
      <c r="N46" s="65">
        <v>42989</v>
      </c>
      <c r="O46" s="67">
        <v>0</v>
      </c>
      <c r="P46" s="68" t="s">
        <v>188</v>
      </c>
      <c r="Q46" s="61" t="s">
        <v>57</v>
      </c>
    </row>
    <row r="47" spans="1:17" ht="113.25" customHeight="1" x14ac:dyDescent="0.25">
      <c r="A47" s="58" t="s">
        <v>63</v>
      </c>
      <c r="B47" s="39" t="s">
        <v>9</v>
      </c>
      <c r="C47" s="59" t="s">
        <v>64</v>
      </c>
      <c r="D47" s="109" t="s">
        <v>177</v>
      </c>
      <c r="E47" s="64" t="s">
        <v>62</v>
      </c>
      <c r="F47" s="216" t="s">
        <v>108</v>
      </c>
      <c r="G47" s="216"/>
      <c r="H47" s="33">
        <v>165.20291000000003</v>
      </c>
      <c r="I47" s="40">
        <v>100</v>
      </c>
      <c r="J47" s="40">
        <v>0</v>
      </c>
      <c r="K47" s="37" t="s">
        <v>5</v>
      </c>
      <c r="L47" s="64" t="s">
        <v>36</v>
      </c>
      <c r="M47" s="110">
        <v>42835</v>
      </c>
      <c r="N47" s="65">
        <v>42989</v>
      </c>
      <c r="O47" s="64">
        <v>0</v>
      </c>
      <c r="P47" s="68" t="s">
        <v>189</v>
      </c>
      <c r="Q47" s="61" t="s">
        <v>57</v>
      </c>
    </row>
    <row r="48" spans="1:17" ht="221.25" customHeight="1" x14ac:dyDescent="0.25">
      <c r="A48" s="87" t="s">
        <v>66</v>
      </c>
      <c r="B48" s="37" t="s">
        <v>11</v>
      </c>
      <c r="C48" s="120" t="s">
        <v>116</v>
      </c>
      <c r="D48" s="121" t="s">
        <v>217</v>
      </c>
      <c r="E48" s="61" t="s">
        <v>65</v>
      </c>
      <c r="F48" s="216" t="s">
        <v>109</v>
      </c>
      <c r="G48" s="216"/>
      <c r="H48" s="111">
        <v>3930.1476799999987</v>
      </c>
      <c r="I48" s="42">
        <v>68.230112157006786</v>
      </c>
      <c r="J48" s="42">
        <v>31.769887842993221</v>
      </c>
      <c r="K48" s="37" t="s">
        <v>183</v>
      </c>
      <c r="L48" s="64" t="s">
        <v>36</v>
      </c>
      <c r="M48" s="122">
        <v>42367</v>
      </c>
      <c r="N48" s="123" t="s">
        <v>151</v>
      </c>
      <c r="O48" s="124">
        <v>0</v>
      </c>
      <c r="P48" s="62" t="s">
        <v>138</v>
      </c>
      <c r="Q48" s="68" t="s">
        <v>57</v>
      </c>
    </row>
    <row r="49" spans="1:17" ht="102.75" customHeight="1" x14ac:dyDescent="0.25">
      <c r="A49" s="87" t="s">
        <v>67</v>
      </c>
      <c r="B49" s="37" t="s">
        <v>11</v>
      </c>
      <c r="C49" s="59" t="s">
        <v>101</v>
      </c>
      <c r="D49" s="121" t="s">
        <v>140</v>
      </c>
      <c r="E49" s="64" t="s">
        <v>62</v>
      </c>
      <c r="F49" s="216" t="s">
        <v>110</v>
      </c>
      <c r="G49" s="216"/>
      <c r="H49" s="33">
        <v>355.96507999999994</v>
      </c>
      <c r="I49" s="42">
        <v>100</v>
      </c>
      <c r="J49" s="42">
        <v>0</v>
      </c>
      <c r="K49" s="37" t="s">
        <v>184</v>
      </c>
      <c r="L49" s="64" t="s">
        <v>36</v>
      </c>
      <c r="M49" s="122">
        <v>42383</v>
      </c>
      <c r="N49" s="122">
        <v>42646</v>
      </c>
      <c r="O49" s="124">
        <v>0</v>
      </c>
      <c r="P49" s="62" t="s">
        <v>218</v>
      </c>
      <c r="Q49" s="68" t="s">
        <v>57</v>
      </c>
    </row>
    <row r="50" spans="1:17" ht="129.75" customHeight="1" x14ac:dyDescent="0.25">
      <c r="A50" s="112" t="s">
        <v>129</v>
      </c>
      <c r="B50" s="112" t="s">
        <v>11</v>
      </c>
      <c r="C50" s="125" t="s">
        <v>96</v>
      </c>
      <c r="D50" s="126" t="s">
        <v>137</v>
      </c>
      <c r="E50" s="61" t="s">
        <v>65</v>
      </c>
      <c r="F50" s="216" t="s">
        <v>132</v>
      </c>
      <c r="G50" s="216"/>
      <c r="H50" s="111">
        <v>1124.3538899999999</v>
      </c>
      <c r="I50" s="127">
        <v>49.502913179764072</v>
      </c>
      <c r="J50" s="127">
        <v>50.497086820235936</v>
      </c>
      <c r="K50" s="112" t="s">
        <v>3</v>
      </c>
      <c r="L50" s="62" t="s">
        <v>36</v>
      </c>
      <c r="M50" s="122">
        <v>42669</v>
      </c>
      <c r="N50" s="122">
        <v>42919</v>
      </c>
      <c r="O50" s="62">
        <v>0</v>
      </c>
      <c r="P50" s="62" t="s">
        <v>134</v>
      </c>
      <c r="Q50" s="68" t="s">
        <v>57</v>
      </c>
    </row>
    <row r="51" spans="1:17" ht="56.25" customHeight="1" x14ac:dyDescent="0.25">
      <c r="A51" s="112" t="s">
        <v>133</v>
      </c>
      <c r="B51" s="112" t="s">
        <v>11</v>
      </c>
      <c r="C51" s="128" t="s">
        <v>130</v>
      </c>
      <c r="D51" s="129">
        <v>0</v>
      </c>
      <c r="E51" s="62" t="s">
        <v>62</v>
      </c>
      <c r="F51" s="216" t="s">
        <v>219</v>
      </c>
      <c r="G51" s="216"/>
      <c r="H51" s="111">
        <v>108</v>
      </c>
      <c r="I51" s="130">
        <v>100</v>
      </c>
      <c r="J51" s="131">
        <v>0</v>
      </c>
      <c r="K51" s="112" t="s">
        <v>7</v>
      </c>
      <c r="L51" s="62" t="s">
        <v>36</v>
      </c>
      <c r="M51" s="122">
        <v>43374</v>
      </c>
      <c r="N51" s="115">
        <v>43466</v>
      </c>
      <c r="O51" s="62">
        <v>0</v>
      </c>
      <c r="P51" s="62">
        <v>0</v>
      </c>
      <c r="Q51" s="62" t="s">
        <v>85</v>
      </c>
    </row>
    <row r="52" spans="1:17" ht="69" customHeight="1" x14ac:dyDescent="0.25">
      <c r="A52" s="37" t="s">
        <v>155</v>
      </c>
      <c r="B52" s="39" t="s">
        <v>9</v>
      </c>
      <c r="C52" s="59" t="s">
        <v>160</v>
      </c>
      <c r="D52" s="132">
        <v>0</v>
      </c>
      <c r="E52" s="61" t="s">
        <v>65</v>
      </c>
      <c r="F52" s="216">
        <v>0</v>
      </c>
      <c r="G52" s="216">
        <v>0</v>
      </c>
      <c r="H52" s="176">
        <v>207.48</v>
      </c>
      <c r="I52" s="40">
        <v>100</v>
      </c>
      <c r="J52" s="40">
        <v>0</v>
      </c>
      <c r="K52" s="37" t="s">
        <v>5</v>
      </c>
      <c r="L52" s="64" t="s">
        <v>36</v>
      </c>
      <c r="M52" s="122">
        <v>43207</v>
      </c>
      <c r="N52" s="115">
        <v>43466</v>
      </c>
      <c r="O52" s="64">
        <v>0</v>
      </c>
      <c r="P52" s="62">
        <v>0</v>
      </c>
      <c r="Q52" s="62" t="s">
        <v>85</v>
      </c>
    </row>
    <row r="53" spans="1:17" ht="72.75" customHeight="1" x14ac:dyDescent="0.25">
      <c r="A53" s="37" t="s">
        <v>156</v>
      </c>
      <c r="B53" s="39" t="s">
        <v>9</v>
      </c>
      <c r="C53" s="59" t="s">
        <v>166</v>
      </c>
      <c r="D53" s="132">
        <v>0</v>
      </c>
      <c r="E53" s="61" t="s">
        <v>65</v>
      </c>
      <c r="F53" s="216">
        <v>0</v>
      </c>
      <c r="G53" s="216">
        <v>0</v>
      </c>
      <c r="H53" s="176">
        <v>194.84</v>
      </c>
      <c r="I53" s="40">
        <v>100</v>
      </c>
      <c r="J53" s="40">
        <v>0</v>
      </c>
      <c r="K53" s="37" t="s">
        <v>5</v>
      </c>
      <c r="L53" s="64" t="s">
        <v>36</v>
      </c>
      <c r="M53" s="122">
        <v>43207</v>
      </c>
      <c r="N53" s="115">
        <v>43466</v>
      </c>
      <c r="O53" s="64">
        <v>0</v>
      </c>
      <c r="P53" s="62">
        <v>0</v>
      </c>
      <c r="Q53" s="62" t="s">
        <v>85</v>
      </c>
    </row>
    <row r="54" spans="1:17" ht="88.5" customHeight="1" x14ac:dyDescent="0.25">
      <c r="A54" s="37" t="s">
        <v>157</v>
      </c>
      <c r="B54" s="37" t="s">
        <v>9</v>
      </c>
      <c r="C54" s="59" t="s">
        <v>169</v>
      </c>
      <c r="D54" s="132">
        <v>0</v>
      </c>
      <c r="E54" s="61" t="s">
        <v>65</v>
      </c>
      <c r="F54" s="216">
        <v>0</v>
      </c>
      <c r="G54" s="216">
        <v>0</v>
      </c>
      <c r="H54" s="176">
        <v>645.23</v>
      </c>
      <c r="I54" s="40">
        <v>100</v>
      </c>
      <c r="J54" s="40">
        <v>0</v>
      </c>
      <c r="K54" s="37" t="s">
        <v>5</v>
      </c>
      <c r="L54" s="64" t="s">
        <v>36</v>
      </c>
      <c r="M54" s="122">
        <v>43207</v>
      </c>
      <c r="N54" s="115">
        <v>43466</v>
      </c>
      <c r="O54" s="64">
        <v>0</v>
      </c>
      <c r="P54" s="62">
        <v>0</v>
      </c>
      <c r="Q54" s="62" t="s">
        <v>85</v>
      </c>
    </row>
    <row r="55" spans="1:17" ht="23.25" customHeight="1" x14ac:dyDescent="0.25">
      <c r="A55" s="228" t="s">
        <v>0</v>
      </c>
      <c r="B55" s="229"/>
      <c r="C55" s="229"/>
      <c r="D55" s="229"/>
      <c r="E55" s="229"/>
      <c r="F55" s="229"/>
      <c r="G55" s="69"/>
      <c r="H55" s="117">
        <f>SUM(H46:H54)</f>
        <v>6941.9692799999975</v>
      </c>
      <c r="I55" s="70"/>
      <c r="J55" s="70"/>
      <c r="K55" s="71"/>
      <c r="L55" s="72"/>
      <c r="M55" s="73"/>
      <c r="N55" s="74"/>
      <c r="O55" s="69"/>
      <c r="P55" s="75"/>
      <c r="Q55" s="76"/>
    </row>
    <row r="56" spans="1:17" ht="8.25" customHeight="1" thickBot="1" x14ac:dyDescent="0.35">
      <c r="A56" s="100" t="s">
        <v>165</v>
      </c>
      <c r="B56" s="101"/>
      <c r="C56" s="102"/>
      <c r="D56" s="103"/>
      <c r="E56" s="101"/>
      <c r="F56" s="101"/>
      <c r="G56" s="102"/>
      <c r="H56" s="104"/>
      <c r="I56" s="105"/>
      <c r="J56" s="106"/>
      <c r="K56" s="102"/>
      <c r="L56" s="101"/>
      <c r="M56" s="102"/>
      <c r="N56" s="107"/>
      <c r="O56" s="102"/>
      <c r="P56" s="102"/>
      <c r="Q56" s="101"/>
    </row>
    <row r="57" spans="1:17" ht="22.5" customHeight="1" thickBot="1" x14ac:dyDescent="0.35">
      <c r="A57" s="49">
        <v>5</v>
      </c>
      <c r="B57" s="50" t="s">
        <v>68</v>
      </c>
      <c r="C57" s="51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3"/>
      <c r="O57" s="51"/>
      <c r="P57" s="51"/>
      <c r="Q57" s="54"/>
    </row>
    <row r="58" spans="1:17" ht="22.5" customHeight="1" x14ac:dyDescent="0.25">
      <c r="A58" s="198"/>
      <c r="B58" s="210" t="s">
        <v>18</v>
      </c>
      <c r="C58" s="212" t="s">
        <v>19</v>
      </c>
      <c r="D58" s="212" t="s">
        <v>20</v>
      </c>
      <c r="E58" s="212" t="s">
        <v>207</v>
      </c>
      <c r="F58" s="203" t="s">
        <v>22</v>
      </c>
      <c r="G58" s="204" t="s">
        <v>23</v>
      </c>
      <c r="H58" s="207" t="s">
        <v>23</v>
      </c>
      <c r="I58" s="208"/>
      <c r="J58" s="209"/>
      <c r="K58" s="226" t="s">
        <v>24</v>
      </c>
      <c r="L58" s="212" t="s">
        <v>25</v>
      </c>
      <c r="M58" s="212" t="s">
        <v>26</v>
      </c>
      <c r="N58" s="212"/>
      <c r="O58" s="217" t="s">
        <v>27</v>
      </c>
      <c r="P58" s="212" t="s">
        <v>28</v>
      </c>
      <c r="Q58" s="219" t="s">
        <v>29</v>
      </c>
    </row>
    <row r="59" spans="1:17" ht="92.25" customHeight="1" thickBot="1" x14ac:dyDescent="0.3">
      <c r="A59" s="199"/>
      <c r="B59" s="211"/>
      <c r="C59" s="213"/>
      <c r="D59" s="213"/>
      <c r="E59" s="213"/>
      <c r="F59" s="205"/>
      <c r="G59" s="206" t="s">
        <v>194</v>
      </c>
      <c r="H59" s="55" t="s">
        <v>194</v>
      </c>
      <c r="I59" s="56" t="s">
        <v>31</v>
      </c>
      <c r="J59" s="56" t="s">
        <v>69</v>
      </c>
      <c r="K59" s="227"/>
      <c r="L59" s="213"/>
      <c r="M59" s="57" t="s">
        <v>32</v>
      </c>
      <c r="N59" s="57" t="s">
        <v>33</v>
      </c>
      <c r="O59" s="218"/>
      <c r="P59" s="213"/>
      <c r="Q59" s="220"/>
    </row>
    <row r="60" spans="1:17" ht="97.5" customHeight="1" x14ac:dyDescent="0.25">
      <c r="A60" s="87" t="s">
        <v>70</v>
      </c>
      <c r="B60" s="112" t="s">
        <v>11</v>
      </c>
      <c r="C60" s="128" t="s">
        <v>71</v>
      </c>
      <c r="D60" s="126" t="s">
        <v>144</v>
      </c>
      <c r="E60" s="62" t="s">
        <v>72</v>
      </c>
      <c r="F60" s="62"/>
      <c r="G60" s="111">
        <v>23.732209999999998</v>
      </c>
      <c r="H60" s="127">
        <v>100</v>
      </c>
      <c r="I60" s="127">
        <v>0</v>
      </c>
      <c r="J60" s="68">
        <v>3</v>
      </c>
      <c r="K60" s="112" t="s">
        <v>7</v>
      </c>
      <c r="L60" s="62" t="s">
        <v>40</v>
      </c>
      <c r="M60" s="122">
        <v>42930</v>
      </c>
      <c r="N60" s="122">
        <v>42979</v>
      </c>
      <c r="O60" s="62">
        <v>0</v>
      </c>
      <c r="P60" s="62" t="s">
        <v>152</v>
      </c>
      <c r="Q60" s="62" t="s">
        <v>57</v>
      </c>
    </row>
    <row r="61" spans="1:17" ht="59.25" customHeight="1" x14ac:dyDescent="0.25">
      <c r="A61" s="58" t="s">
        <v>73</v>
      </c>
      <c r="B61" s="39" t="s">
        <v>9</v>
      </c>
      <c r="C61" s="88" t="s">
        <v>1</v>
      </c>
      <c r="D61" s="133" t="s">
        <v>136</v>
      </c>
      <c r="E61" s="67" t="s">
        <v>72</v>
      </c>
      <c r="F61" s="67" t="s">
        <v>111</v>
      </c>
      <c r="G61" s="38">
        <v>19.003350000000001</v>
      </c>
      <c r="H61" s="36">
        <v>100</v>
      </c>
      <c r="I61" s="36">
        <v>0</v>
      </c>
      <c r="J61" s="67">
        <v>3</v>
      </c>
      <c r="K61" s="39" t="s">
        <v>3</v>
      </c>
      <c r="L61" s="64" t="s">
        <v>40</v>
      </c>
      <c r="M61" s="122">
        <v>41864</v>
      </c>
      <c r="N61" s="122">
        <v>42064</v>
      </c>
      <c r="O61" s="64">
        <v>0</v>
      </c>
      <c r="P61" s="62" t="s">
        <v>120</v>
      </c>
      <c r="Q61" s="94" t="s">
        <v>86</v>
      </c>
    </row>
    <row r="62" spans="1:17" ht="106.5" customHeight="1" x14ac:dyDescent="0.25">
      <c r="A62" s="58" t="s">
        <v>74</v>
      </c>
      <c r="B62" s="37" t="s">
        <v>11</v>
      </c>
      <c r="C62" s="59" t="s">
        <v>75</v>
      </c>
      <c r="D62" s="134" t="s">
        <v>139</v>
      </c>
      <c r="E62" s="64" t="s">
        <v>72</v>
      </c>
      <c r="F62" s="135" t="s">
        <v>112</v>
      </c>
      <c r="G62" s="33">
        <v>19.864549999999998</v>
      </c>
      <c r="H62" s="40">
        <v>100</v>
      </c>
      <c r="I62" s="40">
        <v>0</v>
      </c>
      <c r="J62" s="64">
        <v>3</v>
      </c>
      <c r="K62" s="37" t="s">
        <v>3</v>
      </c>
      <c r="L62" s="64" t="s">
        <v>40</v>
      </c>
      <c r="M62" s="122">
        <v>42424</v>
      </c>
      <c r="N62" s="122">
        <v>42523</v>
      </c>
      <c r="O62" s="64">
        <v>0</v>
      </c>
      <c r="P62" s="62" t="s">
        <v>128</v>
      </c>
      <c r="Q62" s="94" t="s">
        <v>86</v>
      </c>
    </row>
    <row r="63" spans="1:17" ht="87" customHeight="1" x14ac:dyDescent="0.25">
      <c r="A63" s="58" t="s">
        <v>76</v>
      </c>
      <c r="B63" s="37" t="s">
        <v>9</v>
      </c>
      <c r="C63" s="59" t="s">
        <v>77</v>
      </c>
      <c r="D63" s="98" t="s">
        <v>178</v>
      </c>
      <c r="E63" s="64" t="s">
        <v>72</v>
      </c>
      <c r="F63" s="62" t="s">
        <v>161</v>
      </c>
      <c r="G63" s="33">
        <v>32.573149999999998</v>
      </c>
      <c r="H63" s="40">
        <v>100</v>
      </c>
      <c r="I63" s="40">
        <v>0</v>
      </c>
      <c r="J63" s="64">
        <v>3</v>
      </c>
      <c r="K63" s="37" t="s">
        <v>5</v>
      </c>
      <c r="L63" s="64" t="s">
        <v>40</v>
      </c>
      <c r="M63" s="136">
        <v>42844</v>
      </c>
      <c r="N63" s="136">
        <v>42867</v>
      </c>
      <c r="O63" s="62">
        <v>0</v>
      </c>
      <c r="P63" s="62" t="s">
        <v>163</v>
      </c>
      <c r="Q63" s="62" t="s">
        <v>57</v>
      </c>
    </row>
    <row r="64" spans="1:17" ht="105.75" customHeight="1" x14ac:dyDescent="0.25">
      <c r="A64" s="58" t="s">
        <v>78</v>
      </c>
      <c r="B64" s="37" t="s">
        <v>9</v>
      </c>
      <c r="C64" s="59" t="s">
        <v>79</v>
      </c>
      <c r="D64" s="98" t="s">
        <v>179</v>
      </c>
      <c r="E64" s="64" t="s">
        <v>72</v>
      </c>
      <c r="F64" s="62" t="s">
        <v>162</v>
      </c>
      <c r="G64" s="33">
        <v>36.814289999999993</v>
      </c>
      <c r="H64" s="40">
        <v>100</v>
      </c>
      <c r="I64" s="40">
        <v>0</v>
      </c>
      <c r="J64" s="64">
        <v>3</v>
      </c>
      <c r="K64" s="37" t="s">
        <v>5</v>
      </c>
      <c r="L64" s="64" t="s">
        <v>40</v>
      </c>
      <c r="M64" s="136">
        <v>42824</v>
      </c>
      <c r="N64" s="136">
        <v>42867</v>
      </c>
      <c r="O64" s="62">
        <v>0</v>
      </c>
      <c r="P64" s="62" t="s">
        <v>164</v>
      </c>
      <c r="Q64" s="62" t="s">
        <v>57</v>
      </c>
    </row>
    <row r="65" spans="1:17" ht="119.25" customHeight="1" x14ac:dyDescent="0.25">
      <c r="A65" s="58" t="s">
        <v>80</v>
      </c>
      <c r="B65" s="37" t="s">
        <v>9</v>
      </c>
      <c r="C65" s="59" t="s">
        <v>81</v>
      </c>
      <c r="D65" s="98" t="s">
        <v>225</v>
      </c>
      <c r="E65" s="64" t="s">
        <v>72</v>
      </c>
      <c r="F65" s="94" t="s">
        <v>113</v>
      </c>
      <c r="G65" s="33">
        <v>36.688919999999996</v>
      </c>
      <c r="H65" s="40">
        <v>100</v>
      </c>
      <c r="I65" s="40">
        <v>0</v>
      </c>
      <c r="J65" s="64">
        <v>3</v>
      </c>
      <c r="K65" s="37" t="s">
        <v>5</v>
      </c>
      <c r="L65" s="64" t="s">
        <v>40</v>
      </c>
      <c r="M65" s="115">
        <v>43043</v>
      </c>
      <c r="N65" s="136">
        <v>43073</v>
      </c>
      <c r="O65" s="64">
        <v>0</v>
      </c>
      <c r="P65" s="62" t="s">
        <v>182</v>
      </c>
      <c r="Q65" s="62" t="s">
        <v>57</v>
      </c>
    </row>
    <row r="66" spans="1:17" ht="156.75" customHeight="1" x14ac:dyDescent="0.25">
      <c r="A66" s="37" t="s">
        <v>187</v>
      </c>
      <c r="B66" s="37" t="s">
        <v>11</v>
      </c>
      <c r="C66" s="137" t="s">
        <v>186</v>
      </c>
      <c r="D66" s="98" t="s">
        <v>220</v>
      </c>
      <c r="E66" s="64" t="s">
        <v>72</v>
      </c>
      <c r="F66" s="175" t="s">
        <v>221</v>
      </c>
      <c r="G66" s="33">
        <v>49.604320000000001</v>
      </c>
      <c r="H66" s="40">
        <v>100</v>
      </c>
      <c r="I66" s="40">
        <v>0</v>
      </c>
      <c r="J66" s="40">
        <v>3</v>
      </c>
      <c r="K66" s="37" t="s">
        <v>4</v>
      </c>
      <c r="L66" s="62" t="s">
        <v>40</v>
      </c>
      <c r="M66" s="115">
        <v>43344</v>
      </c>
      <c r="N66" s="136">
        <v>43378</v>
      </c>
      <c r="O66" s="64">
        <v>0</v>
      </c>
      <c r="P66" s="62" t="s">
        <v>222</v>
      </c>
      <c r="Q66" s="62" t="s">
        <v>57</v>
      </c>
    </row>
    <row r="67" spans="1:17" ht="24.75" customHeight="1" x14ac:dyDescent="0.3">
      <c r="A67" s="214" t="s">
        <v>0</v>
      </c>
      <c r="B67" s="215"/>
      <c r="C67" s="215"/>
      <c r="D67" s="215"/>
      <c r="E67" s="215"/>
      <c r="F67" s="215"/>
      <c r="G67" s="41">
        <f>SUM(G60:G66)</f>
        <v>218.28079</v>
      </c>
      <c r="H67" s="138"/>
      <c r="I67" s="139"/>
      <c r="J67" s="140"/>
      <c r="K67" s="69"/>
      <c r="L67" s="72"/>
      <c r="M67" s="69"/>
      <c r="N67" s="141"/>
      <c r="O67" s="69"/>
      <c r="P67" s="69"/>
      <c r="Q67" s="76"/>
    </row>
    <row r="68" spans="1:17" ht="9" customHeight="1" thickBot="1" x14ac:dyDescent="0.35">
      <c r="A68" s="100"/>
      <c r="B68" s="101"/>
      <c r="C68" s="102"/>
      <c r="D68" s="103"/>
      <c r="E68" s="101"/>
      <c r="F68" s="101"/>
      <c r="G68" s="102"/>
      <c r="H68" s="104"/>
      <c r="I68" s="105"/>
      <c r="J68" s="106"/>
      <c r="K68" s="102"/>
      <c r="L68" s="101"/>
      <c r="M68" s="102"/>
      <c r="N68" s="107"/>
      <c r="O68" s="102"/>
      <c r="P68" s="102"/>
      <c r="Q68" s="101"/>
    </row>
    <row r="69" spans="1:17" ht="21.75" customHeight="1" thickBot="1" x14ac:dyDescent="0.35">
      <c r="A69" s="49">
        <v>6</v>
      </c>
      <c r="B69" s="50" t="s">
        <v>82</v>
      </c>
      <c r="C69" s="51"/>
      <c r="D69" s="52"/>
      <c r="E69" s="51"/>
      <c r="F69" s="51"/>
      <c r="G69" s="51"/>
      <c r="H69" s="51"/>
      <c r="I69" s="51"/>
      <c r="J69" s="51"/>
      <c r="K69" s="51"/>
      <c r="L69" s="51"/>
      <c r="M69" s="51"/>
      <c r="N69" s="53"/>
      <c r="O69" s="51"/>
      <c r="P69" s="51"/>
      <c r="Q69" s="54"/>
    </row>
    <row r="70" spans="1:17" ht="21.75" customHeight="1" x14ac:dyDescent="0.25">
      <c r="A70" s="198"/>
      <c r="B70" s="210" t="s">
        <v>18</v>
      </c>
      <c r="C70" s="212" t="s">
        <v>19</v>
      </c>
      <c r="D70" s="212" t="s">
        <v>20</v>
      </c>
      <c r="E70" s="212" t="s">
        <v>207</v>
      </c>
      <c r="F70" s="203" t="s">
        <v>22</v>
      </c>
      <c r="G70" s="204"/>
      <c r="H70" s="207" t="s">
        <v>23</v>
      </c>
      <c r="I70" s="208"/>
      <c r="J70" s="209"/>
      <c r="K70" s="226" t="s">
        <v>24</v>
      </c>
      <c r="L70" s="212" t="s">
        <v>25</v>
      </c>
      <c r="M70" s="212" t="s">
        <v>26</v>
      </c>
      <c r="N70" s="212"/>
      <c r="O70" s="217" t="s">
        <v>27</v>
      </c>
      <c r="P70" s="212" t="s">
        <v>28</v>
      </c>
      <c r="Q70" s="219" t="s">
        <v>29</v>
      </c>
    </row>
    <row r="71" spans="1:17" ht="86.25" customHeight="1" thickBot="1" x14ac:dyDescent="0.3">
      <c r="A71" s="199"/>
      <c r="B71" s="211"/>
      <c r="C71" s="213"/>
      <c r="D71" s="213"/>
      <c r="E71" s="213"/>
      <c r="F71" s="205"/>
      <c r="G71" s="206"/>
      <c r="H71" s="55" t="s">
        <v>194</v>
      </c>
      <c r="I71" s="56" t="s">
        <v>30</v>
      </c>
      <c r="J71" s="56" t="s">
        <v>31</v>
      </c>
      <c r="K71" s="227"/>
      <c r="L71" s="213"/>
      <c r="M71" s="57" t="s">
        <v>32</v>
      </c>
      <c r="N71" s="57" t="s">
        <v>33</v>
      </c>
      <c r="O71" s="218"/>
      <c r="P71" s="213"/>
      <c r="Q71" s="220"/>
    </row>
    <row r="72" spans="1:17" ht="21" customHeight="1" thickBot="1" x14ac:dyDescent="0.35">
      <c r="A72" s="142"/>
      <c r="B72" s="143"/>
      <c r="C72" s="144"/>
      <c r="D72" s="145"/>
      <c r="E72" s="143"/>
      <c r="F72" s="225"/>
      <c r="G72" s="225"/>
      <c r="H72" s="143"/>
      <c r="I72" s="146"/>
      <c r="J72" s="147"/>
      <c r="K72" s="147"/>
      <c r="L72" s="143"/>
      <c r="M72" s="144"/>
      <c r="N72" s="148"/>
      <c r="O72" s="144"/>
      <c r="P72" s="144"/>
      <c r="Q72" s="149"/>
    </row>
    <row r="73" spans="1:17" ht="8.25" customHeight="1" thickBot="1" x14ac:dyDescent="0.35">
      <c r="A73" s="150"/>
      <c r="B73" s="151"/>
      <c r="C73" s="152"/>
      <c r="D73" s="153"/>
      <c r="E73" s="151"/>
      <c r="F73" s="151"/>
      <c r="G73" s="151"/>
      <c r="H73" s="151"/>
      <c r="I73" s="154"/>
      <c r="J73" s="155"/>
      <c r="K73" s="155"/>
      <c r="L73" s="151"/>
      <c r="M73" s="152"/>
      <c r="N73" s="156"/>
      <c r="O73" s="152"/>
      <c r="P73" s="152"/>
      <c r="Q73" s="157"/>
    </row>
    <row r="74" spans="1:17" ht="28.5" customHeight="1" thickBot="1" x14ac:dyDescent="0.35">
      <c r="A74" s="49">
        <v>7</v>
      </c>
      <c r="B74" s="50" t="s">
        <v>83</v>
      </c>
      <c r="C74" s="51"/>
      <c r="D74" s="52"/>
      <c r="E74" s="51"/>
      <c r="F74" s="51"/>
      <c r="G74" s="51"/>
      <c r="H74" s="51"/>
      <c r="I74" s="51"/>
      <c r="J74" s="51"/>
      <c r="K74" s="51"/>
      <c r="L74" s="51"/>
      <c r="M74" s="51"/>
      <c r="N74" s="53"/>
      <c r="O74" s="51"/>
      <c r="P74" s="51"/>
      <c r="Q74" s="54"/>
    </row>
    <row r="75" spans="1:17" ht="21" customHeight="1" x14ac:dyDescent="0.25">
      <c r="A75" s="198"/>
      <c r="B75" s="210" t="s">
        <v>18</v>
      </c>
      <c r="C75" s="212" t="s">
        <v>119</v>
      </c>
      <c r="D75" s="203" t="s">
        <v>20</v>
      </c>
      <c r="E75" s="204"/>
      <c r="F75" s="203" t="s">
        <v>22</v>
      </c>
      <c r="G75" s="204"/>
      <c r="H75" s="207" t="s">
        <v>23</v>
      </c>
      <c r="I75" s="208"/>
      <c r="J75" s="209"/>
      <c r="K75" s="226" t="s">
        <v>24</v>
      </c>
      <c r="L75" s="212" t="s">
        <v>25</v>
      </c>
      <c r="M75" s="212" t="s">
        <v>26</v>
      </c>
      <c r="N75" s="212"/>
      <c r="O75" s="217" t="s">
        <v>27</v>
      </c>
      <c r="P75" s="212" t="s">
        <v>28</v>
      </c>
      <c r="Q75" s="219" t="s">
        <v>29</v>
      </c>
    </row>
    <row r="76" spans="1:17" ht="85.5" customHeight="1" thickBot="1" x14ac:dyDescent="0.3">
      <c r="A76" s="199"/>
      <c r="B76" s="211"/>
      <c r="C76" s="213"/>
      <c r="D76" s="205"/>
      <c r="E76" s="206"/>
      <c r="F76" s="205"/>
      <c r="G76" s="206"/>
      <c r="H76" s="55" t="s">
        <v>194</v>
      </c>
      <c r="I76" s="56" t="s">
        <v>30</v>
      </c>
      <c r="J76" s="56" t="s">
        <v>31</v>
      </c>
      <c r="K76" s="227"/>
      <c r="L76" s="213"/>
      <c r="M76" s="57" t="s">
        <v>32</v>
      </c>
      <c r="N76" s="57" t="s">
        <v>33</v>
      </c>
      <c r="O76" s="218"/>
      <c r="P76" s="213"/>
      <c r="Q76" s="220"/>
    </row>
    <row r="77" spans="1:17" ht="32.25" customHeight="1" x14ac:dyDescent="0.25">
      <c r="A77" s="58" t="s">
        <v>114</v>
      </c>
      <c r="B77" s="64">
        <v>0</v>
      </c>
      <c r="C77" s="158" t="s">
        <v>126</v>
      </c>
      <c r="D77" s="221">
        <v>0</v>
      </c>
      <c r="E77" s="222"/>
      <c r="F77" s="216">
        <v>0</v>
      </c>
      <c r="G77" s="216">
        <v>0</v>
      </c>
      <c r="H77" s="159">
        <v>0</v>
      </c>
      <c r="I77" s="160">
        <v>0</v>
      </c>
      <c r="J77" s="160">
        <v>0</v>
      </c>
      <c r="K77" s="161">
        <v>0</v>
      </c>
      <c r="L77" s="64">
        <v>0</v>
      </c>
      <c r="M77" s="162">
        <v>0</v>
      </c>
      <c r="N77" s="123">
        <v>0</v>
      </c>
      <c r="O77" s="163">
        <v>0</v>
      </c>
      <c r="P77" s="163">
        <v>0</v>
      </c>
      <c r="Q77" s="62">
        <v>0</v>
      </c>
    </row>
    <row r="78" spans="1:17" ht="84" customHeight="1" x14ac:dyDescent="0.25">
      <c r="A78" s="58" t="s">
        <v>127</v>
      </c>
      <c r="B78" s="64" t="s">
        <v>9</v>
      </c>
      <c r="C78" s="59" t="s">
        <v>115</v>
      </c>
      <c r="D78" s="223" t="s">
        <v>223</v>
      </c>
      <c r="E78" s="224"/>
      <c r="F78" s="216">
        <v>0</v>
      </c>
      <c r="G78" s="216"/>
      <c r="H78" s="33">
        <v>275.38033000000001</v>
      </c>
      <c r="I78" s="40">
        <v>100</v>
      </c>
      <c r="J78" s="40">
        <v>0</v>
      </c>
      <c r="K78" s="64" t="s">
        <v>5</v>
      </c>
      <c r="L78" s="62" t="s">
        <v>40</v>
      </c>
      <c r="M78" s="136">
        <v>43199</v>
      </c>
      <c r="N78" s="136">
        <v>43653</v>
      </c>
      <c r="O78" s="64" t="s">
        <v>117</v>
      </c>
      <c r="P78" s="64" t="s">
        <v>224</v>
      </c>
      <c r="Q78" s="62" t="s">
        <v>57</v>
      </c>
    </row>
    <row r="79" spans="1:17" ht="18.75" x14ac:dyDescent="0.25">
      <c r="A79" s="200" t="s">
        <v>0</v>
      </c>
      <c r="B79" s="201"/>
      <c r="C79" s="201"/>
      <c r="D79" s="201"/>
      <c r="E79" s="201"/>
      <c r="F79" s="201"/>
      <c r="G79" s="164"/>
      <c r="H79" s="43">
        <f>SUM(H78:H78)</f>
        <v>275.38033000000001</v>
      </c>
      <c r="I79" s="165"/>
      <c r="J79" s="165"/>
      <c r="K79" s="166"/>
      <c r="L79" s="167"/>
      <c r="M79" s="168"/>
      <c r="N79" s="169"/>
      <c r="O79" s="164"/>
      <c r="P79" s="170"/>
      <c r="Q79" s="171"/>
    </row>
    <row r="80" spans="1:17" ht="18.75" x14ac:dyDescent="0.3">
      <c r="A80" s="102"/>
      <c r="B80" s="202"/>
      <c r="C80" s="202"/>
      <c r="D80" s="103"/>
      <c r="E80" s="101"/>
      <c r="F80" s="101"/>
      <c r="G80" s="102"/>
      <c r="H80" s="172"/>
      <c r="I80" s="105"/>
      <c r="J80" s="106"/>
      <c r="K80" s="102"/>
      <c r="L80" s="101"/>
      <c r="M80" s="102"/>
      <c r="N80" s="107"/>
      <c r="O80" s="102"/>
      <c r="P80" s="102"/>
      <c r="Q80" s="101"/>
    </row>
    <row r="81" spans="1:17" ht="18.75" x14ac:dyDescent="0.3">
      <c r="A81" s="102"/>
      <c r="B81" s="101"/>
      <c r="C81" s="102"/>
      <c r="D81" s="103"/>
      <c r="E81" s="101"/>
      <c r="F81" s="101"/>
      <c r="G81" s="196" t="s">
        <v>0</v>
      </c>
      <c r="H81" s="197">
        <f>H79+G67+H55++H41+H31+H18</f>
        <v>28821.156049999998</v>
      </c>
      <c r="I81" s="105"/>
      <c r="J81" s="106"/>
      <c r="K81" s="102"/>
      <c r="L81" s="101"/>
      <c r="M81" s="102"/>
      <c r="N81" s="107"/>
      <c r="O81" s="102"/>
      <c r="P81" s="102"/>
      <c r="Q81" s="101"/>
    </row>
  </sheetData>
  <mergeCells count="122">
    <mergeCell ref="A1:Q1"/>
    <mergeCell ref="A2:Q2"/>
    <mergeCell ref="A3:Q3"/>
    <mergeCell ref="A4:Q4"/>
    <mergeCell ref="A6:C6"/>
    <mergeCell ref="A7:C7"/>
    <mergeCell ref="A8:C8"/>
    <mergeCell ref="A10:Q10"/>
    <mergeCell ref="B13:B14"/>
    <mergeCell ref="C13:C14"/>
    <mergeCell ref="D13:D14"/>
    <mergeCell ref="E13:E14"/>
    <mergeCell ref="F13:F14"/>
    <mergeCell ref="G13:G14"/>
    <mergeCell ref="H13:J13"/>
    <mergeCell ref="K13:K14"/>
    <mergeCell ref="D21:D22"/>
    <mergeCell ref="E21:E22"/>
    <mergeCell ref="F21:F22"/>
    <mergeCell ref="G21:G22"/>
    <mergeCell ref="L13:L14"/>
    <mergeCell ref="M13:N13"/>
    <mergeCell ref="O13:O14"/>
    <mergeCell ref="P13:P14"/>
    <mergeCell ref="Q13:Q14"/>
    <mergeCell ref="A18:F18"/>
    <mergeCell ref="A13:A14"/>
    <mergeCell ref="A21:A22"/>
    <mergeCell ref="L34:L35"/>
    <mergeCell ref="M34:N34"/>
    <mergeCell ref="O34:O35"/>
    <mergeCell ref="P34:P35"/>
    <mergeCell ref="Q34:Q35"/>
    <mergeCell ref="A41:F41"/>
    <mergeCell ref="Q21:Q22"/>
    <mergeCell ref="A31:F31"/>
    <mergeCell ref="B34:B35"/>
    <mergeCell ref="C34:C35"/>
    <mergeCell ref="D34:D35"/>
    <mergeCell ref="E34:E35"/>
    <mergeCell ref="F34:F35"/>
    <mergeCell ref="G34:G35"/>
    <mergeCell ref="H34:J34"/>
    <mergeCell ref="K34:K35"/>
    <mergeCell ref="H21:J21"/>
    <mergeCell ref="K21:K22"/>
    <mergeCell ref="L21:L22"/>
    <mergeCell ref="M21:N21"/>
    <mergeCell ref="O21:O22"/>
    <mergeCell ref="P21:P22"/>
    <mergeCell ref="B21:B22"/>
    <mergeCell ref="C21:C22"/>
    <mergeCell ref="K44:K45"/>
    <mergeCell ref="L44:L45"/>
    <mergeCell ref="M44:N44"/>
    <mergeCell ref="O44:O45"/>
    <mergeCell ref="P44:P45"/>
    <mergeCell ref="Q44:Q45"/>
    <mergeCell ref="B44:B45"/>
    <mergeCell ref="C44:C45"/>
    <mergeCell ref="D44:D45"/>
    <mergeCell ref="E44:E45"/>
    <mergeCell ref="F44:G45"/>
    <mergeCell ref="H44:J44"/>
    <mergeCell ref="K58:K59"/>
    <mergeCell ref="L58:L59"/>
    <mergeCell ref="M58:N58"/>
    <mergeCell ref="O58:O59"/>
    <mergeCell ref="P58:P59"/>
    <mergeCell ref="Q58:Q59"/>
    <mergeCell ref="F52:G52"/>
    <mergeCell ref="F53:G53"/>
    <mergeCell ref="F54:G54"/>
    <mergeCell ref="A55:F55"/>
    <mergeCell ref="B58:B59"/>
    <mergeCell ref="C58:C59"/>
    <mergeCell ref="D58:D59"/>
    <mergeCell ref="E58:E59"/>
    <mergeCell ref="O75:O76"/>
    <mergeCell ref="P75:P76"/>
    <mergeCell ref="Q75:Q76"/>
    <mergeCell ref="D77:E77"/>
    <mergeCell ref="F77:G77"/>
    <mergeCell ref="D78:E78"/>
    <mergeCell ref="F78:G78"/>
    <mergeCell ref="Q70:Q71"/>
    <mergeCell ref="F72:G72"/>
    <mergeCell ref="D75:E76"/>
    <mergeCell ref="F75:G76"/>
    <mergeCell ref="H75:J75"/>
    <mergeCell ref="K75:K76"/>
    <mergeCell ref="L75:L76"/>
    <mergeCell ref="M75:N75"/>
    <mergeCell ref="H70:J70"/>
    <mergeCell ref="K70:K71"/>
    <mergeCell ref="L70:L71"/>
    <mergeCell ref="M70:N70"/>
    <mergeCell ref="O70:O71"/>
    <mergeCell ref="P70:P71"/>
    <mergeCell ref="D70:D71"/>
    <mergeCell ref="E70:E71"/>
    <mergeCell ref="F70:G71"/>
    <mergeCell ref="A34:A35"/>
    <mergeCell ref="A44:A45"/>
    <mergeCell ref="A58:A59"/>
    <mergeCell ref="A70:A71"/>
    <mergeCell ref="A75:A76"/>
    <mergeCell ref="A79:F79"/>
    <mergeCell ref="B80:C80"/>
    <mergeCell ref="F58:G59"/>
    <mergeCell ref="H58:J58"/>
    <mergeCell ref="B75:B76"/>
    <mergeCell ref="C75:C76"/>
    <mergeCell ref="A67:F67"/>
    <mergeCell ref="B70:B71"/>
    <mergeCell ref="C70:C71"/>
    <mergeCell ref="F46:G46"/>
    <mergeCell ref="F47:G47"/>
    <mergeCell ref="F48:G48"/>
    <mergeCell ref="F49:G49"/>
    <mergeCell ref="F50:G50"/>
    <mergeCell ref="F51:G51"/>
  </mergeCells>
  <dataValidations disablePrompts="1" count="3">
    <dataValidation type="list" allowBlank="1" showInputMessage="1" showErrorMessage="1" sqref="E72:E73">
      <formula1>capacitacao</formula1>
    </dataValidation>
    <dataValidation type="list" allowBlank="1" showInputMessage="1" showErrorMessage="1" sqref="L18:L19 Q18:Q19 Q31 L31 Q41 L41 Q55 L55 Q67 L67 L72:L73 Q72:Q73 Q79 L79">
      <formula1>#REF!</formula1>
    </dataValidation>
    <dataValidation type="list" allowBlank="1" showInputMessage="1" showErrorMessage="1" sqref="L5">
      <formula1>#REF!</formula1>
    </dataValidation>
  </dataValidations>
  <pageMargins left="0.39370078740157483" right="0.19685039370078741" top="0.47244094488188981" bottom="0.19685039370078741" header="0.19685039370078741" footer="0.19685039370078741"/>
  <pageSetup paperSize="9" scale="44" orientation="landscape" r:id="rId1"/>
  <headerFooter>
    <oddFooter>&amp;C&amp;P/&amp;N</oddFooter>
  </headerFooter>
  <rowBreaks count="5" manualBreakCount="5">
    <brk id="19" max="16" man="1"/>
    <brk id="31" max="16" man="1"/>
    <brk id="42" max="16" man="1"/>
    <brk id="56" max="16" man="1"/>
    <brk id="6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A56"/>
  <sheetViews>
    <sheetView view="pageBreakPreview" topLeftCell="A2" zoomScale="77" zoomScaleNormal="77" zoomScaleSheetLayoutView="77" workbookViewId="0">
      <selection activeCell="A28" sqref="A28"/>
    </sheetView>
  </sheetViews>
  <sheetFormatPr defaultColWidth="8.7109375" defaultRowHeight="15.75" x14ac:dyDescent="0.25"/>
  <cols>
    <col min="1" max="1" width="89.140625" style="1" customWidth="1"/>
    <col min="2" max="2" width="77.28515625" style="1" customWidth="1"/>
    <col min="3" max="3" width="60.7109375" style="1" customWidth="1"/>
    <col min="4" max="4" width="41.42578125" style="1" customWidth="1"/>
    <col min="5" max="5" width="36.7109375" style="1" customWidth="1"/>
    <col min="6" max="7" width="12.85546875" style="1" customWidth="1"/>
    <col min="8" max="8" width="15.7109375" style="15" customWidth="1"/>
    <col min="9" max="9" width="15.7109375" style="5" customWidth="1"/>
    <col min="10" max="10" width="18" style="5" customWidth="1"/>
    <col min="11" max="11" width="12.7109375" style="1" customWidth="1"/>
    <col min="12" max="12" width="19.5703125" style="1" customWidth="1"/>
    <col min="13" max="13" width="15.5703125" style="1" customWidth="1"/>
    <col min="14" max="14" width="15" style="1" customWidth="1"/>
    <col min="15" max="17" width="18.85546875" style="1" customWidth="1"/>
    <col min="18" max="16384" width="8.7109375" style="1"/>
  </cols>
  <sheetData>
    <row r="1" spans="1:183" ht="22.5" x14ac:dyDescent="0.25">
      <c r="A1" s="245" t="s">
        <v>12</v>
      </c>
      <c r="B1" s="245"/>
      <c r="C1" s="9"/>
      <c r="D1" s="9"/>
      <c r="E1" s="9"/>
      <c r="F1" s="9"/>
      <c r="G1" s="9"/>
      <c r="H1" s="10"/>
      <c r="I1" s="11"/>
      <c r="J1" s="11"/>
      <c r="K1" s="9"/>
      <c r="L1" s="9"/>
      <c r="M1" s="9"/>
    </row>
    <row r="2" spans="1:183" x14ac:dyDescent="0.25">
      <c r="A2" s="246" t="s">
        <v>13</v>
      </c>
      <c r="B2" s="246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83" x14ac:dyDescent="0.25">
      <c r="A3" s="247" t="s">
        <v>14</v>
      </c>
      <c r="B3" s="247"/>
      <c r="C3" s="14"/>
      <c r="D3" s="14"/>
      <c r="E3" s="14"/>
      <c r="F3" s="14"/>
      <c r="G3" s="14"/>
      <c r="H3" s="14"/>
      <c r="I3" s="14"/>
      <c r="J3" s="14"/>
      <c r="K3" s="14"/>
      <c r="L3" s="14"/>
      <c r="M3" s="9"/>
    </row>
    <row r="4" spans="1:183" x14ac:dyDescent="0.25">
      <c r="A4" s="247" t="s">
        <v>15</v>
      </c>
      <c r="B4" s="247"/>
      <c r="G4" s="15"/>
      <c r="H4" s="5"/>
      <c r="J4" s="1"/>
      <c r="M4" s="9"/>
    </row>
    <row r="5" spans="1:183" x14ac:dyDescent="0.25">
      <c r="A5" s="23" t="s">
        <v>208</v>
      </c>
      <c r="B5" s="23"/>
      <c r="C5" s="16"/>
      <c r="G5" s="15"/>
      <c r="H5" s="5"/>
      <c r="J5" s="1"/>
      <c r="M5" s="9"/>
    </row>
    <row r="6" spans="1:183" x14ac:dyDescent="0.25">
      <c r="A6" s="24" t="s">
        <v>209</v>
      </c>
      <c r="B6" s="24"/>
      <c r="G6" s="15"/>
      <c r="H6" s="5"/>
      <c r="J6" s="1"/>
      <c r="M6" s="9"/>
    </row>
    <row r="7" spans="1:183" x14ac:dyDescent="0.25">
      <c r="A7" s="248" t="s">
        <v>16</v>
      </c>
      <c r="B7" s="248"/>
      <c r="G7" s="15"/>
      <c r="H7" s="5"/>
      <c r="J7" s="1"/>
    </row>
    <row r="8" spans="1:183" ht="11.25" customHeight="1" thickBot="1" x14ac:dyDescent="0.3">
      <c r="A8" s="22"/>
      <c r="B8" s="22"/>
    </row>
    <row r="9" spans="1:183" ht="26.25" thickBot="1" x14ac:dyDescent="0.3">
      <c r="A9" s="243" t="s">
        <v>88</v>
      </c>
      <c r="B9" s="244"/>
      <c r="C9" s="17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S9" s="1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s="19" customFormat="1" ht="9.75" customHeight="1" x14ac:dyDescent="0.25">
      <c r="A10" s="27"/>
      <c r="B10" s="2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</row>
    <row r="11" spans="1:183" x14ac:dyDescent="0.25">
      <c r="A11" s="242" t="s">
        <v>89</v>
      </c>
      <c r="B11" s="242" t="s">
        <v>200</v>
      </c>
      <c r="C11" s="2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</row>
    <row r="12" spans="1:183" x14ac:dyDescent="0.25">
      <c r="A12" s="242"/>
      <c r="B12" s="242"/>
      <c r="C12" s="2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</row>
    <row r="13" spans="1:183" x14ac:dyDescent="0.25">
      <c r="A13" s="46" t="s">
        <v>201</v>
      </c>
      <c r="B13" s="44"/>
      <c r="C13" s="2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</row>
    <row r="14" spans="1:183" ht="59.25" customHeight="1" x14ac:dyDescent="0.25">
      <c r="A14" s="7" t="s">
        <v>202</v>
      </c>
      <c r="B14" s="8" t="s">
        <v>230</v>
      </c>
      <c r="C14" s="2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</row>
    <row r="15" spans="1:183" x14ac:dyDescent="0.25">
      <c r="A15" s="44"/>
      <c r="B15" s="4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</row>
    <row r="16" spans="1:183" x14ac:dyDescent="0.25">
      <c r="A16" s="28" t="s">
        <v>90</v>
      </c>
      <c r="B16" s="28"/>
      <c r="C16" s="2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66.75" customHeight="1" x14ac:dyDescent="0.25">
      <c r="A17" s="7" t="s">
        <v>170</v>
      </c>
      <c r="B17" s="32" t="s">
        <v>204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57" customHeight="1" x14ac:dyDescent="0.25">
      <c r="A18" s="7" t="s">
        <v>203</v>
      </c>
      <c r="B18" s="32" t="s">
        <v>205</v>
      </c>
      <c r="C18" s="6"/>
      <c r="D18" s="6"/>
      <c r="E18" s="6"/>
      <c r="F18" s="6"/>
      <c r="G18" s="6"/>
    </row>
    <row r="19" spans="1:18" x14ac:dyDescent="0.25">
      <c r="A19" s="28" t="s">
        <v>91</v>
      </c>
      <c r="B19" s="29"/>
      <c r="C19" s="2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51.75" customHeight="1" x14ac:dyDescent="0.25">
      <c r="A20" s="8" t="s">
        <v>150</v>
      </c>
      <c r="B20" s="8" t="s">
        <v>228</v>
      </c>
      <c r="C20" s="2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86.25" customHeight="1" x14ac:dyDescent="0.25">
      <c r="A21" s="8" t="s">
        <v>171</v>
      </c>
      <c r="B21" s="8" t="s">
        <v>229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80.25" customHeight="1" x14ac:dyDescent="0.25">
      <c r="A22" s="8" t="s">
        <v>172</v>
      </c>
      <c r="B22" s="8" t="s">
        <v>229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78" customHeight="1" x14ac:dyDescent="0.25">
      <c r="A23" s="8" t="s">
        <v>173</v>
      </c>
      <c r="B23" s="8" t="s">
        <v>229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5.5" customHeight="1" x14ac:dyDescent="0.25">
      <c r="A24" s="45" t="s">
        <v>92</v>
      </c>
      <c r="B24" s="28"/>
      <c r="C24" s="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6"/>
      <c r="O24" s="6"/>
      <c r="P24" s="6"/>
      <c r="Q24" s="6"/>
      <c r="R24" s="6"/>
    </row>
    <row r="25" spans="1:18" ht="25.5" customHeight="1" x14ac:dyDescent="0.25">
      <c r="A25" s="28" t="s">
        <v>93</v>
      </c>
      <c r="B25" s="2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5.5" customHeight="1" x14ac:dyDescent="0.25">
      <c r="A26" s="28" t="s">
        <v>94</v>
      </c>
      <c r="B26" s="2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36" customHeight="1" x14ac:dyDescent="0.25">
      <c r="A27" s="31" t="s">
        <v>231</v>
      </c>
      <c r="B27" s="31" t="s">
        <v>195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30" t="s">
        <v>196</v>
      </c>
      <c r="B28" s="31" t="s">
        <v>197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3:18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3:18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3:18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3:18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3:18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3:18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3:18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3:18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3:18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3:18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3:18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3:18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3:18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3:18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3:18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3:18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3:10" x14ac:dyDescent="0.25">
      <c r="C49" s="6"/>
      <c r="H49" s="1"/>
      <c r="I49" s="1"/>
      <c r="J49" s="1"/>
    </row>
    <row r="50" spans="3:10" x14ac:dyDescent="0.25">
      <c r="C50" s="6"/>
      <c r="H50" s="1"/>
      <c r="I50" s="1"/>
      <c r="J50" s="1"/>
    </row>
    <row r="51" spans="3:10" x14ac:dyDescent="0.25">
      <c r="C51" s="6"/>
      <c r="H51" s="1"/>
      <c r="I51" s="1"/>
      <c r="J51" s="1"/>
    </row>
    <row r="52" spans="3:10" x14ac:dyDescent="0.25">
      <c r="C52" s="6"/>
      <c r="H52" s="1"/>
      <c r="I52" s="1"/>
      <c r="J52" s="1"/>
    </row>
    <row r="53" spans="3:10" x14ac:dyDescent="0.25">
      <c r="C53" s="6"/>
      <c r="H53" s="1"/>
      <c r="I53" s="1"/>
      <c r="J53" s="1"/>
    </row>
    <row r="54" spans="3:10" x14ac:dyDescent="0.25">
      <c r="C54" s="6"/>
      <c r="H54" s="1"/>
      <c r="I54" s="1"/>
      <c r="J54" s="1"/>
    </row>
    <row r="55" spans="3:10" x14ac:dyDescent="0.25">
      <c r="C55" s="6"/>
      <c r="H55" s="1"/>
      <c r="I55" s="1"/>
      <c r="J55" s="1"/>
    </row>
    <row r="56" spans="3:10" x14ac:dyDescent="0.25">
      <c r="C56" s="6"/>
      <c r="H56" s="1"/>
      <c r="I56" s="1"/>
      <c r="J56" s="1"/>
    </row>
  </sheetData>
  <mergeCells count="8">
    <mergeCell ref="A11:A12"/>
    <mergeCell ref="B11:B12"/>
    <mergeCell ref="A9:B9"/>
    <mergeCell ref="A1:B1"/>
    <mergeCell ref="A2:B2"/>
    <mergeCell ref="A3:B3"/>
    <mergeCell ref="A4:B4"/>
    <mergeCell ref="A7:B7"/>
  </mergeCells>
  <printOptions horizontalCentered="1"/>
  <pageMargins left="0.15748031496062992" right="0.23622047244094491" top="0.19685039370078741" bottom="0.15748031496062992" header="0.31496062992125984" footer="0.31496062992125984"/>
  <pageSetup paperSize="9" scale="59" fitToHeight="2" orientation="portrait" r:id="rId1"/>
  <rowBreaks count="1" manualBreakCount="1">
    <brk id="18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PA-rev</vt:lpstr>
      <vt:lpstr>Folha de Comentário-V9</vt:lpstr>
      <vt:lpstr>'Folha de Comentário-V9'!Area_de_impressao</vt:lpstr>
      <vt:lpstr>'PA-rev'!Area_de_impressao</vt:lpstr>
      <vt:lpstr>'Folha de Comentário-V9'!Print_Area</vt:lpstr>
      <vt:lpstr>'Folha de Comentário-V9'!Print_Titles</vt:lpstr>
      <vt:lpstr>'Folha de Comentário-V9'!Titulos_de_impressao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jandira</dc:creator>
  <cp:lastModifiedBy>Jandira Virginia Fernandez e Silva</cp:lastModifiedBy>
  <cp:lastPrinted>2019-02-14T15:58:07Z</cp:lastPrinted>
  <dcterms:created xsi:type="dcterms:W3CDTF">2015-07-01T19:30:05Z</dcterms:created>
  <dcterms:modified xsi:type="dcterms:W3CDTF">2019-02-14T16:00:42Z</dcterms:modified>
</cp:coreProperties>
</file>