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5" yWindow="-105" windowWidth="19425" windowHeight="10425" tabRatio="754" activeTab="2"/>
  </bookViews>
  <sheets>
    <sheet name="OBRAS BENS E SERVIÇOS" sheetId="1" r:id="rId1"/>
    <sheet name="SERVIÇOS DE CONSULTORIA" sheetId="2" r:id="rId2"/>
    <sheet name="SISTEMAS NACIONAIS" sheetId="4" r:id="rId3"/>
    <sheet name="100% CONTRAPARTIDA LOCAL" sheetId="5" r:id="rId4"/>
  </sheets>
  <definedNames>
    <definedName name="_xlnm._FilterDatabase" localSheetId="3" hidden="1">'100% CONTRAPARTIDA LOCAL'!$AC$2:$AC$29</definedName>
    <definedName name="_xlnm._FilterDatabase" localSheetId="0" hidden="1">'OBRAS BENS E SERVIÇOS'!$I$1:$I$290</definedName>
    <definedName name="_xlnm._FilterDatabase" localSheetId="1" hidden="1">'SERVIÇOS DE CONSULTORIA'!$A$38:$Y$59</definedName>
    <definedName name="_xlnm._FilterDatabase" localSheetId="2" hidden="1">'SISTEMAS NACIONAIS'!$AA$1:$AA$6</definedName>
  </definedNames>
  <calcPr calcId="145621"/>
</workbook>
</file>

<file path=xl/calcChain.xml><?xml version="1.0" encoding="utf-8"?>
<calcChain xmlns="http://schemas.openxmlformats.org/spreadsheetml/2006/main">
  <c r="O58" i="2" l="1"/>
  <c r="M58" i="2"/>
  <c r="M16" i="2" l="1"/>
  <c r="O16" i="2" s="1"/>
  <c r="Q16" i="2" s="1"/>
  <c r="S16" i="2" s="1"/>
  <c r="U16" i="2" s="1"/>
  <c r="W16" i="2" s="1"/>
  <c r="Y16" i="2" s="1"/>
  <c r="M66" i="2" l="1"/>
  <c r="M15" i="2"/>
  <c r="O15" i="2" s="1"/>
  <c r="Q15" i="2" s="1"/>
  <c r="S15" i="2" s="1"/>
  <c r="U15" i="2" s="1"/>
  <c r="W15" i="2" s="1"/>
  <c r="Y15" i="2" s="1"/>
  <c r="M13" i="2"/>
  <c r="O13" i="2" s="1"/>
  <c r="Q13" i="2" s="1"/>
  <c r="S13" i="2" s="1"/>
  <c r="U13" i="2" s="1"/>
  <c r="W13" i="2" s="1"/>
  <c r="Y13" i="2" s="1"/>
  <c r="M12" i="2"/>
  <c r="O12" i="2" s="1"/>
  <c r="Q12" i="2" s="1"/>
  <c r="S12" i="2" s="1"/>
  <c r="U12" i="2" s="1"/>
  <c r="W12" i="2" s="1"/>
  <c r="Y12" i="2" s="1"/>
  <c r="M11" i="2"/>
  <c r="O11" i="2" s="1"/>
  <c r="Q11" i="2" s="1"/>
  <c r="S11" i="2" s="1"/>
  <c r="U11" i="2" s="1"/>
  <c r="W11" i="2" s="1"/>
  <c r="Y11" i="2" s="1"/>
  <c r="M10" i="2"/>
  <c r="O10" i="2" s="1"/>
  <c r="Q10" i="2" s="1"/>
  <c r="S10" i="2" s="1"/>
  <c r="U10" i="2" s="1"/>
  <c r="W10" i="2" s="1"/>
  <c r="M9" i="2"/>
  <c r="O9" i="2" s="1"/>
  <c r="Q9" i="2" s="1"/>
  <c r="S9" i="2" s="1"/>
  <c r="U9" i="2" s="1"/>
  <c r="W9" i="2" s="1"/>
  <c r="Y9" i="2" s="1"/>
  <c r="M8" i="2"/>
  <c r="O8" i="2" s="1"/>
  <c r="Q8" i="2" s="1"/>
  <c r="S8" i="2" s="1"/>
  <c r="U8" i="2" s="1"/>
  <c r="W8" i="2" s="1"/>
  <c r="Y8" i="2" s="1"/>
  <c r="Y10" i="2" l="1"/>
  <c r="F6" i="1" l="1"/>
  <c r="B9" i="1" l="1"/>
  <c r="B6" i="1"/>
  <c r="B8" i="1" l="1"/>
  <c r="D25" i="1" l="1"/>
  <c r="B7" i="1" s="1"/>
</calcChain>
</file>

<file path=xl/comments1.xml><?xml version="1.0" encoding="utf-8"?>
<comments xmlns="http://schemas.openxmlformats.org/spreadsheetml/2006/main">
  <authors>
    <author>Equipo OBP&amp;CM</author>
  </authors>
  <commentList>
    <comment ref="B18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18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18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18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U18" authorId="0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Selecione na lista suspensa </t>
        </r>
      </text>
    </comment>
    <comment ref="V18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W18" authorId="0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Selecione na lista suspensa </t>
        </r>
      </text>
    </comment>
    <comment ref="X18" authorId="0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Selecione na lista suspensa </t>
        </r>
      </text>
    </comment>
    <comment ref="Y18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Z18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AA18" authorId="0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 aplica, senão deixar em branco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L19" authorId="0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Data real somente quando se aplica  nos casos de processos em execução ou concluídos </t>
        </r>
      </text>
    </comment>
    <comment ref="M19" author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O19" author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Q19" author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S19" author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28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28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28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28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28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AA28" authorId="0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Selecione na lista suspensa </t>
        </r>
      </text>
    </comment>
    <comment ref="AB28" authorId="0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Selecione na lista suspensa </t>
        </r>
      </text>
    </comment>
    <comment ref="AC28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D28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E28" authorId="0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 aplica, senão deixar em branco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F28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AG28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K29" author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L29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29" author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O29" author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Q29" author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S29" author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U29" author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W29" authorId="0">
      <text>
        <r>
          <rPr>
            <b/>
            <sz val="8"/>
            <color rgb="FF000000"/>
            <rFont val="Tahoma"/>
            <family val="2"/>
          </rPr>
          <t xml:space="preserve">Equipo OBP&amp;CM:
</t>
        </r>
        <r>
          <rPr>
            <sz val="8"/>
            <color rgb="FF000000"/>
            <rFont val="Tahoma"/>
            <family val="2"/>
          </rPr>
          <t>Data estimada de acordo com  a planificação de la Unidade Executora.</t>
        </r>
      </text>
    </comment>
    <comment ref="Y29" author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12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3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3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3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O3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Selecione na lista suspensa </t>
        </r>
      </text>
    </comment>
    <comment ref="P3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Selecione na lista suspensa </t>
        </r>
      </text>
    </comment>
    <comment ref="Q3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Selecione na lista suspensa </t>
        </r>
      </text>
    </comment>
    <comment ref="R3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Selecione na lista suspensa </t>
        </r>
      </text>
    </comment>
    <comment ref="S3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 aplica, senão deixar em branco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3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 aplica, senão deixar em branco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3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 aplica, senão deixar em branco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6" author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L3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36" author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12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4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4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4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U4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Selecione na lista suspensa </t>
        </r>
      </text>
    </comment>
    <comment ref="V4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Selecione na lista suspensa </t>
        </r>
      </text>
    </comment>
    <comment ref="W4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Selecione na lista suspensa </t>
        </r>
      </text>
    </comment>
    <comment ref="X4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Selecione na lista suspensa </t>
        </r>
      </text>
    </comment>
    <comment ref="Y4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 aplica, senão deixar em branco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4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 aplica, senão deixar em branco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 aplica, senão deixar em branco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6" author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L4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46" author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O46" author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Q46" author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S46" author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52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12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52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52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52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AE52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</t>
        </r>
        <r>
          <rPr>
            <sz val="12"/>
            <color indexed="81"/>
            <rFont val="Tahoma"/>
            <family val="2"/>
          </rPr>
          <t xml:space="preserve"> </t>
        </r>
      </text>
    </comment>
    <comment ref="AF52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G52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H52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I52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AJ52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AK52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K53" author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L53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53" author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O53" author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Q53" author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S53" author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U53" author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W53" author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Y53" author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AA53" author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AC53" author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59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12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59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59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59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59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Y59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Z59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A59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B59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C59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59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59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0" authorId="0">
      <text>
        <r>
          <rPr>
            <b/>
            <sz val="9"/>
            <color indexed="81"/>
            <rFont val="Tahoma"/>
            <family val="2"/>
          </rPr>
          <t xml:space="preserve">Equipo OBP&amp;CM:
</t>
        </r>
        <r>
          <rPr>
            <sz val="9"/>
            <color indexed="81"/>
            <rFont val="Tahoma"/>
            <family val="2"/>
          </rPr>
          <t>Data estimada de acordo com  a planificação de la Unidade Executora.</t>
        </r>
      </text>
    </comment>
    <comment ref="L60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B6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6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12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6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6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6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6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Q6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R6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S6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T6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U6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V6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W66" authorId="0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 aplica, senão deixar em branco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K67" author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L67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67" author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O67" author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B83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83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12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83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83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83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83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M83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N83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O83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P83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Q83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</text>
    </comment>
    <comment ref="R83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S83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
</t>
        </r>
      </text>
    </comment>
    <comment ref="K84" authorId="0">
      <text>
        <r>
          <rPr>
            <b/>
            <sz val="8"/>
            <color indexed="81"/>
            <rFont val="Tahoma"/>
            <family val="2"/>
          </rPr>
          <t xml:space="preserve">Equipo OBP&amp;CM:
</t>
        </r>
        <r>
          <rPr>
            <sz val="8"/>
            <color indexed="81"/>
            <rFont val="Tahoma"/>
            <family val="2"/>
          </rPr>
          <t>Data estimada de acordo com  a planificação de la Unidade Executora.</t>
        </r>
      </text>
    </comment>
    <comment ref="L84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</commentList>
</comments>
</file>

<file path=xl/comments2.xml><?xml version="1.0" encoding="utf-8"?>
<comments xmlns="http://schemas.openxmlformats.org/spreadsheetml/2006/main">
  <authors>
    <author>Equipo OBP&amp;CM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AA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B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C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D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E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</text>
    </comment>
    <comment ref="K7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7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O7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Q7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S7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U7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W7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Y7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12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Tahoma"/>
            <family val="2"/>
          </rPr>
          <t>valor  total do contrato incluindo a contrapartida local e/ou cofinanciamento.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29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29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29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Y29" authorId="0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Selecione na lista suspensa </t>
        </r>
      </text>
    </comment>
    <comment ref="Z29" authorId="0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Selecione na lista suspensa </t>
        </r>
      </text>
    </comment>
    <comment ref="AA29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AB29" authorId="0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Selecione na lista suspensa </t>
        </r>
      </text>
    </comment>
    <comment ref="AC29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</text>
    </comment>
    <comment ref="K30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30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30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O30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Q30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S30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U30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W30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40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40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De acordo com a Matriz de Resultado do Projeto</t>
        </r>
      </text>
    </comment>
    <comment ref="J40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U40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V40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W40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X40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Y40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</text>
    </comment>
    <comment ref="K41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41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41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O41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Q41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S41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5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5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5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5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5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Q5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R5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S5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T5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U5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</text>
    </comment>
    <comment ref="K57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57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57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O57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
</t>
        </r>
      </text>
    </comment>
    <comment ref="D64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 
valor  total do contrato incluindo a contrapartida local e/ou cofinanciamento.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64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64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J64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 do Projeto</t>
        </r>
      </text>
    </comment>
    <comment ref="O64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P64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Q64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R64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Selecione na lista suspensa </t>
        </r>
      </text>
    </comment>
    <comment ref="S64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</t>
        </r>
      </text>
    </comment>
    <comment ref="K6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6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 nos casos de processos em execução ou concluídos </t>
        </r>
      </text>
    </comment>
    <comment ref="M6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</commentList>
</comments>
</file>

<file path=xl/comments3.xml><?xml version="1.0" encoding="utf-8"?>
<comments xmlns="http://schemas.openxmlformats.org/spreadsheetml/2006/main">
  <authors>
    <author>Equipo OBP&amp;CM</author>
    <author>OBP&amp;CM Team</author>
    <author>Jose Flavio Dias da Costa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Valor total do contrato, incluindo a  Contrapartida local e/ou cofinanciamento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indicar 0.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Resultados do Projeto.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Matriz de Resultados do Projeto.</t>
        </r>
      </text>
    </comment>
    <comment ref="K5" authorId="1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da  Publicação de Aviso Específico de Aquisições</t>
        </r>
      </text>
    </comment>
    <comment ref="M5" authorId="1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da assinatura do contrato.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da lista suspensa</t>
        </r>
      </text>
    </comment>
    <comment ref="P5" authorId="1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Estabelecer método de aquisição do sistema nacional aprovado pelo Banco. </t>
        </r>
      </text>
    </comment>
    <comment ref="Q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da lista suspensa</t>
        </r>
      </text>
    </comment>
    <comment ref="R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 da lista suspensa</t>
        </r>
      </text>
    </comment>
    <comment ref="S5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branco.
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aos casos de processos em execução  ou concluídos</t>
        </r>
      </text>
    </comment>
    <comment ref="K8" authorId="2">
      <text>
        <r>
          <rPr>
            <b/>
            <sz val="9"/>
            <color indexed="81"/>
            <rFont val="Tahoma"/>
            <family val="2"/>
          </rPr>
          <t>Atualizamos essas datas para mais atual?</t>
        </r>
      </text>
    </comment>
  </commentList>
</comments>
</file>

<file path=xl/comments4.xml><?xml version="1.0" encoding="utf-8"?>
<comments xmlns="http://schemas.openxmlformats.org/spreadsheetml/2006/main">
  <authors>
    <author>Equipo OBP&amp;CM</author>
    <author>OBP&amp;CM Team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Nome da aquisição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 xml:space="preserve">Equipo OBP&amp;CM
</t>
        </r>
        <r>
          <rPr>
            <sz val="9"/>
            <color indexed="81"/>
            <rFont val="Tahoma"/>
            <family val="2"/>
          </rPr>
          <t>Valor total do contrato.</t>
        </r>
      </text>
    </comment>
    <comment ref="F6" authorId="1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Em todos os casos será 0% (zero).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Sempre será 100%.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 Matriz de Resultados do Projeto.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De acordo com a  Matriz de Resultados do  Projeto.</t>
        </r>
      </text>
    </comment>
    <comment ref="Q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da  lista suspensa
</t>
        </r>
      </text>
    </comment>
    <comment ref="R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Selecionar da  lista suspensa
</t>
        </r>
      </text>
    </comment>
    <comment ref="S6" authorId="0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Selecionar da  lista suspensa
</t>
        </r>
      </text>
    </comment>
    <comment ref="T6" authorId="0">
      <text>
        <r>
          <rPr>
            <b/>
            <sz val="9"/>
            <color rgb="FF000000"/>
            <rFont val="Tahoma"/>
            <family val="2"/>
          </rPr>
          <t>Equipo OBP&amp;CM: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Selecionar da  lista suspensa
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Se aplica, senão deixar em branco. 
</t>
        </r>
      </text>
    </comment>
    <comment ref="K7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estimada de acordo com a planificação da Unidade Executora.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>Equipo OBP&amp;CM:</t>
        </r>
        <r>
          <rPr>
            <sz val="9"/>
            <color indexed="81"/>
            <rFont val="Tahoma"/>
            <family val="2"/>
          </rPr>
          <t xml:space="preserve">
Data real somente quando se aplica aos casos de processos em execução ou concluídos</t>
        </r>
      </text>
    </comment>
  </commentList>
</comments>
</file>

<file path=xl/sharedStrings.xml><?xml version="1.0" encoding="utf-8"?>
<sst xmlns="http://schemas.openxmlformats.org/spreadsheetml/2006/main" count="1077" uniqueCount="273">
  <si>
    <t>Pais</t>
  </si>
  <si>
    <t>Licitação Publica Internacional (LPI)</t>
  </si>
  <si>
    <t>Obras</t>
  </si>
  <si>
    <t xml:space="preserve">Sistemas Nacionais </t>
  </si>
  <si>
    <t>Rascunho</t>
  </si>
  <si>
    <t>Numero da Operação</t>
  </si>
  <si>
    <t>Licitação Publica Nacional (LPN)</t>
  </si>
  <si>
    <t>Bens</t>
  </si>
  <si>
    <t>Ex-ante</t>
  </si>
  <si>
    <t>Em Revisão</t>
  </si>
  <si>
    <t>Numero da Aprovação</t>
  </si>
  <si>
    <t>Serviços diferentes de consultoria</t>
  </si>
  <si>
    <t>Ex-post</t>
  </si>
  <si>
    <t>Modificado</t>
  </si>
  <si>
    <t>Agencia Executora</t>
  </si>
  <si>
    <t>Licitação Pública Internacional com Pré-Qualificação</t>
  </si>
  <si>
    <t>Firma de  Consultoria</t>
  </si>
  <si>
    <t>Previsto</t>
  </si>
  <si>
    <t>Período de Cobertura</t>
  </si>
  <si>
    <t>Licitação Publica Nacional com Pré-qualificação</t>
  </si>
  <si>
    <t>Consultor Individual</t>
  </si>
  <si>
    <t>Processo em curso</t>
  </si>
  <si>
    <t>Total Obras</t>
  </si>
  <si>
    <t>Avaliação de Ofertas/Propostas</t>
  </si>
  <si>
    <t xml:space="preserve">Total de Bens e Serviços  </t>
  </si>
  <si>
    <t>Comparação de Preços/Por convite aberta</t>
  </si>
  <si>
    <t>Rejeição de Ofertas</t>
  </si>
  <si>
    <t>Total Serviços de Consultoria</t>
  </si>
  <si>
    <t>Comparação de Preços/Mínimo 3 Cotizações</t>
  </si>
  <si>
    <t>Processo Deserto</t>
  </si>
  <si>
    <t>Sistemas Nacionais</t>
  </si>
  <si>
    <t>Licitação Limitada</t>
  </si>
  <si>
    <t>Contrato Finalizado</t>
  </si>
  <si>
    <t>Versão</t>
  </si>
  <si>
    <t>Contrato Rescindido</t>
  </si>
  <si>
    <r>
      <t xml:space="preserve">Ref.: </t>
    </r>
    <r>
      <rPr>
        <sz val="11"/>
        <color rgb="FFFF0000"/>
        <rFont val="Calibri"/>
        <family val="2"/>
        <scheme val="minor"/>
      </rPr>
      <t>*</t>
    </r>
    <r>
      <rPr>
        <sz val="11"/>
        <color theme="0"/>
        <rFont val="Calibri"/>
        <family val="2"/>
        <scheme val="minor"/>
      </rPr>
      <t xml:space="preserve"> campos  obrigatórios</t>
    </r>
  </si>
  <si>
    <t>Licitação em uma só etapa com dois envelopes com pré-qualificação</t>
  </si>
  <si>
    <t>Cancelado</t>
  </si>
  <si>
    <t>Q</t>
  </si>
  <si>
    <t xml:space="preserve">Aquisição Inelegível </t>
  </si>
  <si>
    <t xml:space="preserve">OBRAS, BENS E SERVIÇOS </t>
  </si>
  <si>
    <t>Licitação em uma só  etapa com  dois envelopes</t>
  </si>
  <si>
    <t>Aquisição Completa</t>
  </si>
  <si>
    <t>Contratação Direta</t>
  </si>
  <si>
    <t>LPN - LPI</t>
  </si>
  <si>
    <t>Informação geral</t>
  </si>
  <si>
    <t>Financiamento</t>
  </si>
  <si>
    <t>Etapas</t>
  </si>
  <si>
    <t>Aquisição</t>
  </si>
  <si>
    <t>Administração Direta</t>
  </si>
  <si>
    <t>Proc. Id</t>
  </si>
  <si>
    <r>
      <t xml:space="preserve">Nome do Processo </t>
    </r>
    <r>
      <rPr>
        <sz val="12"/>
        <color rgb="FFFF0000"/>
        <rFont val="Calibri"/>
        <family val="2"/>
        <scheme val="minor"/>
      </rPr>
      <t>*</t>
    </r>
  </si>
  <si>
    <t>Descrição</t>
  </si>
  <si>
    <r>
      <t xml:space="preserve">Valor Estimado (USD) </t>
    </r>
    <r>
      <rPr>
        <sz val="12"/>
        <color rgb="FFFF0000"/>
        <rFont val="Calibri"/>
        <family val="2"/>
        <scheme val="minor"/>
      </rPr>
      <t>*</t>
    </r>
  </si>
  <si>
    <t>Valor Real  (USD)</t>
  </si>
  <si>
    <r>
      <t xml:space="preserve">% Custo BID </t>
    </r>
    <r>
      <rPr>
        <sz val="12"/>
        <color rgb="FFFF0000"/>
        <rFont val="Calibri"/>
        <family val="2"/>
        <scheme val="minor"/>
      </rPr>
      <t>*</t>
    </r>
  </si>
  <si>
    <r>
      <t xml:space="preserve">%  Contrapartida Local </t>
    </r>
    <r>
      <rPr>
        <sz val="12"/>
        <color rgb="FFFF0000"/>
        <rFont val="Calibri"/>
        <family val="2"/>
        <scheme val="minor"/>
      </rPr>
      <t>*</t>
    </r>
  </si>
  <si>
    <r>
      <t xml:space="preserve">% Cofinanciamento </t>
    </r>
    <r>
      <rPr>
        <sz val="12"/>
        <color rgb="FFFF0000"/>
        <rFont val="Calibri"/>
        <family val="2"/>
        <scheme val="minor"/>
      </rPr>
      <t>*</t>
    </r>
  </si>
  <si>
    <r>
      <t xml:space="preserve">Componente </t>
    </r>
    <r>
      <rPr>
        <sz val="12"/>
        <color rgb="FFFF0000"/>
        <rFont val="Calibri"/>
        <family val="2"/>
        <scheme val="minor"/>
      </rPr>
      <t>*</t>
    </r>
  </si>
  <si>
    <r>
      <t xml:space="preserve">Produto </t>
    </r>
    <r>
      <rPr>
        <sz val="12"/>
        <color rgb="FFFF0000"/>
        <rFont val="Calibri"/>
        <family val="2"/>
        <scheme val="minor"/>
      </rPr>
      <t>*</t>
    </r>
  </si>
  <si>
    <t>Publicação Solicitação de Ofertas</t>
  </si>
  <si>
    <t>Recepção de Ofertas</t>
  </si>
  <si>
    <t>Relatório de Avaliação</t>
  </si>
  <si>
    <t>Publicação de Adjudicação de Contrato</t>
  </si>
  <si>
    <t>Assinatura de Contrato</t>
  </si>
  <si>
    <r>
      <t xml:space="preserve">Tipo de Seleção </t>
    </r>
    <r>
      <rPr>
        <sz val="12"/>
        <color rgb="FFFF0000"/>
        <rFont val="Calibri"/>
        <family val="2"/>
        <scheme val="minor"/>
      </rPr>
      <t>*</t>
    </r>
  </si>
  <si>
    <r>
      <t xml:space="preserve">Método de Aquisição </t>
    </r>
    <r>
      <rPr>
        <sz val="12"/>
        <color rgb="FFFF0000"/>
        <rFont val="Calibri"/>
        <family val="2"/>
        <scheme val="minor"/>
      </rPr>
      <t>*</t>
    </r>
  </si>
  <si>
    <r>
      <t xml:space="preserve">Tipo de Supervisão </t>
    </r>
    <r>
      <rPr>
        <sz val="12"/>
        <color rgb="FFFF0000"/>
        <rFont val="Calibri"/>
        <family val="2"/>
        <scheme val="minor"/>
      </rPr>
      <t>*</t>
    </r>
  </si>
  <si>
    <r>
      <t xml:space="preserve">Estado </t>
    </r>
    <r>
      <rPr>
        <sz val="12"/>
        <color rgb="FFFF0000"/>
        <rFont val="Calibri"/>
        <family val="2"/>
        <scheme val="minor"/>
      </rPr>
      <t>*</t>
    </r>
  </si>
  <si>
    <t>Lotes</t>
  </si>
  <si>
    <t>BAFO</t>
  </si>
  <si>
    <t>Bens/Serviços de Consultoria
(Novo/Arrendamento/Usado)</t>
  </si>
  <si>
    <r>
      <t>Data Estimada</t>
    </r>
    <r>
      <rPr>
        <b/>
        <sz val="12"/>
        <color rgb="FFFF0000"/>
        <rFont val="Calibri"/>
        <family val="2"/>
      </rPr>
      <t>*</t>
    </r>
  </si>
  <si>
    <t>Data Real</t>
  </si>
  <si>
    <t>2.6</t>
  </si>
  <si>
    <t>1.2</t>
  </si>
  <si>
    <t xml:space="preserve">LPI/LPN com PRÉ-QUALIFICAÇÃO </t>
  </si>
  <si>
    <t>Publicação de Solicitação de Ofertas  - Conv. a pré-qualificar</t>
  </si>
  <si>
    <t xml:space="preserve">Recepção de Pré-qualificação </t>
  </si>
  <si>
    <t xml:space="preserve">Relatório de Avaliação de Pré-qualificação </t>
  </si>
  <si>
    <t>Convite aos Oferentes</t>
  </si>
  <si>
    <t>Ata de Abertura de Ofertas</t>
  </si>
  <si>
    <r>
      <t xml:space="preserve">Tipo de Aquisição </t>
    </r>
    <r>
      <rPr>
        <sz val="12"/>
        <color rgb="FFFF0000"/>
        <rFont val="Calibri"/>
        <family val="2"/>
        <scheme val="minor"/>
      </rPr>
      <t>*</t>
    </r>
  </si>
  <si>
    <t>Comparação de preços por convite aberto &amp; Comparação de preços com o mínimo de 3 Cotações</t>
  </si>
  <si>
    <t>Relatório de Avaliação e Recomendação de Adjudicação</t>
  </si>
  <si>
    <t>Assinatura de Contrato (Ordem de Compra)</t>
  </si>
  <si>
    <t>Licitação limitada</t>
  </si>
  <si>
    <t>LPI/LPN  com uma etapa com dois  envelopes com pré-qualificação</t>
  </si>
  <si>
    <t>Avaliação Final e Negociação do Contrato</t>
  </si>
  <si>
    <t>Estado *</t>
  </si>
  <si>
    <t>LPI/LPN com uma etapa com dois  envelopes</t>
  </si>
  <si>
    <t>Data Estimada</t>
  </si>
  <si>
    <t>Solicitação de Contratação Direta</t>
  </si>
  <si>
    <t>Notificação de Adjudicação</t>
  </si>
  <si>
    <t>3.3</t>
  </si>
  <si>
    <t>1.3</t>
  </si>
  <si>
    <t>3.1</t>
  </si>
  <si>
    <t xml:space="preserve">Administração Direta </t>
  </si>
  <si>
    <t>Justificação de Execução Direta</t>
  </si>
  <si>
    <t>Bens/Serviços de Consultoria
(Nuevo/Arrendamento/Usado)</t>
  </si>
  <si>
    <t xml:space="preserve">Legenda </t>
  </si>
  <si>
    <t>Cancelados</t>
  </si>
  <si>
    <t>Em execução Processo em Curso</t>
  </si>
  <si>
    <t>Seleção Baseada na  Qualidade e Custo (SBCC)</t>
  </si>
  <si>
    <t>Seleção de Consultor Individual (3CV)</t>
  </si>
  <si>
    <t>SERVIÇOS DE CONSULTORIA</t>
  </si>
  <si>
    <t>Seleção Baseada no Menor Custo  (SBMC)</t>
  </si>
  <si>
    <t>Seleção de Consultor Individual (por convite aberta)</t>
  </si>
  <si>
    <t>Seleção Baseada no Orçamento Fixo  (SBPF)</t>
  </si>
  <si>
    <t>Seleção Baseada na Qualidade e Custo (SBQC) / Seleção Baseada no Menor Custo (SMC) / Seleção com Orçamento Fixo (SOF)</t>
  </si>
  <si>
    <t>Seleção  Baseada na Qualificação  dos Consultores  (SCC)</t>
  </si>
  <si>
    <t>Seleção Direta (SD)</t>
  </si>
  <si>
    <t>Publicação de Solicitação de Expressão de Interesse</t>
  </si>
  <si>
    <t>Solicitação de Proposta</t>
  </si>
  <si>
    <t>Ata de Abertura de Propostas</t>
  </si>
  <si>
    <t>Avaliação Final e Negociação de Contrato</t>
  </si>
  <si>
    <t>Seleção Direta de Consultor Individual (SD)</t>
  </si>
  <si>
    <t>Seleção Baseada na Qualidade (SBC)</t>
  </si>
  <si>
    <t>Contrato em Execução</t>
  </si>
  <si>
    <r>
      <t xml:space="preserve">Data Estimada </t>
    </r>
    <r>
      <rPr>
        <b/>
        <sz val="11"/>
        <color rgb="FFFF0000"/>
        <rFont val="Calibri"/>
        <family val="2"/>
        <scheme val="minor"/>
      </rPr>
      <t>*</t>
    </r>
  </si>
  <si>
    <t>1.1</t>
  </si>
  <si>
    <t xml:space="preserve"> </t>
  </si>
  <si>
    <t>2.1</t>
  </si>
  <si>
    <t>2.3</t>
  </si>
  <si>
    <t>1.4</t>
  </si>
  <si>
    <t>Seleção Baseada na Qualidade (SBQ)</t>
  </si>
  <si>
    <t>Relatório de Avaliação Final e Negociação de Contrato</t>
  </si>
  <si>
    <t>Seleção Baseada na Qualificação dos Consultores (SQC)</t>
  </si>
  <si>
    <t>Publicação da Solicitação de Expressão de Interesse</t>
  </si>
  <si>
    <t>Seleção Direta (SD) / Seleção Direta de Consultor Individual</t>
  </si>
  <si>
    <t>Solicitação de Seleção Direta</t>
  </si>
  <si>
    <t>Seleção de Consultor Individual (3CV) / Seleção de Consultor Individual (por convite aberto)</t>
  </si>
  <si>
    <t>3.4</t>
  </si>
  <si>
    <t>SISTEMAS NACIONAIS</t>
  </si>
  <si>
    <t>Método de Aquisição Sistema Nacional</t>
  </si>
  <si>
    <t>Inicio</t>
  </si>
  <si>
    <t>Termino</t>
  </si>
  <si>
    <t>2.4</t>
  </si>
  <si>
    <t>100% CONTRAPARTIDA LOCAL</t>
  </si>
  <si>
    <t>Aquisições financiadas 100% com recursos do Executor</t>
  </si>
  <si>
    <t>Nome do Processo</t>
  </si>
  <si>
    <t>Publicação de Aviso Específico de Aquisições</t>
  </si>
  <si>
    <t xml:space="preserve">Documento de Licitação </t>
  </si>
  <si>
    <t>BRAZIL</t>
  </si>
  <si>
    <t>BR-L1535</t>
  </si>
  <si>
    <t>5188/OC-BR</t>
  </si>
  <si>
    <t>GOVERNO DO ESTADO DA PARAIBA</t>
  </si>
  <si>
    <t>1.7.1</t>
  </si>
  <si>
    <t>2.2.1</t>
  </si>
  <si>
    <t>Sistemática para estudos econômicos</t>
  </si>
  <si>
    <t>2.2.2</t>
  </si>
  <si>
    <t>Contratação de consultoria para PDTI</t>
  </si>
  <si>
    <t>Consultoria para desenvolvimento do modelo de acompanhamento das estatais estaduais, coordenado pela SEPLAG</t>
  </si>
  <si>
    <t xml:space="preserve">Diagnóstico da Plataforma de monitoramento </t>
  </si>
  <si>
    <t xml:space="preserve">Consultoria para definição da metodologia e modelagem e gestão de riscos dos processos de cobrança </t>
  </si>
  <si>
    <t>Estudo do hiato tributário do ICMS</t>
  </si>
  <si>
    <t>Consultoria para redesenho do modelo de planejamento das ações de fiscalização de estabelecimentos.</t>
  </si>
  <si>
    <t>Contratação de Consultoria para Implantação da LGPD - Lei Geral de Proteção de Dados</t>
  </si>
  <si>
    <t>2.5.1</t>
  </si>
  <si>
    <t>Apoio ao projeto - licitações</t>
  </si>
  <si>
    <t>A1</t>
  </si>
  <si>
    <t>2.5.2</t>
  </si>
  <si>
    <t>Contratação de Consultor Individual para atuar na revisão e adequação do Termo de Referência com o objetivo de contratar uma empresa especializada para implantação do Sistema Integrado de Planejamento e Gestão por Resultados – SIPGR na Administração Pública Estadual da Paraíba.</t>
  </si>
  <si>
    <t>3.1.1</t>
  </si>
  <si>
    <t>A1, 1, 2 e 3</t>
  </si>
  <si>
    <t>3.1.2</t>
  </si>
  <si>
    <t>3.1.3</t>
  </si>
  <si>
    <t xml:space="preserve">Aquisição  de licenças de software parea análise de vínculo do tipo Caseboard </t>
  </si>
  <si>
    <t>3.1.4</t>
  </si>
  <si>
    <t>Aquisição de Software de Servidor de Aplicação (Jboss, etc.)</t>
  </si>
  <si>
    <t>3.1.5</t>
  </si>
  <si>
    <t>3.1.6</t>
  </si>
  <si>
    <t>Licença de SW - Virtualização e recuperação de desastre</t>
  </si>
  <si>
    <t>3.1.7</t>
  </si>
  <si>
    <t>Solução de wireless</t>
  </si>
  <si>
    <t>3.1.8</t>
  </si>
  <si>
    <t>3.1.9</t>
  </si>
  <si>
    <t>Armazenamento de alta densidade</t>
  </si>
  <si>
    <t>3.1.10</t>
  </si>
  <si>
    <t>Backup de alta densidade</t>
  </si>
  <si>
    <t>3.1.11</t>
  </si>
  <si>
    <t>Solução para Switche SAN</t>
  </si>
  <si>
    <t>3.1.12</t>
  </si>
  <si>
    <t>Solução de infraestrutura tecnológica para a implantação de uma sala de situação/monitoramento</t>
  </si>
  <si>
    <t>3.1.13</t>
  </si>
  <si>
    <t>Instalação de Sala Segura para Data Center</t>
  </si>
  <si>
    <t>3.1.14</t>
  </si>
  <si>
    <t>Contratação de aferição e contagem de ponto de função</t>
  </si>
  <si>
    <t>3.1.15</t>
  </si>
  <si>
    <t>Portal de compras e suprimentos</t>
  </si>
  <si>
    <t>3.1.16</t>
  </si>
  <si>
    <t>Visitas técnicas nacionais</t>
  </si>
  <si>
    <t>1, 2,  3 e A1</t>
  </si>
  <si>
    <t>1.1; 1.4; 1.5; 2.3; 3.1; 3.2; 3.3; 3.4; 3.5; 3.6; A1</t>
  </si>
  <si>
    <t>3.1.17</t>
  </si>
  <si>
    <t>Plano de capacitação das equipes no tema gestão por competência (100% dos servidores ativos dos órgãos implantados)</t>
  </si>
  <si>
    <t>3.1.18</t>
  </si>
  <si>
    <t>Participação das reuniões da COGEF e workshops convocados pelo BID</t>
  </si>
  <si>
    <t>3.1.19</t>
  </si>
  <si>
    <t>3.1.20</t>
  </si>
  <si>
    <t>3.1.21</t>
  </si>
  <si>
    <t>Solução de auditoria em segurança</t>
  </si>
  <si>
    <t>3.1.22</t>
  </si>
  <si>
    <t>3.1.23</t>
  </si>
  <si>
    <t>3.1.24</t>
  </si>
  <si>
    <t>Solução de HW de Alta Disponibilidade</t>
  </si>
  <si>
    <t>3.1.25</t>
  </si>
  <si>
    <t xml:space="preserve">HW de Rede - switches de apoio </t>
  </si>
  <si>
    <t>1  e 2</t>
  </si>
  <si>
    <t>1.3; 2.3</t>
  </si>
  <si>
    <t>3.1.26</t>
  </si>
  <si>
    <t>Instrumentos de TI para Inteligência Fiscal</t>
  </si>
  <si>
    <t>3.1.27</t>
  </si>
  <si>
    <t>Licenças de SW para Inteligencia Fiscal</t>
  </si>
  <si>
    <t>3.1.28</t>
  </si>
  <si>
    <t>Servidor de Rede para a PGE</t>
  </si>
  <si>
    <t>3.1.29</t>
  </si>
  <si>
    <t>Periféricos para CGE</t>
  </si>
  <si>
    <t>3.1.30</t>
  </si>
  <si>
    <t>Licenças de Sw para CGE</t>
  </si>
  <si>
    <t>3.1.31</t>
  </si>
  <si>
    <t>Aquisição de ferramenta e-processo</t>
  </si>
  <si>
    <t>3.1.32</t>
  </si>
  <si>
    <t>Aquisição de ferramenta de auditoria para fiscalização de estabelecimentos (Licenças de Software)</t>
  </si>
  <si>
    <t>Sistema Nacional</t>
  </si>
  <si>
    <t>Pregão Eletrônico /ARP</t>
  </si>
  <si>
    <t>4.1.1</t>
  </si>
  <si>
    <t>Reforma / adequação da sede do antigo PARAIBAN para acomodar sedes de órgãos que respondem pela gestão fiscal do Estado</t>
  </si>
  <si>
    <t>Inclusões PA 1</t>
  </si>
  <si>
    <t>Inclusões PA 2</t>
  </si>
  <si>
    <t>Processos Previstos</t>
  </si>
  <si>
    <t>1.7.2</t>
  </si>
  <si>
    <t>1.3.1</t>
  </si>
  <si>
    <t>Capacitação em Contabilidade Pública</t>
  </si>
  <si>
    <t>Solução para Perícia e Análise Forense</t>
  </si>
  <si>
    <t>2.2.3</t>
  </si>
  <si>
    <t>2.2.4</t>
  </si>
  <si>
    <t>2.2.5</t>
  </si>
  <si>
    <t>2.2.6</t>
  </si>
  <si>
    <t>2.2.7</t>
  </si>
  <si>
    <t>2.2.8</t>
  </si>
  <si>
    <t>Inclusão do curso de Capacitação em Contabilidade Pública</t>
  </si>
  <si>
    <t>ATÉ  SETEMBRO/2024</t>
  </si>
  <si>
    <t>Aquisição de Solução de Segurança (Fortianalyzer, antispam, Nessus e WAF, etc)</t>
  </si>
  <si>
    <t xml:space="preserve">Consultoria para definição da metodologia e modelagem de processos de cobrança </t>
  </si>
  <si>
    <t>Consultoria para definição da metodologia e modelagem dos processos de gestão de risco</t>
  </si>
  <si>
    <r>
      <t xml:space="preserve">Equipamentos de TI (Desktops, notebooks, tablets e periféricos) - </t>
    </r>
    <r>
      <rPr>
        <b/>
        <sz val="12"/>
        <rFont val="Calibri"/>
        <family val="2"/>
        <scheme val="minor"/>
      </rPr>
      <t>2023</t>
    </r>
  </si>
  <si>
    <t>3.1.33</t>
  </si>
  <si>
    <t>3.1.34</t>
  </si>
  <si>
    <t>3.1.35</t>
  </si>
  <si>
    <t>3.1.36</t>
  </si>
  <si>
    <t>2.2.9</t>
  </si>
  <si>
    <t xml:space="preserve">Licença de Software de servidor de business inteligence </t>
  </si>
  <si>
    <t>Armazenamento de alta densidade - Data Center corporativo</t>
  </si>
  <si>
    <t>Backup de alta densidade - Data Center corporativo</t>
  </si>
  <si>
    <t>1.3.2</t>
  </si>
  <si>
    <t>Curso de Qualificação da Nova Lei de Licitações e Contratos Administativos, com oficinas práticas da fase preparatória para objetos comuns</t>
  </si>
  <si>
    <t xml:space="preserve">Curso de Qualificação da Nova Lei de Licitações e Contratos Administativos, específico para obras e serviços de engenharia, com oficinas práticas </t>
  </si>
  <si>
    <t>Aquisição de Notebooks de Alto Processamento</t>
  </si>
  <si>
    <t>A1;1.1; 1.2; 1.3; 1.4; 2.1; 2.3; 2.5; 2.6; 3.1; 3.2; 3.3; 3.4; 3.6</t>
  </si>
  <si>
    <t>Versão-03</t>
  </si>
  <si>
    <t>Inclusões PA 3</t>
  </si>
  <si>
    <t xml:space="preserve">Aquisição de licenças de software de análise de dados </t>
  </si>
  <si>
    <t>Inclusões PA3</t>
  </si>
  <si>
    <t>1, 2, 3 e A1</t>
  </si>
  <si>
    <t>Fábrica de Software para a SEFAZ -  Desenvolvimento de Sistema para proporcionar a  integração da SEFAZ-PB  ao PUCOMEX/PCCE.</t>
  </si>
  <si>
    <t>Fábrica de Software para atender aos órgãos que compõem a gestão fiscal (SEFAZ,PGE, CGE, SEPLAG e SEAD)</t>
  </si>
  <si>
    <t>1.1;1.3;1.5;2.1;2.2;2.3;2.4;2.5; 2.6; 3.1; 3.2; 3.4; 3.5; 3.6; A1</t>
  </si>
  <si>
    <t>Servidores Tipo Rack</t>
  </si>
  <si>
    <t>Solução de Alta Disponibilidade (ORACLE, Licenças e etc.)</t>
  </si>
  <si>
    <t>Contratação de consultoria especializada para desenvolvimento do modelo e de software para planejamento das ações de fiscalização, metodologia de cálculo para estimativa do gap tributário e criação tabelas de Preço de Referência, para especificação e implementação da evolução da Plataforma de Integração de Dados da SEFAZ-PB.</t>
  </si>
  <si>
    <t>2.6.1</t>
  </si>
  <si>
    <t>Subscrições/Licenças e serviços de migração e suporte para o Banco de Dados Informix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</si>
</sst>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mm/dd/yy;@"/>
    <numFmt numFmtId="166" formatCode="yyyy\-mm\-dd;@"/>
    <numFmt numFmtId="167" formatCode="_(* #,##0_);_(* \(#,##0\);_(* \-??_);_(@_)"/>
    <numFmt numFmtId="168" formatCode="_-[$$-409]* #,##0.00_ ;_-[$$-409]* \-#,##0.00\ ;_-[$$-409]* &quot;-&quot;??_ ;_-@_ "/>
    <numFmt numFmtId="169" formatCode="_(* #,##0.00_);_(* \(#,##0.00\);_(* \-??_);_(@_)"/>
    <numFmt numFmtId="170" formatCode="_(* #,##0.0000_);_(* \(#,##0.0000\);_(* &quot;-&quot;??_);_(@_)"/>
    <numFmt numFmtId="171" formatCode="_(* #,##0_);_(* \(#,##0\);_(* &quot;-&quot;??_);_(@_)"/>
    <numFmt numFmtId="172" formatCode="_-&quot;R$ &quot;* #,##0.00_-;&quot;-R$ &quot;* #,##0.00_-;_-&quot;R$ &quot;* \-??_-;_-@_-"/>
  </numFmts>
  <fonts count="5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4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sz val="48"/>
      <color theme="1"/>
      <name val="Calibri"/>
      <family val="2"/>
    </font>
    <font>
      <b/>
      <sz val="48"/>
      <color theme="1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rgb="FFFF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2"/>
      <color theme="1"/>
      <name val="Calibri (Cuerpo)"/>
    </font>
    <font>
      <sz val="48"/>
      <color theme="1"/>
      <name val="Calibri (Cuerpo)"/>
    </font>
    <font>
      <sz val="24"/>
      <color theme="1"/>
      <name val="Calibri (Cuerpo)"/>
    </font>
    <font>
      <sz val="12"/>
      <color theme="0"/>
      <name val="Calibri (Cuerpo)"/>
    </font>
    <font>
      <sz val="24"/>
      <color theme="0"/>
      <name val="Calibri (Cuerpo)"/>
    </font>
    <font>
      <sz val="10"/>
      <name val="Arial"/>
      <family val="2"/>
    </font>
    <font>
      <sz val="12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Arial"/>
      <family val="2"/>
      <charset val="1"/>
    </font>
    <font>
      <b/>
      <sz val="18"/>
      <color indexed="56"/>
      <name val="Cambria"/>
      <family val="2"/>
      <charset val="1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</fonts>
  <fills count="13">
    <fill>
      <patternFill patternType="none"/>
    </fill>
    <fill>
      <patternFill patternType="gray125"/>
    </fill>
    <fill>
      <patternFill patternType="solid">
        <fgColor rgb="FF16365C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rgb="FFD3D3D3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0">
    <xf numFmtId="0" fontId="0" fillId="0" borderId="0"/>
    <xf numFmtId="164" fontId="14" fillId="0" borderId="0" applyFont="0" applyFill="0" applyBorder="0" applyAlignment="0" applyProtection="0"/>
    <xf numFmtId="0" fontId="45" fillId="0" borderId="0"/>
    <xf numFmtId="0" fontId="45" fillId="0" borderId="0"/>
    <xf numFmtId="9" fontId="14" fillId="0" borderId="0" applyFont="0" applyFill="0" applyBorder="0" applyAlignment="0" applyProtection="0"/>
    <xf numFmtId="0" fontId="54" fillId="0" borderId="0"/>
    <xf numFmtId="169" fontId="54" fillId="0" borderId="0" applyFill="0" applyBorder="0" applyProtection="0"/>
    <xf numFmtId="169" fontId="54" fillId="0" borderId="0" applyFill="0" applyBorder="0" applyProtection="0"/>
    <xf numFmtId="172" fontId="54" fillId="0" borderId="0" applyFill="0" applyBorder="0" applyProtection="0"/>
    <xf numFmtId="0" fontId="56" fillId="0" borderId="0" applyNumberFormat="0" applyFill="0" applyBorder="0" applyAlignment="0" applyProtection="0">
      <alignment vertical="top"/>
      <protection locked="0"/>
    </xf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45" fillId="0" borderId="0"/>
    <xf numFmtId="0" fontId="45" fillId="0" borderId="0"/>
    <xf numFmtId="0" fontId="14" fillId="0" borderId="0"/>
    <xf numFmtId="9" fontId="54" fillId="0" borderId="0" applyFill="0" applyBorder="0" applyProtection="0"/>
    <xf numFmtId="9" fontId="45" fillId="0" borderId="0" applyFill="0" applyBorder="0" applyAlignment="0" applyProtection="0"/>
    <xf numFmtId="0" fontId="55" fillId="0" borderId="0" applyNumberFormat="0" applyFill="0" applyBorder="0" applyProtection="0"/>
    <xf numFmtId="0" fontId="57" fillId="0" borderId="0" applyNumberFormat="0" applyFill="0" applyBorder="0" applyAlignment="0" applyProtection="0"/>
    <xf numFmtId="169" fontId="45" fillId="0" borderId="0" applyFill="0" applyBorder="0" applyAlignment="0" applyProtection="0"/>
  </cellStyleXfs>
  <cellXfs count="413">
    <xf numFmtId="0" fontId="0" fillId="0" borderId="0" xfId="0"/>
    <xf numFmtId="0" fontId="15" fillId="4" borderId="0" xfId="0" applyFont="1" applyFill="1"/>
    <xf numFmtId="0" fontId="3" fillId="4" borderId="0" xfId="0" applyFont="1" applyFill="1"/>
    <xf numFmtId="0" fontId="16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/>
    <xf numFmtId="0" fontId="19" fillId="4" borderId="0" xfId="0" applyFont="1" applyFill="1"/>
    <xf numFmtId="0" fontId="4" fillId="4" borderId="0" xfId="0" applyFont="1" applyFill="1"/>
    <xf numFmtId="0" fontId="19" fillId="0" borderId="0" xfId="0" applyFont="1"/>
    <xf numFmtId="0" fontId="20" fillId="0" borderId="0" xfId="0" applyFont="1"/>
    <xf numFmtId="0" fontId="5" fillId="5" borderId="3" xfId="0" applyFont="1" applyFill="1" applyBorder="1" applyAlignment="1">
      <alignment horizontal="center" vertical="center" wrapText="1"/>
    </xf>
    <xf numFmtId="2" fontId="5" fillId="5" borderId="3" xfId="0" applyNumberFormat="1" applyFont="1" applyFill="1" applyBorder="1" applyAlignment="1">
      <alignment horizontal="center" vertical="center" wrapText="1"/>
    </xf>
    <xf numFmtId="164" fontId="5" fillId="5" borderId="3" xfId="1" applyFont="1" applyFill="1" applyBorder="1" applyAlignment="1" applyProtection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0" fontId="17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17" fillId="0" borderId="0" xfId="1" applyFont="1" applyProtection="1">
      <protection locked="0"/>
    </xf>
    <xf numFmtId="0" fontId="23" fillId="3" borderId="1" xfId="0" applyFont="1" applyFill="1" applyBorder="1" applyAlignment="1" applyProtection="1">
      <alignment vertical="top" wrapText="1" readingOrder="1"/>
      <protection locked="0"/>
    </xf>
    <xf numFmtId="0" fontId="24" fillId="0" borderId="0" xfId="0" applyFont="1"/>
    <xf numFmtId="0" fontId="27" fillId="4" borderId="0" xfId="0" applyFont="1" applyFill="1"/>
    <xf numFmtId="0" fontId="27" fillId="0" borderId="0" xfId="0" applyFont="1"/>
    <xf numFmtId="0" fontId="24" fillId="0" borderId="0" xfId="0" applyFont="1" applyProtection="1">
      <protection locked="0"/>
    </xf>
    <xf numFmtId="0" fontId="29" fillId="4" borderId="0" xfId="0" applyFont="1" applyFill="1"/>
    <xf numFmtId="0" fontId="29" fillId="0" borderId="0" xfId="0" applyFont="1"/>
    <xf numFmtId="0" fontId="25" fillId="5" borderId="3" xfId="0" applyFont="1" applyFill="1" applyBorder="1" applyAlignment="1">
      <alignment horizontal="center" vertical="center" wrapText="1"/>
    </xf>
    <xf numFmtId="2" fontId="25" fillId="5" borderId="3" xfId="0" applyNumberFormat="1" applyFont="1" applyFill="1" applyBorder="1" applyAlignment="1">
      <alignment horizontal="center" vertical="center" wrapText="1"/>
    </xf>
    <xf numFmtId="164" fontId="25" fillId="5" borderId="3" xfId="1" applyFont="1" applyFill="1" applyBorder="1" applyAlignment="1" applyProtection="1">
      <alignment horizontal="center" vertical="center" wrapText="1"/>
    </xf>
    <xf numFmtId="0" fontId="32" fillId="0" borderId="12" xfId="0" applyFont="1" applyBorder="1" applyAlignment="1">
      <alignment horizontal="center" wrapText="1"/>
    </xf>
    <xf numFmtId="0" fontId="24" fillId="0" borderId="12" xfId="0" applyFont="1" applyBorder="1" applyProtection="1">
      <protection locked="0"/>
    </xf>
    <xf numFmtId="164" fontId="24" fillId="0" borderId="12" xfId="1" applyFont="1" applyBorder="1" applyProtection="1">
      <protection locked="0"/>
    </xf>
    <xf numFmtId="166" fontId="24" fillId="0" borderId="12" xfId="0" applyNumberFormat="1" applyFont="1" applyBorder="1" applyProtection="1">
      <protection locked="0"/>
    </xf>
    <xf numFmtId="165" fontId="31" fillId="4" borderId="8" xfId="0" applyNumberFormat="1" applyFont="1" applyFill="1" applyBorder="1" applyAlignment="1">
      <alignment horizontal="center" vertical="center" wrapText="1"/>
    </xf>
    <xf numFmtId="165" fontId="31" fillId="4" borderId="12" xfId="0" applyNumberFormat="1" applyFont="1" applyFill="1" applyBorder="1" applyAlignment="1">
      <alignment horizontal="center" vertical="center" wrapText="1"/>
    </xf>
    <xf numFmtId="165" fontId="31" fillId="4" borderId="16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41" fillId="4" borderId="0" xfId="0" applyFont="1" applyFill="1"/>
    <xf numFmtId="0" fontId="41" fillId="0" borderId="0" xfId="0" applyFont="1"/>
    <xf numFmtId="0" fontId="40" fillId="0" borderId="0" xfId="0" applyFont="1" applyProtection="1">
      <protection locked="0"/>
    </xf>
    <xf numFmtId="0" fontId="42" fillId="0" borderId="0" xfId="0" applyFont="1"/>
    <xf numFmtId="0" fontId="42" fillId="4" borderId="0" xfId="0" applyFont="1" applyFill="1"/>
    <xf numFmtId="2" fontId="40" fillId="5" borderId="3" xfId="0" applyNumberFormat="1" applyFont="1" applyFill="1" applyBorder="1" applyAlignment="1">
      <alignment horizontal="center" vertical="center" wrapText="1"/>
    </xf>
    <xf numFmtId="0" fontId="40" fillId="0" borderId="12" xfId="0" applyFont="1" applyBorder="1" applyProtection="1">
      <protection locked="0"/>
    </xf>
    <xf numFmtId="0" fontId="16" fillId="4" borderId="0" xfId="0" applyFont="1" applyFill="1"/>
    <xf numFmtId="0" fontId="2" fillId="0" borderId="0" xfId="0" applyFont="1" applyProtection="1">
      <protection locked="0"/>
    </xf>
    <xf numFmtId="0" fontId="43" fillId="0" borderId="0" xfId="0" applyFont="1"/>
    <xf numFmtId="0" fontId="43" fillId="0" borderId="0" xfId="0" applyFont="1" applyProtection="1">
      <protection locked="0"/>
    </xf>
    <xf numFmtId="0" fontId="44" fillId="0" borderId="0" xfId="0" applyFont="1"/>
    <xf numFmtId="0" fontId="44" fillId="4" borderId="0" xfId="0" applyFont="1" applyFill="1"/>
    <xf numFmtId="2" fontId="43" fillId="5" borderId="3" xfId="0" applyNumberFormat="1" applyFont="1" applyFill="1" applyBorder="1" applyAlignment="1">
      <alignment horizontal="center" vertical="center" wrapText="1"/>
    </xf>
    <xf numFmtId="0" fontId="43" fillId="0" borderId="12" xfId="0" applyFont="1" applyBorder="1" applyProtection="1">
      <protection locked="0"/>
    </xf>
    <xf numFmtId="0" fontId="1" fillId="0" borderId="0" xfId="0" applyFont="1"/>
    <xf numFmtId="0" fontId="1" fillId="0" borderId="0" xfId="0" applyFont="1" applyProtection="1">
      <protection locked="0"/>
    </xf>
    <xf numFmtId="0" fontId="24" fillId="4" borderId="0" xfId="0" applyFont="1" applyFill="1"/>
    <xf numFmtId="164" fontId="24" fillId="6" borderId="12" xfId="1" applyFont="1" applyFill="1" applyBorder="1" applyProtection="1">
      <protection locked="0"/>
    </xf>
    <xf numFmtId="3" fontId="47" fillId="6" borderId="23" xfId="0" applyNumberFormat="1" applyFont="1" applyFill="1" applyBorder="1" applyAlignment="1" applyProtection="1">
      <alignment horizontal="left" vertical="center" wrapText="1"/>
      <protection locked="0"/>
    </xf>
    <xf numFmtId="0" fontId="46" fillId="6" borderId="12" xfId="0" applyFont="1" applyFill="1" applyBorder="1" applyProtection="1">
      <protection locked="0"/>
    </xf>
    <xf numFmtId="166" fontId="46" fillId="6" borderId="12" xfId="0" applyNumberFormat="1" applyFont="1" applyFill="1" applyBorder="1" applyProtection="1">
      <protection locked="0"/>
    </xf>
    <xf numFmtId="3" fontId="47" fillId="0" borderId="21" xfId="0" applyNumberFormat="1" applyFont="1" applyBorder="1" applyAlignment="1" applyProtection="1">
      <alignment horizontal="left" vertical="center" wrapText="1"/>
      <protection locked="0"/>
    </xf>
    <xf numFmtId="164" fontId="1" fillId="0" borderId="12" xfId="1" applyFont="1" applyBorder="1" applyProtection="1">
      <protection locked="0"/>
    </xf>
    <xf numFmtId="166" fontId="1" fillId="0" borderId="12" xfId="0" applyNumberFormat="1" applyFont="1" applyBorder="1" applyProtection="1">
      <protection locked="0"/>
    </xf>
    <xf numFmtId="3" fontId="47" fillId="6" borderId="21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12" xfId="0" applyFont="1" applyBorder="1" applyProtection="1">
      <protection locked="0"/>
    </xf>
    <xf numFmtId="166" fontId="47" fillId="6" borderId="12" xfId="0" applyNumberFormat="1" applyFont="1" applyFill="1" applyBorder="1" applyProtection="1">
      <protection locked="0"/>
    </xf>
    <xf numFmtId="166" fontId="47" fillId="0" borderId="12" xfId="0" applyNumberFormat="1" applyFont="1" applyBorder="1" applyProtection="1">
      <protection locked="0"/>
    </xf>
    <xf numFmtId="164" fontId="47" fillId="6" borderId="12" xfId="1" applyFont="1" applyFill="1" applyBorder="1" applyProtection="1">
      <protection locked="0"/>
    </xf>
    <xf numFmtId="0" fontId="47" fillId="6" borderId="12" xfId="0" applyFont="1" applyFill="1" applyBorder="1" applyProtection="1">
      <protection locked="0"/>
    </xf>
    <xf numFmtId="164" fontId="1" fillId="6" borderId="12" xfId="1" applyFont="1" applyFill="1" applyBorder="1" applyProtection="1">
      <protection locked="0"/>
    </xf>
    <xf numFmtId="166" fontId="1" fillId="6" borderId="12" xfId="0" applyNumberFormat="1" applyFont="1" applyFill="1" applyBorder="1" applyProtection="1"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 horizontal="center" vertical="center"/>
      <protection locked="0"/>
    </xf>
    <xf numFmtId="0" fontId="1" fillId="6" borderId="12" xfId="0" applyFont="1" applyFill="1" applyBorder="1" applyAlignment="1" applyProtection="1">
      <alignment horizontal="center" vertical="center"/>
      <protection locked="0"/>
    </xf>
    <xf numFmtId="3" fontId="47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1" applyFont="1" applyProtection="1">
      <protection locked="0"/>
    </xf>
    <xf numFmtId="3" fontId="48" fillId="6" borderId="24" xfId="0" applyNumberFormat="1" applyFont="1" applyFill="1" applyBorder="1" applyAlignment="1">
      <alignment horizontal="left" vertical="center" wrapText="1"/>
    </xf>
    <xf numFmtId="3" fontId="48" fillId="6" borderId="25" xfId="0" applyNumberFormat="1" applyFont="1" applyFill="1" applyBorder="1" applyAlignment="1">
      <alignment horizontal="left" vertical="center" wrapText="1"/>
    </xf>
    <xf numFmtId="3" fontId="48" fillId="6" borderId="25" xfId="0" quotePrefix="1" applyNumberFormat="1" applyFont="1" applyFill="1" applyBorder="1" applyAlignment="1">
      <alignment horizontal="left" vertical="center" wrapText="1"/>
    </xf>
    <xf numFmtId="0" fontId="47" fillId="6" borderId="23" xfId="0" applyFont="1" applyFill="1" applyBorder="1" applyAlignment="1">
      <alignment horizontal="center" vertical="center" wrapText="1"/>
    </xf>
    <xf numFmtId="3" fontId="47" fillId="6" borderId="12" xfId="0" applyNumberFormat="1" applyFont="1" applyFill="1" applyBorder="1" applyAlignment="1">
      <alignment horizontal="center" vertical="center" wrapText="1"/>
    </xf>
    <xf numFmtId="0" fontId="47" fillId="6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 applyProtection="1">
      <alignment horizontal="center"/>
      <protection locked="0"/>
    </xf>
    <xf numFmtId="3" fontId="46" fillId="6" borderId="24" xfId="0" applyNumberFormat="1" applyFont="1" applyFill="1" applyBorder="1" applyAlignment="1">
      <alignment horizontal="center" vertical="center" wrapText="1"/>
    </xf>
    <xf numFmtId="3" fontId="46" fillId="6" borderId="25" xfId="0" quotePrefix="1" applyNumberFormat="1" applyFont="1" applyFill="1" applyBorder="1" applyAlignment="1">
      <alignment horizontal="center" vertical="center" wrapText="1"/>
    </xf>
    <xf numFmtId="3" fontId="46" fillId="6" borderId="25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 applyProtection="1">
      <alignment horizontal="center" vertical="center"/>
      <protection locked="0"/>
    </xf>
    <xf numFmtId="164" fontId="24" fillId="0" borderId="12" xfId="1" applyFont="1" applyBorder="1" applyAlignment="1" applyProtection="1">
      <alignment horizontal="center" vertical="center"/>
      <protection locked="0"/>
    </xf>
    <xf numFmtId="3" fontId="46" fillId="6" borderId="21" xfId="0" applyNumberFormat="1" applyFont="1" applyFill="1" applyBorder="1" applyAlignment="1">
      <alignment horizontal="center" vertical="center" wrapText="1"/>
    </xf>
    <xf numFmtId="0" fontId="47" fillId="6" borderId="12" xfId="0" applyFont="1" applyFill="1" applyBorder="1" applyAlignment="1">
      <alignment horizontal="right" vertical="center" wrapText="1"/>
    </xf>
    <xf numFmtId="43" fontId="24" fillId="0" borderId="0" xfId="0" applyNumberFormat="1" applyFont="1" applyProtection="1">
      <protection locked="0"/>
    </xf>
    <xf numFmtId="0" fontId="17" fillId="0" borderId="0" xfId="0" applyFont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3" fontId="47" fillId="6" borderId="12" xfId="0" applyNumberFormat="1" applyFont="1" applyFill="1" applyBorder="1" applyAlignment="1" applyProtection="1">
      <alignment horizontal="left" vertical="center" wrapText="1"/>
      <protection locked="0"/>
    </xf>
    <xf numFmtId="167" fontId="47" fillId="6" borderId="12" xfId="1" applyNumberFormat="1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46" fillId="0" borderId="12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9" fillId="6" borderId="12" xfId="0" applyFont="1" applyFill="1" applyBorder="1" applyAlignment="1" applyProtection="1">
      <alignment horizontal="center" vertical="center"/>
      <protection locked="0"/>
    </xf>
    <xf numFmtId="0" fontId="47" fillId="6" borderId="12" xfId="0" applyFont="1" applyFill="1" applyBorder="1" applyAlignment="1" applyProtection="1">
      <alignment horizontal="center" vertical="center"/>
      <protection locked="0"/>
    </xf>
    <xf numFmtId="164" fontId="1" fillId="0" borderId="12" xfId="1" applyFont="1" applyBorder="1" applyAlignment="1" applyProtection="1">
      <alignment horizontal="center" vertical="center"/>
      <protection locked="0"/>
    </xf>
    <xf numFmtId="164" fontId="1" fillId="6" borderId="12" xfId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64" fontId="1" fillId="0" borderId="0" xfId="1" applyFont="1" applyAlignment="1" applyProtection="1">
      <alignment horizontal="center" vertical="center"/>
      <protection locked="0"/>
    </xf>
    <xf numFmtId="164" fontId="17" fillId="0" borderId="0" xfId="1" applyFont="1" applyAlignment="1" applyProtection="1">
      <alignment horizontal="center" vertical="center"/>
      <protection locked="0"/>
    </xf>
    <xf numFmtId="3" fontId="9" fillId="6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6" borderId="12" xfId="0" applyFont="1" applyFill="1" applyBorder="1" applyProtection="1">
      <protection locked="0"/>
    </xf>
    <xf numFmtId="0" fontId="46" fillId="6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7" fontId="9" fillId="6" borderId="12" xfId="1" applyNumberFormat="1" applyFont="1" applyFill="1" applyBorder="1" applyAlignment="1">
      <alignment vertical="center"/>
    </xf>
    <xf numFmtId="0" fontId="24" fillId="6" borderId="0" xfId="0" applyFont="1" applyFill="1" applyProtection="1">
      <protection locked="0"/>
    </xf>
    <xf numFmtId="0" fontId="40" fillId="6" borderId="0" xfId="0" applyFont="1" applyFill="1" applyProtection="1">
      <protection locked="0"/>
    </xf>
    <xf numFmtId="0" fontId="43" fillId="6" borderId="0" xfId="0" applyFont="1" applyFill="1" applyProtection="1">
      <protection locked="0"/>
    </xf>
    <xf numFmtId="0" fontId="46" fillId="0" borderId="12" xfId="0" applyFont="1" applyBorder="1" applyAlignment="1" applyProtection="1">
      <alignment wrapText="1"/>
      <protection locked="0"/>
    </xf>
    <xf numFmtId="0" fontId="1" fillId="6" borderId="0" xfId="0" applyFont="1" applyFill="1" applyProtection="1">
      <protection locked="0"/>
    </xf>
    <xf numFmtId="167" fontId="9" fillId="6" borderId="12" xfId="1" applyNumberFormat="1" applyFont="1" applyFill="1" applyBorder="1" applyAlignment="1" applyProtection="1">
      <alignment vertical="center"/>
      <protection locked="0"/>
    </xf>
    <xf numFmtId="0" fontId="5" fillId="6" borderId="0" xfId="0" applyFont="1" applyFill="1" applyProtection="1">
      <protection locked="0"/>
    </xf>
    <xf numFmtId="0" fontId="17" fillId="6" borderId="0" xfId="0" applyFont="1" applyFill="1" applyProtection="1">
      <protection locked="0"/>
    </xf>
    <xf numFmtId="167" fontId="46" fillId="6" borderId="23" xfId="1" applyNumberFormat="1" applyFont="1" applyFill="1" applyBorder="1" applyAlignment="1">
      <alignment horizontal="center" vertical="center"/>
    </xf>
    <xf numFmtId="167" fontId="46" fillId="6" borderId="12" xfId="1" applyNumberFormat="1" applyFont="1" applyFill="1" applyBorder="1" applyAlignment="1">
      <alignment horizontal="center" vertical="center"/>
    </xf>
    <xf numFmtId="164" fontId="47" fillId="6" borderId="12" xfId="1" applyFont="1" applyFill="1" applyBorder="1" applyAlignment="1" applyProtection="1">
      <alignment horizontal="center" vertical="center"/>
      <protection locked="0"/>
    </xf>
    <xf numFmtId="167" fontId="47" fillId="6" borderId="12" xfId="1" applyNumberFormat="1" applyFont="1" applyFill="1" applyBorder="1" applyAlignment="1">
      <alignment horizontal="center" vertical="center"/>
    </xf>
    <xf numFmtId="3" fontId="47" fillId="6" borderId="29" xfId="0" applyNumberFormat="1" applyFont="1" applyFill="1" applyBorder="1" applyAlignment="1">
      <alignment horizontal="center" vertical="center" wrapText="1"/>
    </xf>
    <xf numFmtId="167" fontId="47" fillId="6" borderId="29" xfId="1" applyNumberFormat="1" applyFont="1" applyFill="1" applyBorder="1" applyAlignment="1">
      <alignment vertical="center"/>
    </xf>
    <xf numFmtId="164" fontId="1" fillId="6" borderId="29" xfId="1" applyFont="1" applyFill="1" applyBorder="1" applyProtection="1">
      <protection locked="0"/>
    </xf>
    <xf numFmtId="0" fontId="1" fillId="6" borderId="29" xfId="0" applyFont="1" applyFill="1" applyBorder="1" applyAlignment="1" applyProtection="1">
      <alignment horizontal="center" vertical="center"/>
      <protection locked="0"/>
    </xf>
    <xf numFmtId="0" fontId="47" fillId="6" borderId="29" xfId="0" applyFont="1" applyFill="1" applyBorder="1" applyAlignment="1">
      <alignment horizontal="center" vertical="center" wrapText="1"/>
    </xf>
    <xf numFmtId="3" fontId="47" fillId="6" borderId="23" xfId="0" applyNumberFormat="1" applyFont="1" applyFill="1" applyBorder="1" applyAlignment="1" applyProtection="1">
      <alignment horizontal="center" vertical="center" wrapText="1"/>
      <protection locked="0"/>
    </xf>
    <xf numFmtId="166" fontId="24" fillId="0" borderId="12" xfId="0" applyNumberFormat="1" applyFont="1" applyBorder="1" applyAlignment="1" applyProtection="1">
      <alignment horizontal="center"/>
      <protection locked="0"/>
    </xf>
    <xf numFmtId="0" fontId="24" fillId="0" borderId="12" xfId="0" applyFont="1" applyBorder="1" applyAlignment="1" applyProtection="1">
      <alignment horizontal="center" wrapText="1"/>
      <protection locked="0"/>
    </xf>
    <xf numFmtId="3" fontId="48" fillId="6" borderId="24" xfId="0" applyNumberFormat="1" applyFont="1" applyFill="1" applyBorder="1" applyAlignment="1">
      <alignment horizontal="center" vertical="center" wrapText="1"/>
    </xf>
    <xf numFmtId="3" fontId="48" fillId="6" borderId="25" xfId="0" quotePrefix="1" applyNumberFormat="1" applyFont="1" applyFill="1" applyBorder="1" applyAlignment="1">
      <alignment horizontal="center" vertical="center" wrapText="1"/>
    </xf>
    <xf numFmtId="3" fontId="48" fillId="6" borderId="25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 applyProtection="1">
      <alignment horizontal="center" vertical="center" wrapText="1"/>
      <protection locked="0"/>
    </xf>
    <xf numFmtId="166" fontId="24" fillId="6" borderId="12" xfId="0" applyNumberFormat="1" applyFont="1" applyFill="1" applyBorder="1" applyAlignment="1" applyProtection="1">
      <alignment horizontal="center"/>
      <protection locked="0"/>
    </xf>
    <xf numFmtId="168" fontId="23" fillId="3" borderId="1" xfId="0" applyNumberFormat="1" applyFont="1" applyFill="1" applyBorder="1" applyAlignment="1" applyProtection="1">
      <alignment vertical="top" wrapText="1" readingOrder="1"/>
      <protection locked="0"/>
    </xf>
    <xf numFmtId="168" fontId="24" fillId="0" borderId="0" xfId="0" applyNumberFormat="1" applyFont="1"/>
    <xf numFmtId="0" fontId="46" fillId="6" borderId="12" xfId="0" applyFont="1" applyFill="1" applyBorder="1" applyAlignment="1" applyProtection="1">
      <alignment wrapText="1"/>
      <protection locked="0"/>
    </xf>
    <xf numFmtId="3" fontId="9" fillId="6" borderId="12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8" fillId="4" borderId="0" xfId="0" applyFont="1" applyFill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locked="0"/>
    </xf>
    <xf numFmtId="0" fontId="32" fillId="4" borderId="0" xfId="0" applyFont="1" applyFill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46" fillId="6" borderId="12" xfId="0" applyFont="1" applyFill="1" applyBorder="1" applyAlignment="1" applyProtection="1">
      <alignment horizontal="center"/>
      <protection locked="0"/>
    </xf>
    <xf numFmtId="0" fontId="47" fillId="6" borderId="12" xfId="0" applyFont="1" applyFill="1" applyBorder="1" applyAlignment="1" applyProtection="1">
      <alignment horizontal="center"/>
      <protection locked="0"/>
    </xf>
    <xf numFmtId="168" fontId="24" fillId="0" borderId="0" xfId="0" applyNumberFormat="1" applyFont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0" fontId="46" fillId="0" borderId="12" xfId="0" applyFont="1" applyBorder="1" applyAlignment="1" applyProtection="1">
      <alignment vertical="center"/>
      <protection locked="0"/>
    </xf>
    <xf numFmtId="166" fontId="24" fillId="0" borderId="12" xfId="0" applyNumberFormat="1" applyFont="1" applyBorder="1" applyAlignment="1" applyProtection="1">
      <alignment vertical="center"/>
      <protection locked="0"/>
    </xf>
    <xf numFmtId="0" fontId="24" fillId="0" borderId="12" xfId="0" applyFont="1" applyBorder="1" applyAlignment="1" applyProtection="1">
      <alignment vertical="center" wrapText="1"/>
      <protection locked="0"/>
    </xf>
    <xf numFmtId="0" fontId="24" fillId="0" borderId="12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164" fontId="46" fillId="6" borderId="12" xfId="1" applyFont="1" applyFill="1" applyBorder="1" applyAlignment="1" applyProtection="1">
      <alignment horizontal="center" vertical="center"/>
      <protection locked="0"/>
    </xf>
    <xf numFmtId="164" fontId="46" fillId="0" borderId="12" xfId="1" applyFont="1" applyBorder="1" applyAlignment="1" applyProtection="1">
      <alignment horizontal="center" vertical="center"/>
      <protection locked="0"/>
    </xf>
    <xf numFmtId="0" fontId="24" fillId="6" borderId="12" xfId="0" applyFont="1" applyFill="1" applyBorder="1" applyAlignment="1" applyProtection="1">
      <alignment vertical="center"/>
      <protection locked="0"/>
    </xf>
    <xf numFmtId="164" fontId="24" fillId="6" borderId="12" xfId="1" applyFont="1" applyFill="1" applyBorder="1" applyAlignment="1" applyProtection="1">
      <alignment vertical="center"/>
      <protection locked="0"/>
    </xf>
    <xf numFmtId="0" fontId="46" fillId="0" borderId="12" xfId="0" applyFont="1" applyBorder="1" applyAlignment="1" applyProtection="1">
      <alignment horizontal="left" vertical="center"/>
      <protection locked="0"/>
    </xf>
    <xf numFmtId="3" fontId="47" fillId="6" borderId="23" xfId="0" applyNumberFormat="1" applyFont="1" applyFill="1" applyBorder="1" applyAlignment="1" applyProtection="1">
      <alignment vertical="center" wrapText="1"/>
      <protection locked="0"/>
    </xf>
    <xf numFmtId="164" fontId="46" fillId="6" borderId="12" xfId="1" applyFont="1" applyFill="1" applyBorder="1" applyAlignment="1" applyProtection="1">
      <alignment horizontal="center"/>
      <protection locked="0"/>
    </xf>
    <xf numFmtId="164" fontId="47" fillId="6" borderId="12" xfId="1" applyFont="1" applyFill="1" applyBorder="1" applyAlignment="1" applyProtection="1">
      <alignment horizontal="center"/>
      <protection locked="0"/>
    </xf>
    <xf numFmtId="167" fontId="47" fillId="6" borderId="12" xfId="1" applyNumberFormat="1" applyFont="1" applyFill="1" applyBorder="1" applyAlignment="1">
      <alignment horizontal="left" vertical="center"/>
    </xf>
    <xf numFmtId="0" fontId="46" fillId="6" borderId="12" xfId="0" applyFont="1" applyFill="1" applyBorder="1" applyAlignment="1" applyProtection="1">
      <alignment horizontal="left" vertical="center" wrapText="1"/>
      <protection locked="0"/>
    </xf>
    <xf numFmtId="0" fontId="46" fillId="0" borderId="12" xfId="0" applyFont="1" applyBorder="1" applyAlignment="1" applyProtection="1">
      <alignment horizontal="left" vertical="center" wrapText="1"/>
      <protection locked="0"/>
    </xf>
    <xf numFmtId="0" fontId="46" fillId="6" borderId="12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left" vertical="center"/>
      <protection locked="0"/>
    </xf>
    <xf numFmtId="168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164" fontId="46" fillId="6" borderId="12" xfId="1" applyFont="1" applyFill="1" applyBorder="1" applyProtection="1">
      <protection locked="0"/>
    </xf>
    <xf numFmtId="0" fontId="46" fillId="0" borderId="12" xfId="0" applyFont="1" applyBorder="1" applyProtection="1">
      <protection locked="0"/>
    </xf>
    <xf numFmtId="164" fontId="46" fillId="0" borderId="12" xfId="1" applyFont="1" applyBorder="1" applyProtection="1">
      <protection locked="0"/>
    </xf>
    <xf numFmtId="166" fontId="46" fillId="0" borderId="12" xfId="0" applyNumberFormat="1" applyFont="1" applyBorder="1" applyProtection="1">
      <protection locked="0"/>
    </xf>
    <xf numFmtId="166" fontId="46" fillId="0" borderId="12" xfId="0" applyNumberFormat="1" applyFont="1" applyBorder="1" applyAlignment="1" applyProtection="1">
      <alignment vertical="center"/>
      <protection locked="0"/>
    </xf>
    <xf numFmtId="0" fontId="46" fillId="0" borderId="12" xfId="0" applyFont="1" applyBorder="1" applyAlignment="1" applyProtection="1">
      <alignment vertical="center" wrapText="1"/>
      <protection locked="0"/>
    </xf>
    <xf numFmtId="164" fontId="47" fillId="0" borderId="12" xfId="1" applyFont="1" applyBorder="1" applyAlignment="1" applyProtection="1">
      <alignment horizontal="center"/>
      <protection locked="0"/>
    </xf>
    <xf numFmtId="0" fontId="47" fillId="0" borderId="12" xfId="0" applyFont="1" applyBorder="1" applyAlignment="1" applyProtection="1">
      <alignment horizontal="center"/>
      <protection locked="0"/>
    </xf>
    <xf numFmtId="164" fontId="47" fillId="0" borderId="12" xfId="1" applyFont="1" applyBorder="1" applyAlignment="1" applyProtection="1">
      <alignment horizontal="left" vertical="center"/>
      <protection locked="0"/>
    </xf>
    <xf numFmtId="0" fontId="47" fillId="0" borderId="12" xfId="0" applyFont="1" applyBorder="1" applyAlignment="1" applyProtection="1">
      <alignment horizontal="left" vertical="center"/>
      <protection locked="0"/>
    </xf>
    <xf numFmtId="166" fontId="46" fillId="6" borderId="12" xfId="0" applyNumberFormat="1" applyFont="1" applyFill="1" applyBorder="1" applyAlignment="1" applyProtection="1">
      <alignment horizontal="right"/>
      <protection locked="0"/>
    </xf>
    <xf numFmtId="166" fontId="46" fillId="0" borderId="12" xfId="0" applyNumberFormat="1" applyFont="1" applyBorder="1" applyAlignment="1" applyProtection="1">
      <alignment horizontal="right"/>
      <protection locked="0"/>
    </xf>
    <xf numFmtId="164" fontId="47" fillId="0" borderId="12" xfId="1" applyFont="1" applyFill="1" applyBorder="1" applyProtection="1">
      <protection locked="0"/>
    </xf>
    <xf numFmtId="0" fontId="1" fillId="0" borderId="12" xfId="0" applyFont="1" applyBorder="1" applyProtection="1">
      <protection locked="0"/>
    </xf>
    <xf numFmtId="0" fontId="0" fillId="0" borderId="12" xfId="0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66" fontId="1" fillId="6" borderId="29" xfId="0" applyNumberFormat="1" applyFont="1" applyFill="1" applyBorder="1" applyProtection="1">
      <protection locked="0"/>
    </xf>
    <xf numFmtId="0" fontId="1" fillId="6" borderId="0" xfId="0" applyFont="1" applyFill="1" applyAlignment="1" applyProtection="1">
      <alignment wrapText="1"/>
      <protection locked="0"/>
    </xf>
    <xf numFmtId="0" fontId="1" fillId="6" borderId="12" xfId="0" applyFont="1" applyFill="1" applyBorder="1" applyProtection="1">
      <protection locked="0"/>
    </xf>
    <xf numFmtId="164" fontId="1" fillId="0" borderId="0" xfId="1" applyFont="1" applyBorder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167" fontId="1" fillId="0" borderId="0" xfId="0" applyNumberFormat="1" applyFont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6" borderId="12" xfId="0" applyFont="1" applyFill="1" applyBorder="1" applyAlignment="1" applyProtection="1">
      <alignment wrapText="1"/>
      <protection locked="0"/>
    </xf>
    <xf numFmtId="3" fontId="47" fillId="0" borderId="21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167" fontId="47" fillId="0" borderId="12" xfId="1" applyNumberFormat="1" applyFont="1" applyFill="1" applyBorder="1" applyAlignment="1" applyProtection="1">
      <alignment vertical="center"/>
      <protection locked="0"/>
    </xf>
    <xf numFmtId="166" fontId="47" fillId="0" borderId="12" xfId="0" applyNumberFormat="1" applyFont="1" applyBorder="1" applyAlignment="1" applyProtection="1">
      <alignment horizontal="center" vertical="center"/>
      <protection locked="0"/>
    </xf>
    <xf numFmtId="166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164" fontId="1" fillId="0" borderId="12" xfId="1" applyFont="1" applyFill="1" applyBorder="1" applyProtection="1">
      <protection locked="0"/>
    </xf>
    <xf numFmtId="14" fontId="1" fillId="0" borderId="12" xfId="0" applyNumberFormat="1" applyFont="1" applyBorder="1" applyAlignment="1" applyProtection="1">
      <alignment horizontal="center" vertical="center"/>
      <protection locked="0"/>
    </xf>
    <xf numFmtId="3" fontId="46" fillId="0" borderId="21" xfId="0" applyNumberFormat="1" applyFont="1" applyBorder="1" applyAlignment="1">
      <alignment horizontal="center" vertical="center" wrapText="1"/>
    </xf>
    <xf numFmtId="167" fontId="46" fillId="0" borderId="12" xfId="1" applyNumberFormat="1" applyFont="1" applyFill="1" applyBorder="1" applyAlignment="1">
      <alignment vertical="center"/>
    </xf>
    <xf numFmtId="167" fontId="47" fillId="0" borderId="12" xfId="1" applyNumberFormat="1" applyFont="1" applyFill="1" applyBorder="1" applyAlignment="1" applyProtection="1">
      <alignment horizontal="center" vertical="center"/>
      <protection locked="0"/>
    </xf>
    <xf numFmtId="164" fontId="1" fillId="0" borderId="12" xfId="1" applyFont="1" applyFill="1" applyBorder="1" applyAlignment="1" applyProtection="1">
      <alignment horizontal="center" vertical="center"/>
      <protection locked="0"/>
    </xf>
    <xf numFmtId="164" fontId="47" fillId="0" borderId="12" xfId="1" applyFont="1" applyFill="1" applyBorder="1" applyAlignment="1" applyProtection="1">
      <alignment horizontal="center" vertical="center"/>
      <protection locked="0"/>
    </xf>
    <xf numFmtId="3" fontId="47" fillId="0" borderId="12" xfId="0" applyNumberFormat="1" applyFont="1" applyBorder="1" applyAlignment="1" applyProtection="1">
      <alignment horizontal="center" vertical="center" wrapText="1"/>
      <protection locked="0"/>
    </xf>
    <xf numFmtId="3" fontId="47" fillId="0" borderId="12" xfId="0" applyNumberFormat="1" applyFont="1" applyBorder="1" applyAlignment="1">
      <alignment horizontal="center" vertical="center" wrapText="1"/>
    </xf>
    <xf numFmtId="167" fontId="47" fillId="0" borderId="12" xfId="1" applyNumberFormat="1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6" fontId="1" fillId="0" borderId="23" xfId="0" applyNumberFormat="1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3" fontId="47" fillId="0" borderId="23" xfId="0" applyNumberFormat="1" applyFont="1" applyBorder="1" applyAlignment="1">
      <alignment horizontal="center" vertical="center" wrapText="1"/>
    </xf>
    <xf numFmtId="167" fontId="47" fillId="0" borderId="23" xfId="1" applyNumberFormat="1" applyFont="1" applyFill="1" applyBorder="1" applyAlignment="1">
      <alignment horizontal="center" vertical="center"/>
    </xf>
    <xf numFmtId="164" fontId="1" fillId="0" borderId="23" xfId="1" applyFont="1" applyFill="1" applyBorder="1" applyAlignment="1" applyProtection="1">
      <alignment horizontal="center" vertical="center"/>
      <protection locked="0"/>
    </xf>
    <xf numFmtId="0" fontId="47" fillId="0" borderId="23" xfId="0" applyFont="1" applyBorder="1" applyAlignment="1">
      <alignment horizontal="center" vertical="center" wrapText="1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16" fontId="47" fillId="0" borderId="12" xfId="0" applyNumberFormat="1" applyFont="1" applyBorder="1" applyAlignment="1" applyProtection="1">
      <alignment horizontal="center" vertical="center"/>
      <protection locked="0"/>
    </xf>
    <xf numFmtId="9" fontId="47" fillId="0" borderId="12" xfId="4" applyFont="1" applyFill="1" applyBorder="1" applyAlignment="1" applyProtection="1">
      <alignment horizontal="center" vertical="center"/>
    </xf>
    <xf numFmtId="0" fontId="47" fillId="0" borderId="12" xfId="0" applyFont="1" applyBorder="1" applyAlignment="1" applyProtection="1">
      <alignment wrapText="1"/>
      <protection locked="0"/>
    </xf>
    <xf numFmtId="3" fontId="47" fillId="0" borderId="12" xfId="0" applyNumberFormat="1" applyFont="1" applyBorder="1" applyAlignment="1" applyProtection="1">
      <alignment horizontal="left" vertical="center" wrapText="1"/>
      <protection locked="0"/>
    </xf>
    <xf numFmtId="0" fontId="47" fillId="0" borderId="23" xfId="0" applyFont="1" applyBorder="1" applyAlignment="1" applyProtection="1">
      <alignment horizontal="center" vertical="center"/>
      <protection locked="0"/>
    </xf>
    <xf numFmtId="3" fontId="47" fillId="0" borderId="30" xfId="0" applyNumberFormat="1" applyFont="1" applyBorder="1" applyAlignment="1" applyProtection="1">
      <alignment horizontal="left" vertical="center" wrapText="1"/>
      <protection locked="0"/>
    </xf>
    <xf numFmtId="3" fontId="47" fillId="0" borderId="28" xfId="0" applyNumberFormat="1" applyFont="1" applyBorder="1" applyAlignment="1" applyProtection="1">
      <alignment horizontal="left" vertical="center" wrapText="1"/>
      <protection locked="0"/>
    </xf>
    <xf numFmtId="3" fontId="47" fillId="0" borderId="27" xfId="0" applyNumberFormat="1" applyFont="1" applyBorder="1" applyAlignment="1" applyProtection="1">
      <alignment horizontal="center" vertical="center" wrapText="1"/>
      <protection locked="0"/>
    </xf>
    <xf numFmtId="9" fontId="47" fillId="0" borderId="26" xfId="4" applyFont="1" applyFill="1" applyBorder="1" applyAlignment="1" applyProtection="1">
      <alignment horizontal="center" vertical="center" wrapText="1"/>
    </xf>
    <xf numFmtId="3" fontId="46" fillId="0" borderId="21" xfId="0" applyNumberFormat="1" applyFont="1" applyBorder="1" applyAlignment="1">
      <alignment horizontal="left" vertical="center" wrapText="1"/>
    </xf>
    <xf numFmtId="167" fontId="46" fillId="0" borderId="12" xfId="1" applyNumberFormat="1" applyFont="1" applyFill="1" applyBorder="1" applyAlignment="1">
      <alignment horizontal="center" vertical="center"/>
    </xf>
    <xf numFmtId="0" fontId="46" fillId="0" borderId="21" xfId="0" applyFont="1" applyBorder="1" applyAlignment="1">
      <alignment horizontal="center" vertical="center" wrapText="1"/>
    </xf>
    <xf numFmtId="164" fontId="1" fillId="0" borderId="23" xfId="1" applyFont="1" applyFill="1" applyBorder="1" applyProtection="1">
      <protection locked="0"/>
    </xf>
    <xf numFmtId="167" fontId="47" fillId="0" borderId="12" xfId="1" applyNumberFormat="1" applyFont="1" applyFill="1" applyBorder="1" applyAlignment="1" applyProtection="1">
      <alignment vertical="center" wrapText="1"/>
      <protection locked="0"/>
    </xf>
    <xf numFmtId="164" fontId="47" fillId="0" borderId="12" xfId="1" applyFont="1" applyFill="1" applyBorder="1" applyAlignment="1" applyProtection="1">
      <alignment wrapText="1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1" fillId="0" borderId="26" xfId="1" applyFont="1" applyFill="1" applyBorder="1" applyAlignment="1" applyProtection="1">
      <alignment horizontal="center" vertical="center"/>
      <protection locked="0"/>
    </xf>
    <xf numFmtId="164" fontId="1" fillId="0" borderId="0" xfId="1" applyFont="1" applyFill="1" applyProtection="1">
      <protection locked="0"/>
    </xf>
    <xf numFmtId="0" fontId="32" fillId="10" borderId="12" xfId="0" applyFont="1" applyFill="1" applyBorder="1" applyAlignment="1" applyProtection="1">
      <alignment horizontal="center" vertical="center" wrapText="1" readingOrder="1"/>
      <protection locked="0"/>
    </xf>
    <xf numFmtId="0" fontId="24" fillId="8" borderId="12" xfId="0" applyFont="1" applyFill="1" applyBorder="1" applyAlignment="1" applyProtection="1">
      <alignment horizontal="center" readingOrder="1"/>
      <protection locked="0"/>
    </xf>
    <xf numFmtId="0" fontId="24" fillId="7" borderId="12" xfId="0" applyFont="1" applyFill="1" applyBorder="1" applyAlignment="1" applyProtection="1">
      <alignment horizontal="center" readingOrder="1"/>
      <protection locked="0"/>
    </xf>
    <xf numFmtId="0" fontId="24" fillId="9" borderId="12" xfId="0" applyFont="1" applyFill="1" applyBorder="1" applyAlignment="1" applyProtection="1">
      <alignment horizontal="center" readingOrder="1"/>
      <protection locked="0"/>
    </xf>
    <xf numFmtId="169" fontId="47" fillId="0" borderId="12" xfId="1" applyNumberFormat="1" applyFont="1" applyFill="1" applyBorder="1" applyAlignment="1" applyProtection="1">
      <alignment vertical="center"/>
      <protection locked="0"/>
    </xf>
    <xf numFmtId="170" fontId="1" fillId="0" borderId="12" xfId="1" applyNumberFormat="1" applyFont="1" applyBorder="1" applyProtection="1">
      <protection locked="0"/>
    </xf>
    <xf numFmtId="169" fontId="47" fillId="0" borderId="12" xfId="1" applyNumberFormat="1" applyFont="1" applyFill="1" applyBorder="1" applyAlignment="1" applyProtection="1">
      <alignment horizontal="center" vertical="center"/>
      <protection locked="0"/>
    </xf>
    <xf numFmtId="169" fontId="47" fillId="0" borderId="12" xfId="1" applyNumberFormat="1" applyFont="1" applyFill="1" applyBorder="1" applyAlignment="1">
      <alignment horizontal="center" vertical="center"/>
    </xf>
    <xf numFmtId="169" fontId="47" fillId="0" borderId="23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5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2" fontId="5" fillId="5" borderId="3" xfId="0" applyNumberFormat="1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3" fontId="47" fillId="0" borderId="22" xfId="0" applyNumberFormat="1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3" fontId="47" fillId="0" borderId="12" xfId="0" applyNumberFormat="1" applyFont="1" applyBorder="1" applyAlignment="1">
      <alignment horizontal="left" vertical="center" wrapText="1"/>
    </xf>
    <xf numFmtId="3" fontId="47" fillId="0" borderId="23" xfId="0" applyNumberFormat="1" applyFont="1" applyBorder="1" applyAlignment="1">
      <alignment horizontal="left" vertical="center" wrapText="1"/>
    </xf>
    <xf numFmtId="3" fontId="47" fillId="6" borderId="29" xfId="0" applyNumberFormat="1" applyFont="1" applyFill="1" applyBorder="1" applyAlignment="1">
      <alignment horizontal="left" vertical="center" wrapText="1"/>
    </xf>
    <xf numFmtId="0" fontId="47" fillId="0" borderId="12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center"/>
    </xf>
    <xf numFmtId="9" fontId="1" fillId="0" borderId="0" xfId="4" applyFont="1" applyAlignment="1">
      <alignment horizontal="center" vertical="center"/>
    </xf>
    <xf numFmtId="9" fontId="15" fillId="4" borderId="0" xfId="4" applyFont="1" applyFill="1" applyAlignment="1">
      <alignment horizontal="center" vertical="center"/>
    </xf>
    <xf numFmtId="9" fontId="19" fillId="4" borderId="0" xfId="4" applyFont="1" applyFill="1" applyAlignment="1">
      <alignment horizontal="center" vertical="center"/>
    </xf>
    <xf numFmtId="9" fontId="5" fillId="5" borderId="3" xfId="4" applyFont="1" applyFill="1" applyBorder="1" applyAlignment="1">
      <alignment horizontal="center" vertical="center" wrapText="1"/>
    </xf>
    <xf numFmtId="9" fontId="47" fillId="0" borderId="12" xfId="4" applyFont="1" applyFill="1" applyBorder="1" applyAlignment="1" applyProtection="1">
      <alignment horizontal="center" vertical="center"/>
      <protection locked="0"/>
    </xf>
    <xf numFmtId="9" fontId="1" fillId="0" borderId="12" xfId="4" applyFont="1" applyFill="1" applyBorder="1" applyAlignment="1" applyProtection="1">
      <alignment horizontal="center" vertical="center"/>
      <protection locked="0"/>
    </xf>
    <xf numFmtId="9" fontId="1" fillId="0" borderId="12" xfId="4" applyFont="1" applyBorder="1" applyAlignment="1" applyProtection="1">
      <alignment horizontal="center" vertical="center"/>
      <protection locked="0"/>
    </xf>
    <xf numFmtId="9" fontId="1" fillId="0" borderId="23" xfId="4" applyFont="1" applyFill="1" applyBorder="1" applyAlignment="1" applyProtection="1">
      <alignment horizontal="center" vertical="center"/>
      <protection locked="0"/>
    </xf>
    <xf numFmtId="9" fontId="1" fillId="6" borderId="29" xfId="4" applyFont="1" applyFill="1" applyBorder="1" applyAlignment="1" applyProtection="1">
      <alignment horizontal="center" vertical="center"/>
      <protection locked="0"/>
    </xf>
    <xf numFmtId="9" fontId="17" fillId="0" borderId="0" xfId="4" applyFont="1" applyAlignment="1">
      <alignment horizontal="center" vertical="center"/>
    </xf>
    <xf numFmtId="0" fontId="5" fillId="11" borderId="0" xfId="0" applyFont="1" applyFill="1"/>
    <xf numFmtId="9" fontId="1" fillId="0" borderId="12" xfId="0" applyNumberFormat="1" applyFont="1" applyBorder="1" applyAlignment="1" applyProtection="1">
      <alignment horizontal="center" vertical="center"/>
      <protection locked="0"/>
    </xf>
    <xf numFmtId="0" fontId="24" fillId="6" borderId="12" xfId="0" applyFont="1" applyFill="1" applyBorder="1" applyAlignment="1" applyProtection="1">
      <alignment vertical="center" wrapText="1"/>
      <protection locked="0"/>
    </xf>
    <xf numFmtId="164" fontId="24" fillId="0" borderId="12" xfId="1" applyFont="1" applyBorder="1" applyAlignment="1" applyProtection="1">
      <alignment vertical="center"/>
      <protection locked="0"/>
    </xf>
    <xf numFmtId="9" fontId="24" fillId="0" borderId="12" xfId="0" applyNumberFormat="1" applyFont="1" applyBorder="1" applyAlignment="1" applyProtection="1">
      <alignment vertical="center"/>
      <protection locked="0"/>
    </xf>
    <xf numFmtId="166" fontId="24" fillId="6" borderId="12" xfId="0" applyNumberFormat="1" applyFont="1" applyFill="1" applyBorder="1" applyAlignment="1" applyProtection="1">
      <alignment vertical="center"/>
      <protection locked="0"/>
    </xf>
    <xf numFmtId="0" fontId="24" fillId="12" borderId="12" xfId="0" applyFont="1" applyFill="1" applyBorder="1" applyAlignment="1" applyProtection="1">
      <alignment horizontal="center" readingOrder="1"/>
      <protection locked="0"/>
    </xf>
    <xf numFmtId="0" fontId="24" fillId="6" borderId="12" xfId="0" applyFont="1" applyFill="1" applyBorder="1" applyAlignment="1" applyProtection="1">
      <alignment horizontal="left" vertical="center"/>
      <protection locked="0"/>
    </xf>
    <xf numFmtId="0" fontId="47" fillId="7" borderId="12" xfId="0" applyFont="1" applyFill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19" fillId="4" borderId="0" xfId="0" applyFont="1" applyFill="1" applyAlignment="1">
      <alignment wrapText="1"/>
    </xf>
    <xf numFmtId="0" fontId="17" fillId="0" borderId="0" xfId="0" applyFont="1" applyAlignment="1" applyProtection="1">
      <alignment wrapText="1"/>
      <protection locked="0"/>
    </xf>
    <xf numFmtId="3" fontId="47" fillId="0" borderId="23" xfId="0" applyNumberFormat="1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14" fontId="24" fillId="0" borderId="0" xfId="0" applyNumberFormat="1" applyFont="1"/>
    <xf numFmtId="0" fontId="23" fillId="3" borderId="1" xfId="0" applyFont="1" applyFill="1" applyBorder="1" applyAlignment="1" applyProtection="1">
      <alignment horizontal="center" vertical="top" wrapText="1" readingOrder="1"/>
      <protection locked="0"/>
    </xf>
    <xf numFmtId="164" fontId="5" fillId="0" borderId="12" xfId="1" applyFont="1" applyFill="1" applyBorder="1" applyAlignment="1" applyProtection="1">
      <alignment wrapText="1"/>
      <protection locked="0"/>
    </xf>
    <xf numFmtId="9" fontId="24" fillId="6" borderId="12" xfId="4" applyFont="1" applyFill="1" applyBorder="1" applyAlignment="1" applyProtection="1">
      <alignment vertical="center"/>
      <protection locked="0"/>
    </xf>
    <xf numFmtId="166" fontId="1" fillId="6" borderId="12" xfId="0" applyNumberFormat="1" applyFont="1" applyFill="1" applyBorder="1" applyAlignment="1" applyProtection="1">
      <alignment horizontal="center" vertical="center"/>
      <protection locked="0"/>
    </xf>
    <xf numFmtId="14" fontId="25" fillId="0" borderId="0" xfId="0" applyNumberFormat="1" applyFont="1"/>
    <xf numFmtId="0" fontId="1" fillId="7" borderId="12" xfId="0" applyFont="1" applyFill="1" applyBorder="1" applyProtection="1">
      <protection locked="0"/>
    </xf>
    <xf numFmtId="0" fontId="46" fillId="7" borderId="12" xfId="0" applyFont="1" applyFill="1" applyBorder="1" applyAlignment="1" applyProtection="1">
      <alignment horizontal="center" vertical="center"/>
      <protection locked="0"/>
    </xf>
    <xf numFmtId="3" fontId="46" fillId="7" borderId="21" xfId="0" applyNumberFormat="1" applyFont="1" applyFill="1" applyBorder="1" applyAlignment="1">
      <alignment horizontal="left" vertical="center" wrapText="1"/>
    </xf>
    <xf numFmtId="0" fontId="47" fillId="7" borderId="12" xfId="0" applyFont="1" applyFill="1" applyBorder="1" applyAlignment="1">
      <alignment horizontal="center" vertical="center" wrapText="1"/>
    </xf>
    <xf numFmtId="167" fontId="46" fillId="7" borderId="12" xfId="1" applyNumberFormat="1" applyFont="1" applyFill="1" applyBorder="1" applyAlignment="1">
      <alignment horizontal="center" vertical="center"/>
    </xf>
    <xf numFmtId="164" fontId="47" fillId="7" borderId="12" xfId="1" applyFont="1" applyFill="1" applyBorder="1" applyProtection="1">
      <protection locked="0"/>
    </xf>
    <xf numFmtId="9" fontId="47" fillId="7" borderId="12" xfId="4" applyFont="1" applyFill="1" applyBorder="1" applyAlignment="1" applyProtection="1">
      <alignment horizontal="center" vertical="center"/>
    </xf>
    <xf numFmtId="0" fontId="47" fillId="7" borderId="12" xfId="0" applyFont="1" applyFill="1" applyBorder="1" applyAlignment="1" applyProtection="1">
      <alignment horizontal="center" vertical="center"/>
      <protection locked="0"/>
    </xf>
    <xf numFmtId="166" fontId="47" fillId="7" borderId="12" xfId="0" applyNumberFormat="1" applyFont="1" applyFill="1" applyBorder="1" applyProtection="1">
      <protection locked="0"/>
    </xf>
    <xf numFmtId="0" fontId="47" fillId="7" borderId="12" xfId="0" applyFont="1" applyFill="1" applyBorder="1" applyProtection="1">
      <protection locked="0"/>
    </xf>
    <xf numFmtId="0" fontId="19" fillId="0" borderId="0" xfId="0" applyFont="1" applyAlignment="1">
      <alignment horizontal="center" vertical="center"/>
    </xf>
    <xf numFmtId="0" fontId="24" fillId="0" borderId="12" xfId="0" applyFont="1" applyBorder="1" applyAlignment="1" applyProtection="1">
      <alignment horizontal="center" vertical="center" wrapText="1" readingOrder="1"/>
      <protection locked="0"/>
    </xf>
    <xf numFmtId="0" fontId="20" fillId="11" borderId="0" xfId="0" applyFont="1" applyFill="1"/>
    <xf numFmtId="0" fontId="52" fillId="4" borderId="0" xfId="0" applyFont="1" applyFill="1"/>
    <xf numFmtId="0" fontId="53" fillId="4" borderId="0" xfId="0" applyFont="1" applyFill="1" applyAlignment="1">
      <alignment horizontal="center" vertical="center"/>
    </xf>
    <xf numFmtId="0" fontId="1" fillId="8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167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9" fillId="4" borderId="0" xfId="0" applyFont="1" applyFill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171" fontId="24" fillId="0" borderId="0" xfId="1" applyNumberFormat="1" applyFont="1" applyAlignment="1">
      <alignment horizontal="center" readingOrder="1"/>
    </xf>
    <xf numFmtId="171" fontId="27" fillId="4" borderId="0" xfId="1" applyNumberFormat="1" applyFont="1" applyFill="1" applyAlignment="1">
      <alignment horizontal="center" readingOrder="1"/>
    </xf>
    <xf numFmtId="171" fontId="24" fillId="0" borderId="0" xfId="1" applyNumberFormat="1" applyFont="1" applyAlignment="1" applyProtection="1">
      <alignment horizontal="center" readingOrder="1"/>
      <protection locked="0"/>
    </xf>
    <xf numFmtId="171" fontId="24" fillId="4" borderId="0" xfId="1" applyNumberFormat="1" applyFont="1" applyFill="1" applyAlignment="1">
      <alignment horizontal="center" readingOrder="1"/>
    </xf>
    <xf numFmtId="171" fontId="25" fillId="5" borderId="3" xfId="1" applyNumberFormat="1" applyFont="1" applyFill="1" applyBorder="1" applyAlignment="1">
      <alignment horizontal="center" vertical="center" wrapText="1" readingOrder="1"/>
    </xf>
    <xf numFmtId="171" fontId="24" fillId="0" borderId="12" xfId="1" applyNumberFormat="1" applyFont="1" applyBorder="1" applyAlignment="1" applyProtection="1">
      <alignment horizontal="center" vertical="center" readingOrder="1"/>
      <protection locked="0"/>
    </xf>
    <xf numFmtId="171" fontId="24" fillId="0" borderId="12" xfId="1" applyNumberFormat="1" applyFont="1" applyBorder="1" applyAlignment="1" applyProtection="1">
      <alignment horizontal="center" readingOrder="1"/>
      <protection locked="0"/>
    </xf>
    <xf numFmtId="171" fontId="24" fillId="8" borderId="12" xfId="1" applyNumberFormat="1" applyFont="1" applyFill="1" applyBorder="1" applyAlignment="1" applyProtection="1">
      <alignment horizontal="center" readingOrder="1"/>
      <protection locked="0"/>
    </xf>
    <xf numFmtId="171" fontId="46" fillId="6" borderId="12" xfId="1" applyNumberFormat="1" applyFont="1" applyFill="1" applyBorder="1" applyAlignment="1" applyProtection="1">
      <alignment horizontal="center" readingOrder="1"/>
      <protection locked="0"/>
    </xf>
    <xf numFmtId="171" fontId="29" fillId="4" borderId="0" xfId="1" applyNumberFormat="1" applyFont="1" applyFill="1" applyAlignment="1">
      <alignment horizontal="center" readingOrder="1"/>
    </xf>
    <xf numFmtId="171" fontId="24" fillId="7" borderId="12" xfId="1" applyNumberFormat="1" applyFont="1" applyFill="1" applyBorder="1" applyAlignment="1" applyProtection="1">
      <alignment horizontal="center" readingOrder="1"/>
      <protection locked="0"/>
    </xf>
    <xf numFmtId="3" fontId="47" fillId="6" borderId="24" xfId="0" applyNumberFormat="1" applyFont="1" applyFill="1" applyBorder="1" applyAlignment="1" applyProtection="1">
      <alignment horizontal="center" vertical="center" wrapText="1"/>
      <protection locked="0"/>
    </xf>
    <xf numFmtId="3" fontId="47" fillId="6" borderId="32" xfId="0" applyNumberFormat="1" applyFont="1" applyFill="1" applyBorder="1" applyAlignment="1" applyProtection="1">
      <alignment horizontal="center" vertical="center" wrapText="1"/>
      <protection locked="0"/>
    </xf>
    <xf numFmtId="171" fontId="19" fillId="4" borderId="0" xfId="1" applyNumberFormat="1" applyFont="1" applyFill="1" applyAlignment="1">
      <alignment horizontal="center" vertical="center"/>
    </xf>
    <xf numFmtId="171" fontId="1" fillId="0" borderId="0" xfId="1" applyNumberFormat="1" applyFont="1" applyAlignment="1">
      <alignment horizontal="center" vertical="center"/>
    </xf>
    <xf numFmtId="171" fontId="5" fillId="5" borderId="3" xfId="1" applyNumberFormat="1" applyFont="1" applyFill="1" applyBorder="1" applyAlignment="1">
      <alignment horizontal="center" vertical="center" wrapText="1"/>
    </xf>
    <xf numFmtId="171" fontId="1" fillId="0" borderId="12" xfId="1" applyNumberFormat="1" applyFont="1" applyBorder="1" applyAlignment="1" applyProtection="1">
      <alignment horizontal="center" vertical="center"/>
      <protection locked="0"/>
    </xf>
    <xf numFmtId="171" fontId="46" fillId="0" borderId="12" xfId="1" applyNumberFormat="1" applyFont="1" applyBorder="1" applyAlignment="1" applyProtection="1">
      <alignment horizontal="center" vertical="center"/>
      <protection locked="0"/>
    </xf>
    <xf numFmtId="171" fontId="1" fillId="0" borderId="0" xfId="1" applyNumberFormat="1" applyFont="1" applyAlignment="1" applyProtection="1">
      <alignment horizontal="center" vertical="center"/>
      <protection locked="0"/>
    </xf>
    <xf numFmtId="171" fontId="17" fillId="0" borderId="0" xfId="1" applyNumberFormat="1" applyFont="1" applyAlignment="1" applyProtection="1">
      <alignment horizontal="center" vertical="center"/>
      <protection locked="0"/>
    </xf>
    <xf numFmtId="171" fontId="15" fillId="4" borderId="0" xfId="1" applyNumberFormat="1" applyFont="1" applyFill="1" applyAlignment="1">
      <alignment horizontal="center" vertical="center"/>
    </xf>
    <xf numFmtId="171" fontId="24" fillId="7" borderId="12" xfId="1" applyNumberFormat="1" applyFont="1" applyFill="1" applyBorder="1" applyAlignment="1" applyProtection="1">
      <alignment horizontal="center" vertical="center" wrapText="1" readingOrder="1"/>
      <protection locked="0"/>
    </xf>
    <xf numFmtId="171" fontId="47" fillId="0" borderId="12" xfId="1" applyNumberFormat="1" applyFont="1" applyBorder="1" applyAlignment="1" applyProtection="1">
      <alignment horizontal="center" vertical="center"/>
      <protection locked="0"/>
    </xf>
    <xf numFmtId="171" fontId="1" fillId="0" borderId="23" xfId="1" applyNumberFormat="1" applyFont="1" applyBorder="1" applyAlignment="1" applyProtection="1">
      <alignment horizontal="center" vertical="center"/>
      <protection locked="0"/>
    </xf>
    <xf numFmtId="171" fontId="1" fillId="6" borderId="29" xfId="1" applyNumberFormat="1" applyFont="1" applyFill="1" applyBorder="1" applyAlignment="1" applyProtection="1">
      <alignment horizontal="center" vertical="center"/>
      <protection locked="0"/>
    </xf>
    <xf numFmtId="171" fontId="17" fillId="0" borderId="0" xfId="1" applyNumberFormat="1" applyFont="1" applyAlignment="1">
      <alignment horizontal="center" vertical="center"/>
    </xf>
    <xf numFmtId="171" fontId="22" fillId="2" borderId="1" xfId="1" applyNumberFormat="1" applyFont="1" applyFill="1" applyBorder="1" applyAlignment="1">
      <alignment horizontal="center" vertical="top" wrapText="1" readingOrder="1"/>
    </xf>
    <xf numFmtId="171" fontId="22" fillId="2" borderId="2" xfId="1" applyNumberFormat="1" applyFont="1" applyFill="1" applyBorder="1" applyAlignment="1">
      <alignment horizontal="center" vertical="top" wrapText="1" readingOrder="1"/>
    </xf>
    <xf numFmtId="171" fontId="26" fillId="2" borderId="1" xfId="1" applyNumberFormat="1" applyFont="1" applyFill="1" applyBorder="1" applyAlignment="1">
      <alignment horizontal="center" vertical="top" wrapText="1" readingOrder="1"/>
    </xf>
    <xf numFmtId="3" fontId="46" fillId="0" borderId="33" xfId="0" applyNumberFormat="1" applyFont="1" applyBorder="1" applyAlignment="1">
      <alignment horizontal="left" vertical="center" wrapText="1"/>
    </xf>
    <xf numFmtId="3" fontId="46" fillId="0" borderId="34" xfId="0" applyNumberFormat="1" applyFont="1" applyBorder="1" applyAlignment="1">
      <alignment horizontal="left" vertical="center" wrapText="1"/>
    </xf>
    <xf numFmtId="0" fontId="46" fillId="0" borderId="12" xfId="0" applyFont="1" applyFill="1" applyBorder="1" applyAlignment="1" applyProtection="1">
      <alignment horizontal="center" vertical="center"/>
      <protection locked="0"/>
    </xf>
    <xf numFmtId="0" fontId="47" fillId="0" borderId="12" xfId="0" applyFont="1" applyFill="1" applyBorder="1" applyAlignment="1" applyProtection="1">
      <alignment horizontal="center" vertical="center"/>
      <protection locked="0"/>
    </xf>
    <xf numFmtId="0" fontId="46" fillId="0" borderId="23" xfId="0" applyFont="1" applyFill="1" applyBorder="1" applyAlignment="1" applyProtection="1">
      <alignment horizontal="center" vertical="center"/>
      <protection locked="0"/>
    </xf>
    <xf numFmtId="0" fontId="24" fillId="6" borderId="12" xfId="0" applyFont="1" applyFill="1" applyBorder="1" applyAlignment="1" applyProtection="1">
      <alignment horizontal="center" vertical="center"/>
      <protection locked="0"/>
    </xf>
    <xf numFmtId="166" fontId="9" fillId="0" borderId="12" xfId="0" applyNumberFormat="1" applyFont="1" applyBorder="1" applyProtection="1">
      <protection locked="0"/>
    </xf>
    <xf numFmtId="166" fontId="47" fillId="4" borderId="12" xfId="0" applyNumberFormat="1" applyFont="1" applyFill="1" applyBorder="1" applyProtection="1">
      <protection locked="0"/>
    </xf>
    <xf numFmtId="0" fontId="1" fillId="7" borderId="12" xfId="0" applyFont="1" applyFill="1" applyBorder="1" applyAlignment="1" applyProtection="1">
      <alignment horizontal="center" vertical="center"/>
      <protection locked="0"/>
    </xf>
    <xf numFmtId="3" fontId="47" fillId="7" borderId="21" xfId="0" applyNumberFormat="1" applyFont="1" applyFill="1" applyBorder="1" applyAlignment="1" applyProtection="1">
      <alignment horizontal="left" vertical="center" wrapText="1"/>
      <protection locked="0"/>
    </xf>
    <xf numFmtId="167" fontId="47" fillId="7" borderId="12" xfId="1" applyNumberFormat="1" applyFont="1" applyFill="1" applyBorder="1" applyAlignment="1" applyProtection="1">
      <alignment horizontal="center" vertical="center"/>
      <protection locked="0"/>
    </xf>
    <xf numFmtId="166" fontId="9" fillId="7" borderId="12" xfId="0" applyNumberFormat="1" applyFont="1" applyFill="1" applyBorder="1" applyProtection="1">
      <protection locked="0"/>
    </xf>
    <xf numFmtId="0" fontId="46" fillId="7" borderId="21" xfId="0" applyFont="1" applyFill="1" applyBorder="1" applyAlignment="1">
      <alignment horizontal="center" vertical="center" wrapText="1"/>
    </xf>
    <xf numFmtId="171" fontId="46" fillId="8" borderId="23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51" fillId="4" borderId="0" xfId="0" applyFont="1" applyFill="1" applyAlignment="1">
      <alignment vertical="center"/>
    </xf>
    <xf numFmtId="0" fontId="47" fillId="0" borderId="12" xfId="0" applyFont="1" applyBorder="1" applyAlignment="1" applyProtection="1">
      <alignment vertical="center" wrapText="1"/>
      <protection locked="0"/>
    </xf>
    <xf numFmtId="0" fontId="47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24" fillId="8" borderId="12" xfId="0" applyFont="1" applyFill="1" applyBorder="1" applyAlignment="1" applyProtection="1">
      <alignment horizontal="center" vertical="center" readingOrder="1"/>
      <protection locked="0"/>
    </xf>
    <xf numFmtId="0" fontId="24" fillId="6" borderId="12" xfId="0" applyFont="1" applyFill="1" applyBorder="1" applyAlignment="1" applyProtection="1">
      <alignment horizontal="center" vertical="center" wrapText="1" readingOrder="1"/>
      <protection locked="0"/>
    </xf>
    <xf numFmtId="0" fontId="24" fillId="6" borderId="12" xfId="0" applyFont="1" applyFill="1" applyBorder="1" applyAlignment="1" applyProtection="1">
      <alignment horizontal="center" vertical="center" readingOrder="1"/>
      <protection locked="0"/>
    </xf>
    <xf numFmtId="0" fontId="46" fillId="6" borderId="12" xfId="0" applyFont="1" applyFill="1" applyBorder="1" applyAlignment="1" applyProtection="1">
      <alignment horizontal="center" vertical="center" readingOrder="1"/>
      <protection locked="0"/>
    </xf>
    <xf numFmtId="166" fontId="47" fillId="0" borderId="0" xfId="0" applyNumberFormat="1" applyFont="1" applyBorder="1" applyAlignment="1" applyProtection="1">
      <alignment horizontal="center" vertical="center"/>
      <protection locked="0"/>
    </xf>
    <xf numFmtId="166" fontId="1" fillId="0" borderId="0" xfId="0" applyNumberFormat="1" applyFont="1" applyBorder="1" applyAlignment="1" applyProtection="1">
      <alignment horizontal="center" vertical="center"/>
      <protection locked="0"/>
    </xf>
    <xf numFmtId="166" fontId="1" fillId="6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71" fontId="46" fillId="8" borderId="12" xfId="1" applyNumberFormat="1" applyFont="1" applyFill="1" applyBorder="1" applyAlignment="1" applyProtection="1">
      <alignment horizontal="center" vertical="center"/>
      <protection locked="0"/>
    </xf>
    <xf numFmtId="0" fontId="24" fillId="7" borderId="12" xfId="0" applyFont="1" applyFill="1" applyBorder="1" applyAlignment="1" applyProtection="1">
      <alignment horizontal="center" vertical="center" wrapText="1" readingOrder="1"/>
      <protection locked="0"/>
    </xf>
    <xf numFmtId="0" fontId="1" fillId="7" borderId="12" xfId="0" applyFont="1" applyFill="1" applyBorder="1" applyAlignment="1" applyProtection="1">
      <alignment horizontal="left" vertical="center"/>
      <protection locked="0"/>
    </xf>
    <xf numFmtId="164" fontId="1" fillId="7" borderId="12" xfId="1" applyFont="1" applyFill="1" applyBorder="1" applyProtection="1">
      <protection locked="0"/>
    </xf>
    <xf numFmtId="9" fontId="1" fillId="7" borderId="12" xfId="4" applyFont="1" applyFill="1" applyBorder="1" applyAlignment="1" applyProtection="1">
      <alignment horizontal="center" vertical="center"/>
      <protection locked="0"/>
    </xf>
    <xf numFmtId="166" fontId="47" fillId="7" borderId="12" xfId="0" applyNumberFormat="1" applyFont="1" applyFill="1" applyBorder="1" applyAlignment="1" applyProtection="1">
      <alignment horizontal="center" vertical="center"/>
      <protection locked="0"/>
    </xf>
    <xf numFmtId="166" fontId="1" fillId="7" borderId="12" xfId="0" applyNumberFormat="1" applyFont="1" applyFill="1" applyBorder="1" applyAlignment="1" applyProtection="1">
      <alignment horizontal="center" vertical="center"/>
      <protection locked="0"/>
    </xf>
    <xf numFmtId="0" fontId="1" fillId="7" borderId="12" xfId="0" applyFont="1" applyFill="1" applyBorder="1" applyAlignment="1" applyProtection="1">
      <alignment horizontal="center" vertical="center" wrapText="1"/>
      <protection locked="0"/>
    </xf>
    <xf numFmtId="0" fontId="26" fillId="5" borderId="4" xfId="0" applyFont="1" applyFill="1" applyBorder="1" applyAlignment="1">
      <alignment horizontal="center"/>
    </xf>
    <xf numFmtId="0" fontId="26" fillId="5" borderId="5" xfId="0" applyFont="1" applyFill="1" applyBorder="1" applyAlignment="1">
      <alignment horizontal="center"/>
    </xf>
    <xf numFmtId="0" fontId="26" fillId="5" borderId="6" xfId="0" applyFont="1" applyFill="1" applyBorder="1" applyAlignment="1">
      <alignment horizontal="center"/>
    </xf>
    <xf numFmtId="0" fontId="26" fillId="5" borderId="9" xfId="0" applyFont="1" applyFill="1" applyBorder="1" applyAlignment="1">
      <alignment horizontal="center"/>
    </xf>
    <xf numFmtId="0" fontId="26" fillId="5" borderId="10" xfId="0" applyFont="1" applyFill="1" applyBorder="1" applyAlignment="1">
      <alignment horizontal="center"/>
    </xf>
    <xf numFmtId="165" fontId="31" fillId="4" borderId="8" xfId="0" applyNumberFormat="1" applyFont="1" applyFill="1" applyBorder="1" applyAlignment="1">
      <alignment horizontal="center" vertical="center" wrapText="1"/>
    </xf>
    <xf numFmtId="165" fontId="31" fillId="4" borderId="7" xfId="0" applyNumberFormat="1" applyFont="1" applyFill="1" applyBorder="1" applyAlignment="1">
      <alignment horizontal="center" vertical="center" wrapText="1"/>
    </xf>
    <xf numFmtId="165" fontId="31" fillId="4" borderId="12" xfId="0" applyNumberFormat="1" applyFont="1" applyFill="1" applyBorder="1" applyAlignment="1">
      <alignment horizontal="center" vertical="center" wrapText="1"/>
    </xf>
    <xf numFmtId="165" fontId="31" fillId="4" borderId="16" xfId="0" applyNumberFormat="1" applyFont="1" applyFill="1" applyBorder="1" applyAlignment="1">
      <alignment horizontal="center" vertical="center" wrapText="1"/>
    </xf>
    <xf numFmtId="0" fontId="26" fillId="5" borderId="20" xfId="0" applyFont="1" applyFill="1" applyBorder="1" applyAlignment="1">
      <alignment horizontal="center"/>
    </xf>
    <xf numFmtId="0" fontId="26" fillId="5" borderId="17" xfId="0" applyFont="1" applyFill="1" applyBorder="1" applyAlignment="1">
      <alignment horizontal="center"/>
    </xf>
    <xf numFmtId="0" fontId="26" fillId="5" borderId="18" xfId="0" applyFont="1" applyFill="1" applyBorder="1" applyAlignment="1">
      <alignment horizontal="center"/>
    </xf>
    <xf numFmtId="0" fontId="26" fillId="5" borderId="19" xfId="0" applyFont="1" applyFill="1" applyBorder="1" applyAlignment="1">
      <alignment horizontal="center"/>
    </xf>
    <xf numFmtId="0" fontId="26" fillId="5" borderId="11" xfId="0" applyFont="1" applyFill="1" applyBorder="1" applyAlignment="1">
      <alignment horizontal="center"/>
    </xf>
    <xf numFmtId="0" fontId="26" fillId="0" borderId="31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32" fillId="0" borderId="8" xfId="0" applyFont="1" applyBorder="1" applyAlignment="1" applyProtection="1">
      <alignment horizontal="center" vertical="center" wrapText="1"/>
      <protection locked="0"/>
    </xf>
    <xf numFmtId="0" fontId="49" fillId="0" borderId="7" xfId="0" applyFont="1" applyBorder="1" applyAlignment="1">
      <alignment horizontal="center" vertical="center" wrapText="1"/>
    </xf>
    <xf numFmtId="165" fontId="31" fillId="4" borderId="13" xfId="0" applyNumberFormat="1" applyFont="1" applyFill="1" applyBorder="1" applyAlignment="1">
      <alignment horizontal="center" vertical="center" wrapText="1"/>
    </xf>
    <xf numFmtId="165" fontId="31" fillId="4" borderId="14" xfId="0" applyNumberFormat="1" applyFont="1" applyFill="1" applyBorder="1" applyAlignment="1">
      <alignment horizontal="center" vertical="center" wrapText="1"/>
    </xf>
    <xf numFmtId="165" fontId="31" fillId="4" borderId="15" xfId="0" applyNumberFormat="1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/>
    </xf>
    <xf numFmtId="0" fontId="21" fillId="5" borderId="5" xfId="0" applyFont="1" applyFill="1" applyBorder="1" applyAlignment="1">
      <alignment horizontal="center"/>
    </xf>
    <xf numFmtId="0" fontId="21" fillId="5" borderId="6" xfId="0" applyFont="1" applyFill="1" applyBorder="1" applyAlignment="1">
      <alignment horizontal="center"/>
    </xf>
    <xf numFmtId="0" fontId="21" fillId="5" borderId="9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165" fontId="6" fillId="4" borderId="12" xfId="0" applyNumberFormat="1" applyFont="1" applyFill="1" applyBorder="1" applyAlignment="1">
      <alignment horizontal="center" vertical="center" wrapText="1"/>
    </xf>
    <xf numFmtId="165" fontId="6" fillId="4" borderId="8" xfId="0" applyNumberFormat="1" applyFont="1" applyFill="1" applyBorder="1" applyAlignment="1">
      <alignment horizontal="center" vertical="center" wrapText="1"/>
    </xf>
    <xf numFmtId="165" fontId="6" fillId="4" borderId="7" xfId="0" applyNumberFormat="1" applyFont="1" applyFill="1" applyBorder="1" applyAlignment="1">
      <alignment horizontal="center" vertical="center" wrapText="1"/>
    </xf>
    <xf numFmtId="165" fontId="6" fillId="4" borderId="16" xfId="0" applyNumberFormat="1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/>
    </xf>
  </cellXfs>
  <cellStyles count="20">
    <cellStyle name="Comma 2" xfId="7"/>
    <cellStyle name="Hiperlink 2" xfId="9"/>
    <cellStyle name="Moeda 2" xfId="10"/>
    <cellStyle name="Moeda 2 2" xfId="11"/>
    <cellStyle name="Moeda 3" xfId="8"/>
    <cellStyle name="Normal" xfId="0" builtinId="0"/>
    <cellStyle name="Normal 2" xfId="12"/>
    <cellStyle name="Normal 2 2" xfId="2"/>
    <cellStyle name="Normal 2 2 2" xfId="3"/>
    <cellStyle name="Normal 3" xfId="5"/>
    <cellStyle name="Normal 3 2" xfId="13"/>
    <cellStyle name="Normal 6 2" xfId="14"/>
    <cellStyle name="Porcentagem" xfId="4" builtinId="5"/>
    <cellStyle name="Porcentagem 2" xfId="16"/>
    <cellStyle name="Porcentagem 3" xfId="15"/>
    <cellStyle name="Título 5" xfId="17"/>
    <cellStyle name="Título 5 2" xfId="18"/>
    <cellStyle name="Vírgula" xfId="1" builtinId="3"/>
    <cellStyle name="Vírgula 2" xfId="19"/>
    <cellStyle name="Vírgula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BGX290"/>
  <sheetViews>
    <sheetView showGridLines="0" topLeftCell="A38" zoomScale="85" zoomScaleNormal="85" workbookViewId="0">
      <selection activeCell="A116" sqref="A116"/>
    </sheetView>
  </sheetViews>
  <sheetFormatPr defaultColWidth="11.42578125" defaultRowHeight="15.75"/>
  <cols>
    <col min="1" max="1" width="28.42578125" style="316" customWidth="1"/>
    <col min="2" max="2" width="41" style="20" customWidth="1"/>
    <col min="3" max="3" width="44.5703125" style="140" customWidth="1"/>
    <col min="4" max="4" width="20.42578125" style="20" customWidth="1"/>
    <col min="5" max="5" width="14.140625" style="20" customWidth="1"/>
    <col min="6" max="6" width="17.5703125" style="20" customWidth="1"/>
    <col min="7" max="7" width="16" style="20" customWidth="1"/>
    <col min="8" max="8" width="16.85546875" style="20" customWidth="1"/>
    <col min="9" max="9" width="17.5703125" style="140" customWidth="1"/>
    <col min="10" max="10" width="13.5703125" style="140" customWidth="1"/>
    <col min="11" max="11" width="15.5703125" style="20" customWidth="1"/>
    <col min="12" max="12" width="10.85546875" style="20" customWidth="1"/>
    <col min="13" max="13" width="18.140625" style="20" customWidth="1"/>
    <col min="14" max="14" width="10.5703125" style="20" customWidth="1"/>
    <col min="15" max="15" width="16.42578125" style="20" customWidth="1"/>
    <col min="16" max="16" width="25.5703125" style="20" customWidth="1"/>
    <col min="17" max="17" width="47" style="20" customWidth="1"/>
    <col min="18" max="18" width="23.85546875" style="20" customWidth="1"/>
    <col min="19" max="19" width="17.42578125" style="20" customWidth="1"/>
    <col min="20" max="20" width="23" style="20" customWidth="1"/>
    <col min="21" max="21" width="14.5703125" style="20" customWidth="1"/>
    <col min="22" max="22" width="19.140625" style="20" customWidth="1"/>
    <col min="23" max="23" width="16.5703125" style="20" customWidth="1"/>
    <col min="24" max="24" width="16" style="20" customWidth="1"/>
    <col min="25" max="25" width="12.42578125" style="20" customWidth="1"/>
    <col min="26" max="26" width="13" style="20" customWidth="1"/>
    <col min="27" max="27" width="19" style="20" customWidth="1"/>
    <col min="28" max="28" width="22.42578125" style="20" customWidth="1"/>
    <col min="29" max="29" width="16.42578125" style="20" customWidth="1"/>
    <col min="30" max="30" width="11.42578125" style="20"/>
    <col min="31" max="31" width="16.42578125" style="20" customWidth="1"/>
    <col min="32" max="32" width="21.5703125" style="20" customWidth="1"/>
    <col min="33" max="33" width="18.42578125" style="20" customWidth="1"/>
    <col min="34" max="34" width="22.140625" style="36" customWidth="1"/>
    <col min="35" max="35" width="11.42578125" style="36"/>
    <col min="36" max="36" width="48.42578125" style="46" bestFit="1" customWidth="1"/>
    <col min="37" max="37" width="47.140625" style="46" customWidth="1"/>
    <col min="38" max="38" width="33.140625" style="46" customWidth="1"/>
    <col min="39" max="39" width="19.42578125" style="46" customWidth="1"/>
    <col min="40" max="41" width="11.42578125" style="46"/>
    <col min="42" max="55" width="11.42578125" style="36"/>
    <col min="56" max="16384" width="11.42578125" style="20"/>
  </cols>
  <sheetData>
    <row r="1" spans="1:250">
      <c r="A1" s="342" t="s">
        <v>0</v>
      </c>
      <c r="B1" s="19" t="s">
        <v>143</v>
      </c>
      <c r="AJ1" s="7" t="s">
        <v>1</v>
      </c>
      <c r="AK1" s="7" t="s">
        <v>2</v>
      </c>
      <c r="AL1" s="7" t="s">
        <v>3</v>
      </c>
      <c r="AM1" s="7" t="s">
        <v>4</v>
      </c>
      <c r="AN1" s="7" t="s">
        <v>4</v>
      </c>
      <c r="AO1" s="7"/>
      <c r="AP1" s="7"/>
      <c r="AQ1" s="7"/>
      <c r="AR1" s="7"/>
      <c r="AS1" s="7"/>
      <c r="AT1" s="7"/>
    </row>
    <row r="2" spans="1:250">
      <c r="A2" s="342" t="s">
        <v>5</v>
      </c>
      <c r="B2" s="19" t="s">
        <v>144</v>
      </c>
      <c r="AJ2" s="7" t="s">
        <v>6</v>
      </c>
      <c r="AK2" s="7" t="s">
        <v>7</v>
      </c>
      <c r="AL2" s="7" t="s">
        <v>8</v>
      </c>
      <c r="AM2" s="7" t="s">
        <v>9</v>
      </c>
      <c r="AN2" s="7" t="s">
        <v>9</v>
      </c>
      <c r="AO2" s="7"/>
      <c r="AP2" s="7"/>
      <c r="AQ2" s="7"/>
      <c r="AR2" s="7"/>
      <c r="AS2" s="7"/>
      <c r="AT2" s="7"/>
    </row>
    <row r="3" spans="1:250">
      <c r="A3" s="342" t="s">
        <v>10</v>
      </c>
      <c r="B3" s="19" t="s">
        <v>145</v>
      </c>
      <c r="AJ3" s="7"/>
      <c r="AK3" s="7" t="s">
        <v>11</v>
      </c>
      <c r="AL3" s="7" t="s">
        <v>12</v>
      </c>
      <c r="AM3" s="7" t="s">
        <v>13</v>
      </c>
      <c r="AN3" s="7" t="s">
        <v>13</v>
      </c>
      <c r="AO3" s="7"/>
      <c r="AP3" s="7"/>
      <c r="AQ3" s="7"/>
      <c r="AR3" s="7"/>
      <c r="AS3" s="7"/>
      <c r="AT3" s="7"/>
    </row>
    <row r="4" spans="1:250">
      <c r="A4" s="342" t="s">
        <v>14</v>
      </c>
      <c r="B4" s="19" t="s">
        <v>146</v>
      </c>
      <c r="AJ4" s="7" t="s">
        <v>15</v>
      </c>
      <c r="AK4" s="7" t="s">
        <v>16</v>
      </c>
      <c r="AL4" s="7"/>
      <c r="AM4" s="7" t="s">
        <v>17</v>
      </c>
      <c r="AN4" s="7" t="s">
        <v>17</v>
      </c>
      <c r="AO4" s="7"/>
      <c r="AP4" s="7"/>
      <c r="AQ4" s="7"/>
      <c r="AR4" s="7"/>
      <c r="AS4" s="7"/>
      <c r="AT4" s="7"/>
    </row>
    <row r="5" spans="1:250">
      <c r="A5" s="342" t="s">
        <v>18</v>
      </c>
      <c r="B5" s="288" t="s">
        <v>242</v>
      </c>
      <c r="C5" s="396"/>
      <c r="D5" s="397"/>
      <c r="E5" s="397"/>
      <c r="AJ5" s="7" t="s">
        <v>19</v>
      </c>
      <c r="AK5" s="7" t="s">
        <v>20</v>
      </c>
      <c r="AL5" s="7"/>
      <c r="AM5" s="7" t="s">
        <v>21</v>
      </c>
      <c r="AN5" s="7" t="s">
        <v>21</v>
      </c>
      <c r="AO5" s="7"/>
      <c r="AP5" s="7"/>
      <c r="AQ5" s="7"/>
      <c r="AR5" s="7"/>
      <c r="AS5" s="7"/>
      <c r="AT5" s="7"/>
    </row>
    <row r="6" spans="1:250">
      <c r="A6" s="342" t="s">
        <v>22</v>
      </c>
      <c r="B6" s="136">
        <f>SUM('100% CONTRAPARTIDA LOCAL'!D8:D67)</f>
        <v>4268000</v>
      </c>
      <c r="E6" s="292">
        <v>45014</v>
      </c>
      <c r="F6" s="292">
        <f>EDATE(E6,18)</f>
        <v>45564</v>
      </c>
      <c r="AJ6" s="7"/>
      <c r="AK6" s="7"/>
      <c r="AL6" s="7"/>
      <c r="AM6" s="7" t="s">
        <v>23</v>
      </c>
      <c r="AN6" s="7" t="s">
        <v>23</v>
      </c>
      <c r="AO6" s="7"/>
      <c r="AP6" s="7"/>
      <c r="AQ6" s="7"/>
      <c r="AR6" s="7"/>
      <c r="AS6" s="7"/>
      <c r="AT6" s="7"/>
    </row>
    <row r="7" spans="1:250">
      <c r="A7" s="342" t="s">
        <v>24</v>
      </c>
      <c r="B7" s="136">
        <f>SUM(D:D)</f>
        <v>315627</v>
      </c>
      <c r="D7" s="137"/>
      <c r="E7" s="287"/>
      <c r="F7" s="137"/>
      <c r="I7" s="147"/>
      <c r="J7" s="147"/>
      <c r="AJ7" s="7" t="s">
        <v>25</v>
      </c>
      <c r="AK7" s="7"/>
      <c r="AL7" s="7"/>
      <c r="AM7" s="7" t="s">
        <v>26</v>
      </c>
      <c r="AN7" s="7" t="s">
        <v>26</v>
      </c>
      <c r="AO7" s="7"/>
      <c r="AP7" s="7"/>
      <c r="AQ7" s="7"/>
      <c r="AR7" s="7"/>
      <c r="AS7" s="7"/>
      <c r="AT7" s="7"/>
    </row>
    <row r="8" spans="1:250" ht="31.5">
      <c r="A8" s="342" t="s">
        <v>27</v>
      </c>
      <c r="B8" s="136">
        <f>SUM('SERVIÇOS DE CONSULTORIA'!D:D)</f>
        <v>1154679.111111111</v>
      </c>
      <c r="I8" s="147"/>
      <c r="AJ8" s="7" t="s">
        <v>28</v>
      </c>
      <c r="AK8" s="7"/>
      <c r="AL8" s="7"/>
      <c r="AM8" s="7" t="s">
        <v>29</v>
      </c>
      <c r="AN8" s="7" t="s">
        <v>29</v>
      </c>
      <c r="AO8" s="7"/>
      <c r="AP8" s="7"/>
      <c r="AQ8" s="7"/>
      <c r="AR8" s="7"/>
      <c r="AS8" s="7"/>
      <c r="AT8" s="7"/>
    </row>
    <row r="9" spans="1:250">
      <c r="A9" s="343" t="s">
        <v>30</v>
      </c>
      <c r="B9" s="136">
        <f>SUM('SISTEMAS NACIONAIS'!D:D)</f>
        <v>23906800.185424838</v>
      </c>
      <c r="D9" s="173"/>
      <c r="E9" s="174"/>
      <c r="F9" s="173"/>
      <c r="G9" s="174"/>
      <c r="H9" s="174"/>
      <c r="I9" s="173"/>
      <c r="AJ9" s="7" t="s">
        <v>31</v>
      </c>
      <c r="AK9" s="7"/>
      <c r="AL9" s="7"/>
      <c r="AM9" s="7" t="s">
        <v>32</v>
      </c>
      <c r="AN9" s="7" t="s">
        <v>32</v>
      </c>
      <c r="AO9" s="7"/>
      <c r="AP9" s="7"/>
      <c r="AQ9" s="7"/>
      <c r="AR9" s="7"/>
      <c r="AS9" s="7"/>
      <c r="AT9" s="7"/>
    </row>
    <row r="10" spans="1:250">
      <c r="A10" s="342" t="s">
        <v>33</v>
      </c>
      <c r="B10" s="19" t="s">
        <v>260</v>
      </c>
      <c r="D10" s="174"/>
      <c r="E10" s="174"/>
      <c r="F10" s="173"/>
      <c r="G10" s="174"/>
      <c r="H10" s="174"/>
      <c r="I10" s="173"/>
      <c r="AJ10" s="7"/>
      <c r="AK10" s="7"/>
      <c r="AL10" s="7"/>
      <c r="AM10" s="7" t="s">
        <v>34</v>
      </c>
      <c r="AN10" s="7" t="s">
        <v>34</v>
      </c>
      <c r="AO10" s="7"/>
      <c r="AP10" s="7"/>
      <c r="AQ10" s="7"/>
      <c r="AR10" s="7"/>
      <c r="AS10" s="7"/>
      <c r="AT10" s="7"/>
    </row>
    <row r="11" spans="1:250" ht="36" customHeight="1">
      <c r="A11" s="344" t="s">
        <v>35</v>
      </c>
      <c r="B11" s="137"/>
      <c r="C11" s="147"/>
      <c r="D11" s="137"/>
      <c r="AJ11" s="7" t="s">
        <v>36</v>
      </c>
      <c r="AK11" s="7"/>
      <c r="AL11" s="7"/>
      <c r="AM11" s="7" t="s">
        <v>37</v>
      </c>
      <c r="AN11" s="7" t="s">
        <v>37</v>
      </c>
      <c r="AO11" s="7"/>
      <c r="AP11" s="7"/>
      <c r="AQ11" s="7"/>
      <c r="AR11" s="7"/>
      <c r="AS11" s="7"/>
      <c r="AT11" s="7"/>
    </row>
    <row r="12" spans="1:250" ht="9.75" customHeight="1">
      <c r="U12" s="20">
        <v>1</v>
      </c>
      <c r="V12" s="20" t="s">
        <v>38</v>
      </c>
      <c r="AJ12" s="7"/>
      <c r="AK12" s="7"/>
      <c r="AL12" s="7"/>
      <c r="AM12" s="7"/>
      <c r="AN12" s="7" t="s">
        <v>39</v>
      </c>
      <c r="AO12" s="7"/>
      <c r="AP12" s="7"/>
      <c r="AQ12" s="7"/>
      <c r="AR12" s="7"/>
      <c r="AS12" s="7"/>
      <c r="AT12" s="7"/>
    </row>
    <row r="13" spans="1:250" s="21" customFormat="1" ht="61.5">
      <c r="A13" s="317"/>
      <c r="C13" s="141" t="s">
        <v>40</v>
      </c>
      <c r="I13" s="148"/>
      <c r="J13" s="148"/>
      <c r="AH13" s="37"/>
      <c r="AI13" s="37"/>
      <c r="AJ13" s="44"/>
      <c r="AK13" s="7" t="s">
        <v>41</v>
      </c>
      <c r="AL13" s="7"/>
      <c r="AM13" s="7"/>
      <c r="AN13" s="7" t="s">
        <v>42</v>
      </c>
      <c r="AO13" s="7"/>
      <c r="AP13" s="7"/>
      <c r="AQ13" s="7"/>
      <c r="AR13" s="7"/>
      <c r="AS13" s="3"/>
      <c r="AT13" s="3"/>
      <c r="AU13" s="38"/>
      <c r="AV13" s="38"/>
      <c r="AW13" s="38"/>
      <c r="AX13" s="38"/>
      <c r="AY13" s="38"/>
      <c r="AZ13" s="38"/>
      <c r="BA13" s="38"/>
      <c r="BB13" s="38"/>
      <c r="BC13" s="38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</row>
    <row r="14" spans="1:250" s="23" customFormat="1">
      <c r="A14" s="318"/>
      <c r="C14" s="142"/>
      <c r="I14" s="142"/>
      <c r="J14" s="142"/>
      <c r="AH14" s="39"/>
      <c r="AI14" s="39"/>
      <c r="AJ14" s="17"/>
      <c r="AK14" s="7"/>
      <c r="AL14" s="7"/>
      <c r="AM14" s="17"/>
      <c r="AN14" s="17"/>
      <c r="AO14" s="17"/>
      <c r="AP14" s="17"/>
      <c r="AQ14" s="17"/>
      <c r="AR14" s="17"/>
      <c r="AS14" s="17"/>
      <c r="AT14" s="17"/>
      <c r="AU14" s="39"/>
      <c r="AV14" s="39"/>
      <c r="AW14" s="39"/>
      <c r="AX14" s="39"/>
      <c r="AY14" s="39"/>
      <c r="AZ14" s="39"/>
      <c r="BA14" s="39"/>
      <c r="BB14" s="39"/>
      <c r="BC14" s="39"/>
    </row>
    <row r="15" spans="1:250" s="23" customFormat="1" ht="5.25" customHeight="1">
      <c r="A15" s="318"/>
      <c r="C15" s="142"/>
      <c r="I15" s="142"/>
      <c r="J15" s="142"/>
      <c r="AH15" s="39"/>
      <c r="AI15" s="39"/>
      <c r="AJ15" s="17"/>
      <c r="AK15" s="7" t="s">
        <v>43</v>
      </c>
      <c r="AL15" s="17"/>
      <c r="AM15" s="17"/>
      <c r="AN15" s="17"/>
      <c r="AO15" s="17"/>
      <c r="AP15" s="17"/>
      <c r="AQ15" s="17"/>
      <c r="AR15" s="17"/>
      <c r="AS15" s="17"/>
      <c r="AT15" s="17"/>
      <c r="AU15" s="39"/>
      <c r="AV15" s="39"/>
      <c r="AW15" s="39"/>
      <c r="AX15" s="39"/>
      <c r="AY15" s="39"/>
      <c r="AZ15" s="39"/>
      <c r="BA15" s="39"/>
      <c r="BB15" s="39"/>
      <c r="BC15" s="39"/>
    </row>
    <row r="16" spans="1:250" s="25" customFormat="1" ht="31.5">
      <c r="A16" s="319"/>
      <c r="B16" s="54"/>
      <c r="C16" s="143" t="s">
        <v>44</v>
      </c>
      <c r="D16" s="54"/>
      <c r="E16" s="54"/>
      <c r="F16" s="54"/>
      <c r="G16" s="54"/>
      <c r="H16" s="54"/>
      <c r="I16" s="149"/>
      <c r="J16" s="149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H16" s="40"/>
      <c r="AI16" s="40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1558" ht="15.75" customHeight="1">
      <c r="A17" s="382" t="s">
        <v>45</v>
      </c>
      <c r="B17" s="383"/>
      <c r="C17" s="383"/>
      <c r="D17" s="382" t="s">
        <v>46</v>
      </c>
      <c r="E17" s="383"/>
      <c r="F17" s="383"/>
      <c r="G17" s="383"/>
      <c r="H17" s="384"/>
      <c r="I17" s="26"/>
      <c r="J17" s="26"/>
      <c r="K17" s="385" t="s">
        <v>47</v>
      </c>
      <c r="L17" s="386"/>
      <c r="M17" s="386"/>
      <c r="N17" s="386"/>
      <c r="O17" s="386"/>
      <c r="P17" s="386"/>
      <c r="Q17" s="386"/>
      <c r="R17" s="386"/>
      <c r="S17" s="386"/>
      <c r="T17" s="395"/>
      <c r="U17" s="385" t="s">
        <v>48</v>
      </c>
      <c r="V17" s="386"/>
      <c r="W17" s="386"/>
      <c r="X17" s="386"/>
      <c r="Y17" s="386"/>
      <c r="Z17" s="386"/>
      <c r="AA17" s="386"/>
      <c r="AJ17" s="7"/>
      <c r="AK17" s="7" t="s">
        <v>49</v>
      </c>
      <c r="AL17" s="7"/>
      <c r="AM17" s="7"/>
      <c r="AN17" s="7"/>
      <c r="AO17" s="7"/>
      <c r="AP17" s="7"/>
      <c r="AQ17" s="7"/>
      <c r="AR17" s="7"/>
      <c r="AS17" s="7"/>
      <c r="AT17" s="7"/>
    </row>
    <row r="18" spans="1:1558" ht="63" customHeight="1">
      <c r="A18" s="320" t="s">
        <v>50</v>
      </c>
      <c r="B18" s="27" t="s">
        <v>51</v>
      </c>
      <c r="C18" s="27" t="s">
        <v>52</v>
      </c>
      <c r="D18" s="27" t="s">
        <v>53</v>
      </c>
      <c r="E18" s="27" t="s">
        <v>54</v>
      </c>
      <c r="F18" s="27" t="s">
        <v>55</v>
      </c>
      <c r="G18" s="27" t="s">
        <v>56</v>
      </c>
      <c r="H18" s="27" t="s">
        <v>57</v>
      </c>
      <c r="I18" s="26" t="s">
        <v>58</v>
      </c>
      <c r="J18" s="26" t="s">
        <v>59</v>
      </c>
      <c r="K18" s="400" t="s">
        <v>60</v>
      </c>
      <c r="L18" s="401"/>
      <c r="M18" s="402" t="s">
        <v>61</v>
      </c>
      <c r="N18" s="401"/>
      <c r="O18" s="402" t="s">
        <v>62</v>
      </c>
      <c r="P18" s="401"/>
      <c r="Q18" s="402" t="s">
        <v>63</v>
      </c>
      <c r="R18" s="401"/>
      <c r="S18" s="402" t="s">
        <v>64</v>
      </c>
      <c r="T18" s="401"/>
      <c r="U18" s="27" t="s">
        <v>65</v>
      </c>
      <c r="V18" s="27" t="s">
        <v>66</v>
      </c>
      <c r="W18" s="27" t="s">
        <v>67</v>
      </c>
      <c r="X18" s="27" t="s">
        <v>68</v>
      </c>
      <c r="Y18" s="27" t="s">
        <v>69</v>
      </c>
      <c r="Z18" s="27" t="s">
        <v>70</v>
      </c>
      <c r="AA18" s="27" t="s">
        <v>71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1558" ht="17.45" customHeight="1">
      <c r="A19" s="320"/>
      <c r="B19" s="26"/>
      <c r="C19" s="26"/>
      <c r="D19" s="28"/>
      <c r="E19" s="28"/>
      <c r="F19" s="26"/>
      <c r="G19" s="26"/>
      <c r="H19" s="26"/>
      <c r="I19" s="26"/>
      <c r="J19" s="26"/>
      <c r="K19" s="29" t="s">
        <v>72</v>
      </c>
      <c r="L19" s="29" t="s">
        <v>73</v>
      </c>
      <c r="M19" s="29" t="s">
        <v>72</v>
      </c>
      <c r="N19" s="29" t="s">
        <v>73</v>
      </c>
      <c r="O19" s="29" t="s">
        <v>72</v>
      </c>
      <c r="P19" s="29" t="s">
        <v>73</v>
      </c>
      <c r="Q19" s="29" t="s">
        <v>72</v>
      </c>
      <c r="R19" s="29" t="s">
        <v>73</v>
      </c>
      <c r="S19" s="29" t="s">
        <v>72</v>
      </c>
      <c r="T19" s="29" t="s">
        <v>73</v>
      </c>
      <c r="U19" s="27"/>
      <c r="V19" s="27"/>
      <c r="W19" s="27"/>
      <c r="X19" s="27"/>
      <c r="Y19" s="27"/>
      <c r="Z19" s="27"/>
      <c r="AA19" s="27"/>
    </row>
    <row r="20" spans="1:1558" s="23" customFormat="1" ht="60.75" customHeight="1">
      <c r="A20" s="321"/>
      <c r="B20" s="134"/>
      <c r="C20" s="86"/>
      <c r="D20" s="119"/>
      <c r="E20" s="87"/>
      <c r="F20" s="86"/>
      <c r="G20" s="82"/>
      <c r="H20" s="82"/>
      <c r="I20" s="86"/>
      <c r="J20" s="86"/>
      <c r="K20" s="129"/>
      <c r="L20" s="135"/>
      <c r="M20" s="129"/>
      <c r="N20" s="135"/>
      <c r="O20" s="129"/>
      <c r="P20" s="129"/>
      <c r="Q20" s="129"/>
      <c r="R20" s="129"/>
      <c r="S20" s="129"/>
      <c r="T20" s="129"/>
      <c r="U20" s="82"/>
      <c r="V20" s="130"/>
      <c r="W20" s="82"/>
      <c r="X20" s="82"/>
      <c r="Y20" s="82"/>
      <c r="Z20" s="82"/>
      <c r="AA20" s="82"/>
      <c r="AB20" s="20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0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  <c r="NG20" s="25"/>
      <c r="NH20" s="25"/>
      <c r="NI20" s="25"/>
      <c r="NJ20" s="25"/>
      <c r="NK20" s="25"/>
      <c r="NL20" s="25"/>
      <c r="NM20" s="25"/>
      <c r="NN20" s="25"/>
      <c r="NO20" s="25"/>
      <c r="NP20" s="25"/>
      <c r="NQ20" s="25"/>
      <c r="NR20" s="25"/>
      <c r="NS20" s="25"/>
      <c r="NT20" s="25"/>
      <c r="NU20" s="25"/>
      <c r="NV20" s="25"/>
      <c r="NW20" s="25"/>
      <c r="NX20" s="25"/>
      <c r="NY20" s="25"/>
      <c r="NZ20" s="25"/>
      <c r="OA20" s="25"/>
      <c r="OB20" s="25"/>
      <c r="OC20" s="25"/>
      <c r="OD20" s="25"/>
      <c r="OE20" s="25"/>
      <c r="OF20" s="25"/>
      <c r="OG20" s="25"/>
      <c r="OH20" s="25"/>
      <c r="OI20" s="25"/>
      <c r="OJ20" s="25"/>
      <c r="OK20" s="25"/>
      <c r="OL20" s="25"/>
      <c r="OM20" s="25"/>
      <c r="ON20" s="25"/>
      <c r="OO20" s="25"/>
      <c r="OP20" s="25"/>
      <c r="OQ20" s="25"/>
      <c r="OR20" s="25"/>
      <c r="OS20" s="25"/>
      <c r="OT20" s="25"/>
      <c r="OU20" s="25"/>
      <c r="OV20" s="25"/>
      <c r="OW20" s="25"/>
      <c r="OX20" s="25"/>
      <c r="OY20" s="25"/>
      <c r="OZ20" s="25"/>
      <c r="PA20" s="25"/>
      <c r="PB20" s="25"/>
      <c r="PC20" s="25"/>
      <c r="PD20" s="25"/>
      <c r="PE20" s="25"/>
      <c r="PF20" s="25"/>
      <c r="PG20" s="25"/>
      <c r="PH20" s="25"/>
      <c r="PI20" s="25"/>
      <c r="PJ20" s="25"/>
      <c r="PK20" s="25"/>
      <c r="PL20" s="25"/>
      <c r="PM20" s="25"/>
      <c r="PN20" s="25"/>
      <c r="PO20" s="25"/>
      <c r="PP20" s="25"/>
      <c r="PQ20" s="25"/>
      <c r="PR20" s="25"/>
      <c r="PS20" s="25"/>
      <c r="PT20" s="25"/>
      <c r="PU20" s="25"/>
      <c r="PV20" s="25"/>
      <c r="PW20" s="25"/>
      <c r="PX20" s="25"/>
      <c r="PY20" s="25"/>
      <c r="PZ20" s="25"/>
      <c r="QA20" s="25"/>
      <c r="QB20" s="25"/>
      <c r="QC20" s="25"/>
      <c r="QD20" s="25"/>
      <c r="QE20" s="25"/>
      <c r="QF20" s="25"/>
      <c r="QG20" s="25"/>
      <c r="QH20" s="25"/>
      <c r="QI20" s="25"/>
      <c r="QJ20" s="25"/>
      <c r="QK20" s="25"/>
      <c r="QL20" s="25"/>
      <c r="QM20" s="25"/>
      <c r="QN20" s="25"/>
      <c r="QO20" s="25"/>
      <c r="QP20" s="25"/>
      <c r="QQ20" s="25"/>
      <c r="QR20" s="25"/>
      <c r="QS20" s="25"/>
      <c r="QT20" s="25"/>
      <c r="QU20" s="25"/>
      <c r="QV20" s="25"/>
      <c r="QW20" s="25"/>
      <c r="QX20" s="25"/>
      <c r="QY20" s="25"/>
      <c r="QZ20" s="25"/>
      <c r="RA20" s="25"/>
      <c r="RB20" s="25"/>
      <c r="RC20" s="25"/>
      <c r="RD20" s="25"/>
      <c r="RE20" s="25"/>
      <c r="RF20" s="25"/>
      <c r="RG20" s="25"/>
      <c r="RH20" s="25"/>
      <c r="RI20" s="25"/>
      <c r="RJ20" s="25"/>
      <c r="RK20" s="25"/>
      <c r="RL20" s="25"/>
      <c r="RM20" s="25"/>
      <c r="RN20" s="25"/>
      <c r="RO20" s="25"/>
      <c r="RP20" s="25"/>
      <c r="RQ20" s="25"/>
      <c r="RR20" s="25"/>
      <c r="RS20" s="25"/>
      <c r="RT20" s="25"/>
      <c r="RU20" s="25"/>
      <c r="RV20" s="25"/>
      <c r="RW20" s="25"/>
      <c r="RX20" s="25"/>
      <c r="RY20" s="25"/>
      <c r="RZ20" s="25"/>
      <c r="SA20" s="25"/>
      <c r="SB20" s="25"/>
      <c r="SC20" s="25"/>
      <c r="SD20" s="25"/>
      <c r="SE20" s="25"/>
      <c r="SF20" s="25"/>
      <c r="SG20" s="25"/>
      <c r="SH20" s="25"/>
      <c r="SI20" s="25"/>
      <c r="SJ20" s="25"/>
      <c r="SK20" s="25"/>
      <c r="SL20" s="25"/>
      <c r="SM20" s="25"/>
      <c r="SN20" s="25"/>
      <c r="SO20" s="25"/>
      <c r="SP20" s="25"/>
      <c r="SQ20" s="25"/>
      <c r="SR20" s="25"/>
      <c r="SS20" s="25"/>
      <c r="ST20" s="25"/>
      <c r="SU20" s="25"/>
      <c r="SV20" s="25"/>
      <c r="SW20" s="25"/>
      <c r="SX20" s="25"/>
      <c r="SY20" s="25"/>
      <c r="SZ20" s="25"/>
      <c r="TA20" s="25"/>
      <c r="TB20" s="25"/>
      <c r="TC20" s="25"/>
      <c r="TD20" s="25"/>
      <c r="TE20" s="25"/>
      <c r="TF20" s="25"/>
      <c r="TG20" s="25"/>
      <c r="TH20" s="25"/>
      <c r="TI20" s="25"/>
      <c r="TJ20" s="25"/>
      <c r="TK20" s="25"/>
      <c r="TL20" s="25"/>
      <c r="TM20" s="25"/>
      <c r="TN20" s="25"/>
      <c r="TO20" s="25"/>
      <c r="TP20" s="25"/>
      <c r="TQ20" s="25"/>
      <c r="TR20" s="25"/>
      <c r="TS20" s="25"/>
      <c r="TT20" s="25"/>
      <c r="TU20" s="25"/>
      <c r="TV20" s="25"/>
      <c r="TW20" s="25"/>
      <c r="TX20" s="25"/>
      <c r="TY20" s="25"/>
      <c r="TZ20" s="25"/>
      <c r="UA20" s="25"/>
      <c r="UB20" s="25"/>
      <c r="UC20" s="25"/>
      <c r="UD20" s="25"/>
      <c r="UE20" s="25"/>
      <c r="UF20" s="25"/>
      <c r="UG20" s="25"/>
      <c r="UH20" s="25"/>
      <c r="UI20" s="25"/>
      <c r="UJ20" s="25"/>
      <c r="UK20" s="25"/>
      <c r="UL20" s="25"/>
      <c r="UM20" s="25"/>
      <c r="UN20" s="25"/>
      <c r="UO20" s="25"/>
      <c r="UP20" s="25"/>
      <c r="UQ20" s="25"/>
      <c r="UR20" s="25"/>
      <c r="US20" s="25"/>
      <c r="UT20" s="25"/>
      <c r="UU20" s="25"/>
      <c r="UV20" s="25"/>
      <c r="UW20" s="25"/>
      <c r="UX20" s="25"/>
      <c r="UY20" s="25"/>
      <c r="UZ20" s="25"/>
      <c r="VA20" s="25"/>
      <c r="VB20" s="25"/>
      <c r="VC20" s="25"/>
      <c r="VD20" s="25"/>
      <c r="VE20" s="25"/>
      <c r="VF20" s="25"/>
      <c r="VG20" s="25"/>
      <c r="VH20" s="25"/>
      <c r="VI20" s="25"/>
      <c r="VJ20" s="25"/>
      <c r="VK20" s="25"/>
      <c r="VL20" s="25"/>
      <c r="VM20" s="25"/>
      <c r="VN20" s="25"/>
      <c r="VO20" s="25"/>
      <c r="VP20" s="25"/>
      <c r="VQ20" s="25"/>
      <c r="VR20" s="25"/>
      <c r="VS20" s="25"/>
      <c r="VT20" s="25"/>
      <c r="VU20" s="25"/>
      <c r="VV20" s="25"/>
      <c r="VW20" s="25"/>
      <c r="VX20" s="25"/>
      <c r="VY20" s="25"/>
      <c r="VZ20" s="25"/>
      <c r="WA20" s="25"/>
      <c r="WB20" s="25"/>
      <c r="WC20" s="25"/>
      <c r="WD20" s="25"/>
      <c r="WE20" s="25"/>
      <c r="WF20" s="25"/>
      <c r="WG20" s="25"/>
      <c r="WH20" s="25"/>
      <c r="WI20" s="25"/>
      <c r="WJ20" s="25"/>
      <c r="WK20" s="25"/>
      <c r="WL20" s="25"/>
      <c r="WM20" s="25"/>
      <c r="WN20" s="25"/>
      <c r="WO20" s="25"/>
      <c r="WP20" s="25"/>
      <c r="WQ20" s="25"/>
      <c r="WR20" s="25"/>
      <c r="WS20" s="25"/>
      <c r="WT20" s="25"/>
      <c r="WU20" s="25"/>
      <c r="WV20" s="25"/>
      <c r="WW20" s="25"/>
      <c r="WX20" s="25"/>
      <c r="WY20" s="25"/>
      <c r="WZ20" s="25"/>
      <c r="XA20" s="25"/>
      <c r="XB20" s="25"/>
      <c r="XC20" s="25"/>
      <c r="XD20" s="25"/>
      <c r="XE20" s="25"/>
      <c r="XF20" s="25"/>
      <c r="XG20" s="25"/>
      <c r="XH20" s="25"/>
      <c r="XI20" s="25"/>
      <c r="XJ20" s="25"/>
      <c r="XK20" s="25"/>
      <c r="XL20" s="25"/>
      <c r="XM20" s="25"/>
      <c r="XN20" s="25"/>
      <c r="XO20" s="25"/>
      <c r="XP20" s="25"/>
      <c r="XQ20" s="25"/>
      <c r="XR20" s="25"/>
      <c r="XS20" s="25"/>
      <c r="XT20" s="25"/>
      <c r="XU20" s="25"/>
      <c r="XV20" s="25"/>
      <c r="XW20" s="25"/>
      <c r="XX20" s="25"/>
      <c r="XY20" s="25"/>
      <c r="XZ20" s="25"/>
      <c r="YA20" s="25"/>
      <c r="YB20" s="25"/>
      <c r="YC20" s="25"/>
      <c r="YD20" s="25"/>
      <c r="YE20" s="25"/>
      <c r="YF20" s="25"/>
      <c r="YG20" s="25"/>
      <c r="YH20" s="25"/>
      <c r="YI20" s="25"/>
      <c r="YJ20" s="25"/>
      <c r="YK20" s="25"/>
      <c r="YL20" s="25"/>
      <c r="YM20" s="25"/>
      <c r="YN20" s="25"/>
      <c r="YO20" s="25"/>
      <c r="YP20" s="25"/>
      <c r="YQ20" s="25"/>
      <c r="YR20" s="25"/>
      <c r="YS20" s="25"/>
      <c r="YT20" s="25"/>
      <c r="YU20" s="25"/>
      <c r="YV20" s="25"/>
      <c r="YW20" s="25"/>
      <c r="YX20" s="25"/>
      <c r="YY20" s="25"/>
      <c r="YZ20" s="25"/>
      <c r="ZA20" s="25"/>
      <c r="ZB20" s="25"/>
      <c r="ZC20" s="25"/>
      <c r="ZD20" s="25"/>
      <c r="ZE20" s="25"/>
      <c r="ZF20" s="25"/>
      <c r="ZG20" s="25"/>
      <c r="ZH20" s="25"/>
      <c r="ZI20" s="25"/>
      <c r="ZJ20" s="25"/>
      <c r="ZK20" s="25"/>
      <c r="ZL20" s="25"/>
      <c r="ZM20" s="25"/>
      <c r="ZN20" s="25"/>
      <c r="ZO20" s="25"/>
      <c r="ZP20" s="25"/>
      <c r="ZQ20" s="25"/>
      <c r="ZR20" s="25"/>
      <c r="ZS20" s="25"/>
      <c r="ZT20" s="25"/>
      <c r="ZU20" s="25"/>
      <c r="ZV20" s="25"/>
      <c r="ZW20" s="25"/>
      <c r="ZX20" s="25"/>
      <c r="ZY20" s="25"/>
      <c r="ZZ20" s="25"/>
      <c r="AAA20" s="25"/>
      <c r="AAB20" s="25"/>
      <c r="AAC20" s="25"/>
      <c r="AAD20" s="25"/>
      <c r="AAE20" s="25"/>
      <c r="AAF20" s="25"/>
      <c r="AAG20" s="25"/>
      <c r="AAH20" s="25"/>
      <c r="AAI20" s="25"/>
      <c r="AAJ20" s="25"/>
      <c r="AAK20" s="25"/>
      <c r="AAL20" s="25"/>
      <c r="AAM20" s="25"/>
      <c r="AAN20" s="25"/>
      <c r="AAO20" s="25"/>
      <c r="AAP20" s="25"/>
      <c r="AAQ20" s="25"/>
      <c r="AAR20" s="25"/>
      <c r="AAS20" s="25"/>
      <c r="AAT20" s="25"/>
      <c r="AAU20" s="25"/>
      <c r="AAV20" s="25"/>
      <c r="AAW20" s="25"/>
      <c r="AAX20" s="25"/>
      <c r="AAY20" s="25"/>
      <c r="AAZ20" s="25"/>
      <c r="ABA20" s="25"/>
      <c r="ABB20" s="25"/>
      <c r="ABC20" s="25"/>
      <c r="ABD20" s="25"/>
      <c r="ABE20" s="25"/>
      <c r="ABF20" s="25"/>
      <c r="ABG20" s="25"/>
      <c r="ABH20" s="25"/>
      <c r="ABI20" s="25"/>
      <c r="ABJ20" s="25"/>
      <c r="ABK20" s="25"/>
      <c r="ABL20" s="25"/>
      <c r="ABM20" s="25"/>
      <c r="ABN20" s="25"/>
      <c r="ABO20" s="25"/>
      <c r="ABP20" s="25"/>
      <c r="ABQ20" s="25"/>
      <c r="ABR20" s="25"/>
      <c r="ABS20" s="25"/>
      <c r="ABT20" s="25"/>
      <c r="ABU20" s="25"/>
      <c r="ABV20" s="25"/>
      <c r="ABW20" s="25"/>
      <c r="ABX20" s="25"/>
      <c r="ABY20" s="25"/>
      <c r="ABZ20" s="25"/>
      <c r="ACA20" s="25"/>
      <c r="ACB20" s="25"/>
      <c r="ACC20" s="25"/>
      <c r="ACD20" s="25"/>
      <c r="ACE20" s="25"/>
      <c r="ACF20" s="25"/>
      <c r="ACG20" s="25"/>
      <c r="ACH20" s="25"/>
      <c r="ACI20" s="25"/>
      <c r="ACJ20" s="25"/>
      <c r="ACK20" s="25"/>
      <c r="ACL20" s="25"/>
      <c r="ACM20" s="25"/>
      <c r="ACN20" s="25"/>
      <c r="ACO20" s="25"/>
      <c r="ACP20" s="25"/>
      <c r="ACQ20" s="25"/>
      <c r="ACR20" s="25"/>
      <c r="ACS20" s="25"/>
      <c r="ACT20" s="25"/>
      <c r="ACU20" s="25"/>
      <c r="ACV20" s="25"/>
      <c r="ACW20" s="25"/>
      <c r="ACX20" s="25"/>
      <c r="ACY20" s="25"/>
      <c r="ACZ20" s="25"/>
      <c r="ADA20" s="25"/>
      <c r="ADB20" s="25"/>
      <c r="ADC20" s="25"/>
      <c r="ADD20" s="25"/>
      <c r="ADE20" s="25"/>
      <c r="ADF20" s="25"/>
      <c r="ADG20" s="25"/>
      <c r="ADH20" s="25"/>
      <c r="ADI20" s="25"/>
      <c r="ADJ20" s="25"/>
      <c r="ADK20" s="25"/>
      <c r="ADL20" s="25"/>
      <c r="ADM20" s="25"/>
      <c r="ADN20" s="25"/>
      <c r="ADO20" s="25"/>
      <c r="ADP20" s="25"/>
      <c r="ADQ20" s="25"/>
      <c r="ADR20" s="25"/>
      <c r="ADS20" s="25"/>
      <c r="ADT20" s="25"/>
      <c r="ADU20" s="25"/>
      <c r="ADV20" s="25"/>
      <c r="ADW20" s="25"/>
      <c r="ADX20" s="25"/>
      <c r="ADY20" s="25"/>
      <c r="ADZ20" s="25"/>
      <c r="AEA20" s="25"/>
      <c r="AEB20" s="25"/>
      <c r="AEC20" s="25"/>
      <c r="AED20" s="25"/>
      <c r="AEE20" s="25"/>
      <c r="AEF20" s="25"/>
      <c r="AEG20" s="25"/>
      <c r="AEH20" s="25"/>
      <c r="AEI20" s="25"/>
      <c r="AEJ20" s="25"/>
      <c r="AEK20" s="25"/>
      <c r="AEL20" s="25"/>
      <c r="AEM20" s="25"/>
      <c r="AEN20" s="25"/>
      <c r="AEO20" s="25"/>
      <c r="AEP20" s="25"/>
      <c r="AEQ20" s="25"/>
      <c r="AER20" s="25"/>
      <c r="AES20" s="25"/>
      <c r="AET20" s="25"/>
      <c r="AEU20" s="25"/>
      <c r="AEV20" s="25"/>
      <c r="AEW20" s="25"/>
      <c r="AEX20" s="25"/>
      <c r="AEY20" s="25"/>
      <c r="AEZ20" s="25"/>
      <c r="AFA20" s="25"/>
      <c r="AFB20" s="25"/>
      <c r="AFC20" s="25"/>
      <c r="AFD20" s="25"/>
      <c r="AFE20" s="25"/>
      <c r="AFF20" s="25"/>
      <c r="AFG20" s="25"/>
      <c r="AFH20" s="25"/>
      <c r="AFI20" s="25"/>
      <c r="AFJ20" s="25"/>
      <c r="AFK20" s="25"/>
      <c r="AFL20" s="25"/>
      <c r="AFM20" s="25"/>
      <c r="AFN20" s="25"/>
      <c r="AFO20" s="25"/>
      <c r="AFP20" s="25"/>
      <c r="AFQ20" s="25"/>
      <c r="AFR20" s="25"/>
      <c r="AFS20" s="25"/>
      <c r="AFT20" s="25"/>
      <c r="AFU20" s="25"/>
      <c r="AFV20" s="25"/>
      <c r="AFW20" s="25"/>
      <c r="AFX20" s="25"/>
      <c r="AFY20" s="25"/>
      <c r="AFZ20" s="25"/>
      <c r="AGA20" s="25"/>
      <c r="AGB20" s="25"/>
      <c r="AGC20" s="25"/>
      <c r="AGD20" s="25"/>
      <c r="AGE20" s="25"/>
      <c r="AGF20" s="25"/>
      <c r="AGG20" s="25"/>
      <c r="AGH20" s="25"/>
      <c r="AGI20" s="25"/>
      <c r="AGJ20" s="25"/>
      <c r="AGK20" s="25"/>
      <c r="AGL20" s="25"/>
      <c r="AGM20" s="25"/>
      <c r="AGN20" s="25"/>
      <c r="AGO20" s="25"/>
      <c r="AGP20" s="25"/>
      <c r="AGQ20" s="25"/>
      <c r="AGR20" s="25"/>
      <c r="AGS20" s="25"/>
      <c r="AGT20" s="25"/>
      <c r="AGU20" s="25"/>
      <c r="AGV20" s="25"/>
      <c r="AGW20" s="25"/>
      <c r="AGX20" s="25"/>
      <c r="AGY20" s="25"/>
      <c r="AGZ20" s="25"/>
      <c r="AHA20" s="25"/>
      <c r="AHB20" s="25"/>
      <c r="AHC20" s="25"/>
      <c r="AHD20" s="25"/>
      <c r="AHE20" s="25"/>
      <c r="AHF20" s="25"/>
      <c r="AHG20" s="25"/>
      <c r="AHH20" s="25"/>
      <c r="AHI20" s="25"/>
      <c r="AHJ20" s="25"/>
      <c r="AHK20" s="25"/>
      <c r="AHL20" s="25"/>
      <c r="AHM20" s="25"/>
      <c r="AHN20" s="25"/>
      <c r="AHO20" s="25"/>
      <c r="AHP20" s="25"/>
      <c r="AHQ20" s="25"/>
      <c r="AHR20" s="25"/>
      <c r="AHS20" s="25"/>
      <c r="AHT20" s="25"/>
      <c r="AHU20" s="25"/>
      <c r="AHV20" s="25"/>
      <c r="AHW20" s="25"/>
      <c r="AHX20" s="25"/>
      <c r="AHY20" s="25"/>
      <c r="AHZ20" s="25"/>
      <c r="AIA20" s="25"/>
      <c r="AIB20" s="25"/>
      <c r="AIC20" s="25"/>
      <c r="AID20" s="25"/>
      <c r="AIE20" s="25"/>
      <c r="AIF20" s="25"/>
      <c r="AIG20" s="25"/>
      <c r="AIH20" s="25"/>
      <c r="AII20" s="25"/>
      <c r="AIJ20" s="25"/>
      <c r="AIK20" s="25"/>
      <c r="AIL20" s="25"/>
      <c r="AIM20" s="25"/>
      <c r="AIN20" s="25"/>
      <c r="AIO20" s="25"/>
      <c r="AIP20" s="25"/>
      <c r="AIQ20" s="25"/>
      <c r="AIR20" s="25"/>
      <c r="AIS20" s="25"/>
      <c r="AIT20" s="25"/>
      <c r="AIU20" s="25"/>
      <c r="AIV20" s="25"/>
      <c r="AIW20" s="25"/>
      <c r="AIX20" s="25"/>
      <c r="AIY20" s="25"/>
      <c r="AIZ20" s="25"/>
      <c r="AJA20" s="25"/>
      <c r="AJB20" s="25"/>
      <c r="AJC20" s="25"/>
      <c r="AJD20" s="25"/>
      <c r="AJE20" s="25"/>
      <c r="AJF20" s="25"/>
      <c r="AJG20" s="25"/>
      <c r="AJH20" s="25"/>
      <c r="AJI20" s="25"/>
      <c r="AJJ20" s="25"/>
      <c r="AJK20" s="25"/>
      <c r="AJL20" s="25"/>
      <c r="AJM20" s="25"/>
      <c r="AJN20" s="25"/>
      <c r="AJO20" s="25"/>
      <c r="AJP20" s="25"/>
      <c r="AJQ20" s="25"/>
      <c r="AJR20" s="25"/>
      <c r="AJS20" s="25"/>
      <c r="AJT20" s="25"/>
      <c r="AJU20" s="25"/>
      <c r="AJV20" s="25"/>
      <c r="AJW20" s="25"/>
      <c r="AJX20" s="25"/>
      <c r="AJY20" s="25"/>
      <c r="AJZ20" s="25"/>
      <c r="AKA20" s="25"/>
      <c r="AKB20" s="25"/>
      <c r="AKC20" s="25"/>
      <c r="AKD20" s="25"/>
      <c r="AKE20" s="25"/>
      <c r="AKF20" s="25"/>
      <c r="AKG20" s="25"/>
      <c r="AKH20" s="25"/>
      <c r="AKI20" s="25"/>
      <c r="AKJ20" s="25"/>
      <c r="AKK20" s="25"/>
      <c r="AKL20" s="25"/>
      <c r="AKM20" s="25"/>
      <c r="AKN20" s="25"/>
      <c r="AKO20" s="25"/>
      <c r="AKP20" s="25"/>
      <c r="AKQ20" s="25"/>
      <c r="AKR20" s="25"/>
      <c r="AKS20" s="25"/>
      <c r="AKT20" s="25"/>
      <c r="AKU20" s="25"/>
      <c r="AKV20" s="25"/>
      <c r="AKW20" s="25"/>
      <c r="AKX20" s="25"/>
      <c r="AKY20" s="25"/>
      <c r="AKZ20" s="25"/>
      <c r="ALA20" s="25"/>
      <c r="ALB20" s="25"/>
      <c r="ALC20" s="25"/>
      <c r="ALD20" s="25"/>
      <c r="ALE20" s="25"/>
      <c r="ALF20" s="25"/>
      <c r="ALG20" s="25"/>
      <c r="ALH20" s="25"/>
      <c r="ALI20" s="25"/>
      <c r="ALJ20" s="25"/>
      <c r="ALK20" s="25"/>
      <c r="ALL20" s="25"/>
      <c r="ALM20" s="25"/>
      <c r="ALN20" s="25"/>
      <c r="ALO20" s="25"/>
      <c r="ALP20" s="25"/>
      <c r="ALQ20" s="25"/>
      <c r="ALR20" s="25"/>
      <c r="ALS20" s="25"/>
      <c r="ALT20" s="25"/>
      <c r="ALU20" s="25"/>
      <c r="ALV20" s="25"/>
      <c r="ALW20" s="25"/>
      <c r="ALX20" s="25"/>
      <c r="ALY20" s="25"/>
      <c r="ALZ20" s="25"/>
      <c r="AMA20" s="25"/>
      <c r="AMB20" s="25"/>
      <c r="AMC20" s="25"/>
      <c r="AMD20" s="25"/>
      <c r="AME20" s="25"/>
      <c r="AMF20" s="25"/>
      <c r="AMG20" s="25"/>
      <c r="AMH20" s="25"/>
      <c r="AMI20" s="25"/>
      <c r="AMJ20" s="25"/>
      <c r="AMK20" s="25"/>
      <c r="AML20" s="25"/>
      <c r="AMM20" s="25"/>
      <c r="AMN20" s="25"/>
      <c r="AMO20" s="25"/>
      <c r="AMP20" s="25"/>
      <c r="AMQ20" s="25"/>
      <c r="AMR20" s="25"/>
      <c r="AMS20" s="25"/>
      <c r="AMT20" s="25"/>
      <c r="AMU20" s="25"/>
      <c r="AMV20" s="25"/>
      <c r="AMW20" s="25"/>
      <c r="AMX20" s="25"/>
      <c r="AMY20" s="25"/>
      <c r="AMZ20" s="25"/>
      <c r="ANA20" s="25"/>
      <c r="ANB20" s="25"/>
      <c r="ANC20" s="25"/>
      <c r="AND20" s="25"/>
      <c r="ANE20" s="25"/>
      <c r="ANF20" s="25"/>
      <c r="ANG20" s="25"/>
      <c r="ANH20" s="25"/>
      <c r="ANI20" s="25"/>
      <c r="ANJ20" s="25"/>
      <c r="ANK20" s="25"/>
      <c r="ANL20" s="25"/>
      <c r="ANM20" s="25"/>
      <c r="ANN20" s="25"/>
      <c r="ANO20" s="25"/>
      <c r="ANP20" s="25"/>
      <c r="ANQ20" s="25"/>
      <c r="ANR20" s="25"/>
      <c r="ANS20" s="25"/>
      <c r="ANT20" s="25"/>
      <c r="ANU20" s="25"/>
      <c r="ANV20" s="25"/>
      <c r="ANW20" s="25"/>
      <c r="ANX20" s="25"/>
      <c r="ANY20" s="25"/>
      <c r="ANZ20" s="25"/>
      <c r="AOA20" s="25"/>
      <c r="AOB20" s="25"/>
      <c r="AOC20" s="25"/>
      <c r="AOD20" s="25"/>
      <c r="AOE20" s="25"/>
      <c r="AOF20" s="25"/>
      <c r="AOG20" s="25"/>
      <c r="AOH20" s="25"/>
      <c r="AOI20" s="25"/>
      <c r="AOJ20" s="25"/>
      <c r="AOK20" s="25"/>
      <c r="AOL20" s="25"/>
      <c r="AOM20" s="25"/>
      <c r="AON20" s="25"/>
      <c r="AOO20" s="25"/>
      <c r="AOP20" s="25"/>
      <c r="AOQ20" s="25"/>
      <c r="AOR20" s="25"/>
      <c r="AOS20" s="25"/>
      <c r="AOT20" s="25"/>
      <c r="AOU20" s="25"/>
      <c r="AOV20" s="25"/>
      <c r="AOW20" s="25"/>
      <c r="AOX20" s="25"/>
      <c r="AOY20" s="25"/>
      <c r="AOZ20" s="25"/>
      <c r="APA20" s="25"/>
      <c r="APB20" s="25"/>
      <c r="APC20" s="25"/>
      <c r="APD20" s="25"/>
      <c r="APE20" s="25"/>
      <c r="APF20" s="25"/>
      <c r="APG20" s="25"/>
      <c r="APH20" s="25"/>
      <c r="API20" s="25"/>
      <c r="APJ20" s="25"/>
      <c r="APK20" s="25"/>
      <c r="APL20" s="25"/>
      <c r="APM20" s="25"/>
      <c r="APN20" s="25"/>
      <c r="APO20" s="25"/>
      <c r="APP20" s="25"/>
      <c r="APQ20" s="25"/>
      <c r="APR20" s="25"/>
      <c r="APS20" s="25"/>
      <c r="APT20" s="25"/>
      <c r="APU20" s="25"/>
      <c r="APV20" s="25"/>
      <c r="APW20" s="25"/>
      <c r="APX20" s="25"/>
      <c r="APY20" s="25"/>
      <c r="APZ20" s="25"/>
      <c r="AQA20" s="25"/>
      <c r="AQB20" s="25"/>
      <c r="AQC20" s="25"/>
      <c r="AQD20" s="25"/>
      <c r="AQE20" s="25"/>
      <c r="AQF20" s="25"/>
      <c r="AQG20" s="25"/>
      <c r="AQH20" s="25"/>
      <c r="AQI20" s="25"/>
      <c r="AQJ20" s="25"/>
      <c r="AQK20" s="25"/>
      <c r="AQL20" s="25"/>
      <c r="AQM20" s="25"/>
      <c r="AQN20" s="25"/>
      <c r="AQO20" s="25"/>
      <c r="AQP20" s="25"/>
      <c r="AQQ20" s="25"/>
      <c r="AQR20" s="25"/>
      <c r="AQS20" s="25"/>
      <c r="AQT20" s="25"/>
      <c r="AQU20" s="25"/>
      <c r="AQV20" s="25"/>
      <c r="AQW20" s="25"/>
      <c r="AQX20" s="25"/>
      <c r="AQY20" s="25"/>
      <c r="AQZ20" s="25"/>
      <c r="ARA20" s="25"/>
      <c r="ARB20" s="25"/>
      <c r="ARC20" s="25"/>
      <c r="ARD20" s="25"/>
      <c r="ARE20" s="25"/>
      <c r="ARF20" s="25"/>
      <c r="ARG20" s="25"/>
      <c r="ARH20" s="25"/>
      <c r="ARI20" s="25"/>
      <c r="ARJ20" s="25"/>
      <c r="ARK20" s="25"/>
      <c r="ARL20" s="25"/>
      <c r="ARM20" s="25"/>
      <c r="ARN20" s="25"/>
      <c r="ARO20" s="25"/>
      <c r="ARP20" s="25"/>
      <c r="ARQ20" s="25"/>
      <c r="ARR20" s="25"/>
      <c r="ARS20" s="25"/>
      <c r="ART20" s="25"/>
      <c r="ARU20" s="25"/>
      <c r="ARV20" s="25"/>
      <c r="ARW20" s="25"/>
      <c r="ARX20" s="25"/>
      <c r="ARY20" s="25"/>
      <c r="ARZ20" s="25"/>
      <c r="ASA20" s="25"/>
      <c r="ASB20" s="25"/>
      <c r="ASC20" s="25"/>
      <c r="ASD20" s="25"/>
      <c r="ASE20" s="25"/>
      <c r="ASF20" s="25"/>
      <c r="ASG20" s="25"/>
      <c r="ASH20" s="25"/>
      <c r="ASI20" s="25"/>
      <c r="ASJ20" s="25"/>
      <c r="ASK20" s="25"/>
      <c r="ASL20" s="25"/>
      <c r="ASM20" s="25"/>
      <c r="ASN20" s="25"/>
      <c r="ASO20" s="25"/>
      <c r="ASP20" s="25"/>
      <c r="ASQ20" s="25"/>
      <c r="ASR20" s="25"/>
      <c r="ASS20" s="25"/>
      <c r="AST20" s="25"/>
      <c r="ASU20" s="25"/>
      <c r="ASV20" s="25"/>
      <c r="ASW20" s="25"/>
      <c r="ASX20" s="25"/>
      <c r="ASY20" s="25"/>
      <c r="ASZ20" s="25"/>
      <c r="ATA20" s="25"/>
      <c r="ATB20" s="25"/>
      <c r="ATC20" s="25"/>
      <c r="ATD20" s="25"/>
      <c r="ATE20" s="25"/>
      <c r="ATF20" s="25"/>
      <c r="ATG20" s="25"/>
      <c r="ATH20" s="25"/>
      <c r="ATI20" s="25"/>
      <c r="ATJ20" s="25"/>
      <c r="ATK20" s="25"/>
      <c r="ATL20" s="25"/>
      <c r="ATM20" s="25"/>
      <c r="ATN20" s="25"/>
      <c r="ATO20" s="25"/>
      <c r="ATP20" s="25"/>
      <c r="ATQ20" s="25"/>
      <c r="ATR20" s="25"/>
      <c r="ATS20" s="25"/>
      <c r="ATT20" s="25"/>
      <c r="ATU20" s="25"/>
      <c r="ATV20" s="25"/>
      <c r="ATW20" s="25"/>
      <c r="ATX20" s="25"/>
      <c r="ATY20" s="25"/>
      <c r="ATZ20" s="25"/>
      <c r="AUA20" s="25"/>
      <c r="AUB20" s="25"/>
      <c r="AUC20" s="25"/>
      <c r="AUD20" s="25"/>
      <c r="AUE20" s="25"/>
      <c r="AUF20" s="25"/>
      <c r="AUG20" s="25"/>
      <c r="AUH20" s="25"/>
      <c r="AUI20" s="25"/>
      <c r="AUJ20" s="25"/>
      <c r="AUK20" s="25"/>
      <c r="AUL20" s="25"/>
      <c r="AUM20" s="25"/>
      <c r="AUN20" s="25"/>
      <c r="AUO20" s="25"/>
      <c r="AUP20" s="25"/>
      <c r="AUQ20" s="25"/>
      <c r="AUR20" s="25"/>
      <c r="AUS20" s="25"/>
      <c r="AUT20" s="25"/>
      <c r="AUU20" s="25"/>
      <c r="AUV20" s="25"/>
      <c r="AUW20" s="25"/>
      <c r="AUX20" s="25"/>
      <c r="AUY20" s="25"/>
      <c r="AUZ20" s="25"/>
      <c r="AVA20" s="25"/>
      <c r="AVB20" s="25"/>
      <c r="AVC20" s="25"/>
      <c r="AVD20" s="25"/>
      <c r="AVE20" s="25"/>
      <c r="AVF20" s="25"/>
      <c r="AVG20" s="25"/>
      <c r="AVH20" s="25"/>
      <c r="AVI20" s="25"/>
      <c r="AVJ20" s="25"/>
      <c r="AVK20" s="25"/>
      <c r="AVL20" s="25"/>
      <c r="AVM20" s="25"/>
      <c r="AVN20" s="25"/>
      <c r="AVO20" s="25"/>
      <c r="AVP20" s="25"/>
      <c r="AVQ20" s="25"/>
      <c r="AVR20" s="25"/>
      <c r="AVS20" s="25"/>
      <c r="AVT20" s="25"/>
      <c r="AVU20" s="25"/>
      <c r="AVV20" s="25"/>
      <c r="AVW20" s="25"/>
      <c r="AVX20" s="25"/>
      <c r="AVY20" s="25"/>
      <c r="AVZ20" s="25"/>
      <c r="AWA20" s="25"/>
      <c r="AWB20" s="25"/>
      <c r="AWC20" s="25"/>
      <c r="AWD20" s="25"/>
      <c r="AWE20" s="25"/>
      <c r="AWF20" s="25"/>
      <c r="AWG20" s="25"/>
      <c r="AWH20" s="25"/>
      <c r="AWI20" s="25"/>
      <c r="AWJ20" s="25"/>
      <c r="AWK20" s="25"/>
      <c r="AWL20" s="25"/>
      <c r="AWM20" s="25"/>
      <c r="AWN20" s="25"/>
      <c r="AWO20" s="25"/>
      <c r="AWP20" s="25"/>
      <c r="AWQ20" s="25"/>
      <c r="AWR20" s="25"/>
      <c r="AWS20" s="25"/>
      <c r="AWT20" s="25"/>
      <c r="AWU20" s="25"/>
      <c r="AWV20" s="25"/>
      <c r="AWW20" s="25"/>
      <c r="AWX20" s="25"/>
      <c r="AWY20" s="25"/>
      <c r="AWZ20" s="25"/>
      <c r="AXA20" s="25"/>
      <c r="AXB20" s="25"/>
      <c r="AXC20" s="25"/>
      <c r="AXD20" s="25"/>
      <c r="AXE20" s="25"/>
      <c r="AXF20" s="25"/>
      <c r="AXG20" s="25"/>
      <c r="AXH20" s="25"/>
      <c r="AXI20" s="25"/>
      <c r="AXJ20" s="25"/>
      <c r="AXK20" s="25"/>
      <c r="AXL20" s="25"/>
      <c r="AXM20" s="25"/>
      <c r="AXN20" s="25"/>
      <c r="AXO20" s="25"/>
      <c r="AXP20" s="25"/>
      <c r="AXQ20" s="25"/>
      <c r="AXR20" s="25"/>
      <c r="AXS20" s="25"/>
      <c r="AXT20" s="25"/>
      <c r="AXU20" s="25"/>
      <c r="AXV20" s="25"/>
      <c r="AXW20" s="25"/>
      <c r="AXX20" s="25"/>
      <c r="AXY20" s="25"/>
      <c r="AXZ20" s="25"/>
      <c r="AYA20" s="25"/>
      <c r="AYB20" s="25"/>
      <c r="AYC20" s="25"/>
      <c r="AYD20" s="25"/>
      <c r="AYE20" s="25"/>
      <c r="AYF20" s="25"/>
      <c r="AYG20" s="25"/>
      <c r="AYH20" s="25"/>
      <c r="AYI20" s="25"/>
      <c r="AYJ20" s="25"/>
      <c r="AYK20" s="25"/>
      <c r="AYL20" s="25"/>
      <c r="AYM20" s="25"/>
      <c r="AYN20" s="25"/>
      <c r="AYO20" s="25"/>
      <c r="AYP20" s="25"/>
      <c r="AYQ20" s="25"/>
      <c r="AYR20" s="25"/>
      <c r="AYS20" s="25"/>
      <c r="AYT20" s="25"/>
      <c r="AYU20" s="25"/>
      <c r="AYV20" s="25"/>
      <c r="AYW20" s="25"/>
      <c r="AYX20" s="25"/>
      <c r="AYY20" s="25"/>
      <c r="AYZ20" s="25"/>
      <c r="AZA20" s="25"/>
      <c r="AZB20" s="25"/>
      <c r="AZC20" s="25"/>
      <c r="AZD20" s="25"/>
      <c r="AZE20" s="25"/>
      <c r="AZF20" s="25"/>
      <c r="AZG20" s="25"/>
      <c r="AZH20" s="25"/>
      <c r="AZI20" s="25"/>
      <c r="AZJ20" s="25"/>
      <c r="AZK20" s="25"/>
      <c r="AZL20" s="25"/>
      <c r="AZM20" s="25"/>
      <c r="AZN20" s="25"/>
      <c r="AZO20" s="25"/>
      <c r="AZP20" s="25"/>
      <c r="AZQ20" s="25"/>
      <c r="AZR20" s="25"/>
      <c r="AZS20" s="25"/>
      <c r="AZT20" s="25"/>
      <c r="AZU20" s="25"/>
      <c r="AZV20" s="25"/>
      <c r="AZW20" s="25"/>
      <c r="AZX20" s="25"/>
      <c r="AZY20" s="25"/>
      <c r="AZZ20" s="25"/>
      <c r="BAA20" s="25"/>
      <c r="BAB20" s="25"/>
      <c r="BAC20" s="25"/>
      <c r="BAD20" s="25"/>
      <c r="BAE20" s="25"/>
      <c r="BAF20" s="25"/>
      <c r="BAG20" s="25"/>
      <c r="BAH20" s="25"/>
      <c r="BAI20" s="25"/>
      <c r="BAJ20" s="25"/>
      <c r="BAK20" s="25"/>
      <c r="BAL20" s="25"/>
      <c r="BAM20" s="25"/>
      <c r="BAN20" s="25"/>
      <c r="BAO20" s="25"/>
      <c r="BAP20" s="25"/>
      <c r="BAQ20" s="25"/>
      <c r="BAR20" s="25"/>
      <c r="BAS20" s="25"/>
      <c r="BAT20" s="25"/>
      <c r="BAU20" s="25"/>
      <c r="BAV20" s="25"/>
      <c r="BAW20" s="25"/>
      <c r="BAX20" s="25"/>
      <c r="BAY20" s="25"/>
      <c r="BAZ20" s="25"/>
      <c r="BBA20" s="25"/>
      <c r="BBB20" s="25"/>
      <c r="BBC20" s="25"/>
      <c r="BBD20" s="25"/>
      <c r="BBE20" s="25"/>
      <c r="BBF20" s="25"/>
      <c r="BBG20" s="25"/>
      <c r="BBH20" s="25"/>
      <c r="BBI20" s="25"/>
      <c r="BBJ20" s="25"/>
      <c r="BBK20" s="25"/>
      <c r="BBL20" s="25"/>
      <c r="BBM20" s="25"/>
      <c r="BBN20" s="25"/>
      <c r="BBO20" s="25"/>
      <c r="BBP20" s="25"/>
      <c r="BBQ20" s="25"/>
      <c r="BBR20" s="25"/>
      <c r="BBS20" s="25"/>
      <c r="BBT20" s="25"/>
      <c r="BBU20" s="25"/>
      <c r="BBV20" s="25"/>
      <c r="BBW20" s="25"/>
      <c r="BBX20" s="25"/>
      <c r="BBY20" s="25"/>
      <c r="BBZ20" s="25"/>
      <c r="BCA20" s="25"/>
      <c r="BCB20" s="25"/>
      <c r="BCC20" s="25"/>
      <c r="BCD20" s="25"/>
      <c r="BCE20" s="25"/>
      <c r="BCF20" s="25"/>
      <c r="BCG20" s="25"/>
      <c r="BCH20" s="25"/>
      <c r="BCI20" s="25"/>
      <c r="BCJ20" s="25"/>
      <c r="BCK20" s="25"/>
      <c r="BCL20" s="25"/>
      <c r="BCM20" s="25"/>
      <c r="BCN20" s="25"/>
      <c r="BCO20" s="25"/>
      <c r="BCP20" s="25"/>
      <c r="BCQ20" s="25"/>
      <c r="BCR20" s="25"/>
      <c r="BCS20" s="25"/>
      <c r="BCT20" s="25"/>
      <c r="BCU20" s="25"/>
      <c r="BCV20" s="25"/>
      <c r="BCW20" s="25"/>
      <c r="BCX20" s="25"/>
      <c r="BCY20" s="25"/>
      <c r="BCZ20" s="25"/>
      <c r="BDA20" s="25"/>
      <c r="BDB20" s="25"/>
      <c r="BDC20" s="25"/>
      <c r="BDD20" s="25"/>
      <c r="BDE20" s="25"/>
      <c r="BDF20" s="25"/>
      <c r="BDG20" s="25"/>
      <c r="BDH20" s="25"/>
      <c r="BDI20" s="25"/>
      <c r="BDJ20" s="25"/>
      <c r="BDK20" s="25"/>
      <c r="BDL20" s="25"/>
      <c r="BDM20" s="25"/>
      <c r="BDN20" s="25"/>
      <c r="BDO20" s="25"/>
      <c r="BDP20" s="25"/>
      <c r="BDQ20" s="25"/>
      <c r="BDR20" s="25"/>
      <c r="BDS20" s="25"/>
      <c r="BDT20" s="25"/>
      <c r="BDU20" s="25"/>
      <c r="BDV20" s="25"/>
      <c r="BDW20" s="25"/>
      <c r="BDX20" s="25"/>
      <c r="BDY20" s="25"/>
      <c r="BDZ20" s="25"/>
      <c r="BEA20" s="25"/>
      <c r="BEB20" s="25"/>
      <c r="BEC20" s="25"/>
      <c r="BED20" s="25"/>
      <c r="BEE20" s="25"/>
      <c r="BEF20" s="25"/>
      <c r="BEG20" s="25"/>
      <c r="BEH20" s="25"/>
      <c r="BEI20" s="25"/>
      <c r="BEJ20" s="25"/>
      <c r="BEK20" s="25"/>
      <c r="BEL20" s="25"/>
      <c r="BEM20" s="25"/>
      <c r="BEN20" s="25"/>
      <c r="BEO20" s="25"/>
      <c r="BEP20" s="25"/>
      <c r="BEQ20" s="25"/>
      <c r="BER20" s="25"/>
      <c r="BES20" s="25"/>
      <c r="BET20" s="25"/>
      <c r="BEU20" s="25"/>
      <c r="BEV20" s="25"/>
      <c r="BEW20" s="25"/>
      <c r="BEX20" s="25"/>
      <c r="BEY20" s="25"/>
      <c r="BEZ20" s="25"/>
      <c r="BFA20" s="25"/>
      <c r="BFB20" s="25"/>
      <c r="BFC20" s="25"/>
      <c r="BFD20" s="25"/>
      <c r="BFE20" s="25"/>
      <c r="BFF20" s="25"/>
      <c r="BFG20" s="25"/>
      <c r="BFH20" s="25"/>
      <c r="BFI20" s="25"/>
      <c r="BFJ20" s="25"/>
      <c r="BFK20" s="25"/>
      <c r="BFL20" s="25"/>
      <c r="BFM20" s="25"/>
      <c r="BFN20" s="25"/>
      <c r="BFO20" s="25"/>
      <c r="BFP20" s="25"/>
      <c r="BFQ20" s="25"/>
      <c r="BFR20" s="25"/>
      <c r="BFS20" s="25"/>
      <c r="BFT20" s="25"/>
      <c r="BFU20" s="25"/>
      <c r="BFV20" s="25"/>
      <c r="BFW20" s="25"/>
      <c r="BFX20" s="25"/>
      <c r="BFY20" s="25"/>
      <c r="BFZ20" s="25"/>
      <c r="BGA20" s="25"/>
      <c r="BGB20" s="25"/>
      <c r="BGC20" s="25"/>
      <c r="BGD20" s="25"/>
      <c r="BGE20" s="25"/>
      <c r="BGF20" s="25"/>
      <c r="BGG20" s="25"/>
      <c r="BGH20" s="25"/>
      <c r="BGI20" s="25"/>
      <c r="BGJ20" s="25"/>
      <c r="BGK20" s="25"/>
      <c r="BGL20" s="25"/>
      <c r="BGM20" s="25"/>
      <c r="BGN20" s="25"/>
      <c r="BGO20" s="25"/>
      <c r="BGP20" s="25"/>
      <c r="BGQ20" s="25"/>
      <c r="BGR20" s="25"/>
      <c r="BGS20" s="25"/>
      <c r="BGT20" s="25"/>
      <c r="BGU20" s="25"/>
      <c r="BGV20" s="25"/>
      <c r="BGW20" s="25"/>
      <c r="BGX20" s="25"/>
    </row>
    <row r="21" spans="1:1558" s="76" customFormat="1" ht="63.75" customHeight="1">
      <c r="A21" s="321"/>
      <c r="B21" s="83"/>
      <c r="C21" s="83"/>
      <c r="D21" s="119"/>
      <c r="E21" s="83"/>
      <c r="F21" s="86"/>
      <c r="G21" s="131"/>
      <c r="H21" s="131"/>
      <c r="I21" s="83"/>
      <c r="J21" s="79"/>
      <c r="K21" s="129"/>
      <c r="L21" s="131"/>
      <c r="M21" s="129"/>
      <c r="N21" s="131"/>
      <c r="O21" s="129"/>
      <c r="P21" s="131"/>
      <c r="Q21" s="129"/>
      <c r="R21" s="131"/>
      <c r="S21" s="129"/>
      <c r="T21" s="131"/>
      <c r="U21" s="82"/>
      <c r="V21" s="130"/>
      <c r="W21" s="82"/>
      <c r="X21" s="82"/>
      <c r="Y21" s="131"/>
      <c r="Z21" s="131"/>
      <c r="AA21" s="131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5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20"/>
      <c r="OI21" s="20"/>
      <c r="OJ21" s="20"/>
      <c r="OK21" s="20"/>
      <c r="OL21" s="20"/>
      <c r="OM21" s="20"/>
      <c r="ON21" s="20"/>
      <c r="OO21" s="20"/>
      <c r="OP21" s="20"/>
      <c r="OQ21" s="20"/>
      <c r="OR21" s="20"/>
      <c r="OS21" s="20"/>
      <c r="OT21" s="20"/>
      <c r="OU21" s="20"/>
      <c r="OV21" s="20"/>
      <c r="OW21" s="20"/>
      <c r="OX21" s="20"/>
      <c r="OY21" s="20"/>
      <c r="OZ21" s="20"/>
      <c r="PA21" s="20"/>
      <c r="PB21" s="20"/>
      <c r="PC21" s="20"/>
      <c r="PD21" s="20"/>
      <c r="PE21" s="20"/>
      <c r="PF21" s="20"/>
      <c r="PG21" s="20"/>
      <c r="PH21" s="20"/>
      <c r="PI21" s="20"/>
      <c r="PJ21" s="20"/>
      <c r="PK21" s="20"/>
      <c r="PL21" s="20"/>
      <c r="PM21" s="20"/>
      <c r="PN21" s="20"/>
      <c r="PO21" s="20"/>
      <c r="PP21" s="20"/>
      <c r="PQ21" s="20"/>
      <c r="PR21" s="20"/>
      <c r="PS21" s="20"/>
      <c r="PT21" s="20"/>
      <c r="PU21" s="20"/>
      <c r="PV21" s="20"/>
      <c r="PW21" s="20"/>
      <c r="PX21" s="20"/>
      <c r="PY21" s="20"/>
      <c r="PZ21" s="20"/>
      <c r="QA21" s="20"/>
      <c r="QB21" s="20"/>
      <c r="QC21" s="20"/>
      <c r="QD21" s="20"/>
      <c r="QE21" s="20"/>
      <c r="QF21" s="20"/>
      <c r="QG21" s="20"/>
      <c r="QH21" s="20"/>
      <c r="QI21" s="20"/>
      <c r="QJ21" s="20"/>
      <c r="QK21" s="20"/>
      <c r="QL21" s="20"/>
      <c r="QM21" s="20"/>
      <c r="QN21" s="20"/>
      <c r="QO21" s="20"/>
      <c r="QP21" s="20"/>
      <c r="QQ21" s="20"/>
      <c r="QR21" s="20"/>
      <c r="QS21" s="20"/>
      <c r="QT21" s="20"/>
      <c r="QU21" s="20"/>
      <c r="QV21" s="20"/>
      <c r="QW21" s="20"/>
      <c r="QX21" s="20"/>
      <c r="QY21" s="20"/>
      <c r="QZ21" s="20"/>
      <c r="RA21" s="20"/>
      <c r="RB21" s="20"/>
      <c r="RC21" s="20"/>
      <c r="RD21" s="20"/>
      <c r="RE21" s="20"/>
      <c r="RF21" s="20"/>
      <c r="RG21" s="20"/>
      <c r="RH21" s="20"/>
      <c r="RI21" s="20"/>
      <c r="RJ21" s="20"/>
      <c r="RK21" s="20"/>
      <c r="RL21" s="20"/>
      <c r="RM21" s="20"/>
      <c r="RN21" s="20"/>
      <c r="RO21" s="20"/>
      <c r="RP21" s="20"/>
      <c r="RQ21" s="20"/>
      <c r="RR21" s="20"/>
      <c r="RS21" s="20"/>
      <c r="RT21" s="20"/>
      <c r="RU21" s="20"/>
      <c r="RV21" s="20"/>
      <c r="RW21" s="20"/>
      <c r="RX21" s="20"/>
      <c r="RY21" s="20"/>
      <c r="RZ21" s="20"/>
      <c r="SA21" s="20"/>
      <c r="SB21" s="20"/>
      <c r="SC21" s="20"/>
      <c r="SD21" s="20"/>
      <c r="SE21" s="20"/>
      <c r="SF21" s="20"/>
      <c r="SG21" s="20"/>
      <c r="SH21" s="20"/>
      <c r="SI21" s="20"/>
      <c r="SJ21" s="20"/>
      <c r="SK21" s="20"/>
      <c r="SL21" s="20"/>
      <c r="SM21" s="20"/>
      <c r="SN21" s="20"/>
      <c r="SO21" s="20"/>
      <c r="SP21" s="20"/>
      <c r="SQ21" s="20"/>
      <c r="SR21" s="20"/>
      <c r="SS21" s="20"/>
      <c r="ST21" s="20"/>
      <c r="SU21" s="20"/>
      <c r="SV21" s="20"/>
      <c r="SW21" s="20"/>
      <c r="SX21" s="20"/>
      <c r="SY21" s="20"/>
      <c r="SZ21" s="20"/>
      <c r="TA21" s="20"/>
      <c r="TB21" s="20"/>
      <c r="TC21" s="20"/>
      <c r="TD21" s="20"/>
      <c r="TE21" s="20"/>
      <c r="TF21" s="20"/>
      <c r="TG21" s="20"/>
      <c r="TH21" s="20"/>
      <c r="TI21" s="20"/>
      <c r="TJ21" s="20"/>
      <c r="TK21" s="20"/>
      <c r="TL21" s="20"/>
      <c r="TM21" s="20"/>
      <c r="TN21" s="20"/>
      <c r="TO21" s="20"/>
      <c r="TP21" s="20"/>
      <c r="TQ21" s="20"/>
      <c r="TR21" s="20"/>
      <c r="TS21" s="20"/>
      <c r="TT21" s="20"/>
      <c r="TU21" s="20"/>
      <c r="TV21" s="20"/>
      <c r="TW21" s="20"/>
      <c r="TX21" s="20"/>
      <c r="TY21" s="20"/>
      <c r="TZ21" s="20"/>
      <c r="UA21" s="20"/>
      <c r="UB21" s="20"/>
      <c r="UC21" s="20"/>
      <c r="UD21" s="20"/>
      <c r="UE21" s="20"/>
      <c r="UF21" s="20"/>
      <c r="UG21" s="20"/>
      <c r="UH21" s="20"/>
      <c r="UI21" s="20"/>
      <c r="UJ21" s="20"/>
      <c r="UK21" s="20"/>
      <c r="UL21" s="20"/>
      <c r="UM21" s="20"/>
      <c r="UN21" s="20"/>
      <c r="UO21" s="20"/>
      <c r="UP21" s="20"/>
      <c r="UQ21" s="20"/>
      <c r="UR21" s="20"/>
      <c r="US21" s="20"/>
      <c r="UT21" s="20"/>
      <c r="UU21" s="20"/>
      <c r="UV21" s="20"/>
      <c r="UW21" s="20"/>
      <c r="UX21" s="20"/>
      <c r="UY21" s="20"/>
      <c r="UZ21" s="20"/>
      <c r="VA21" s="20"/>
      <c r="VB21" s="20"/>
      <c r="VC21" s="20"/>
      <c r="VD21" s="20"/>
      <c r="VE21" s="20"/>
      <c r="VF21" s="20"/>
      <c r="VG21" s="20"/>
      <c r="VH21" s="20"/>
      <c r="VI21" s="20"/>
      <c r="VJ21" s="20"/>
      <c r="VK21" s="20"/>
      <c r="VL21" s="20"/>
      <c r="VM21" s="20"/>
      <c r="VN21" s="20"/>
      <c r="VO21" s="20"/>
      <c r="VP21" s="20"/>
      <c r="VQ21" s="20"/>
      <c r="VR21" s="20"/>
      <c r="VS21" s="20"/>
      <c r="VT21" s="20"/>
      <c r="VU21" s="20"/>
      <c r="VV21" s="20"/>
      <c r="VW21" s="20"/>
      <c r="VX21" s="20"/>
      <c r="VY21" s="20"/>
      <c r="VZ21" s="20"/>
      <c r="WA21" s="20"/>
      <c r="WB21" s="20"/>
      <c r="WC21" s="20"/>
      <c r="WD21" s="20"/>
      <c r="WE21" s="20"/>
      <c r="WF21" s="20"/>
      <c r="WG21" s="20"/>
      <c r="WH21" s="20"/>
      <c r="WI21" s="20"/>
      <c r="WJ21" s="20"/>
      <c r="WK21" s="20"/>
      <c r="WL21" s="20"/>
      <c r="WM21" s="20"/>
      <c r="WN21" s="20"/>
      <c r="WO21" s="20"/>
      <c r="WP21" s="20"/>
      <c r="WQ21" s="20"/>
      <c r="WR21" s="20"/>
      <c r="WS21" s="20"/>
      <c r="WT21" s="20"/>
      <c r="WU21" s="20"/>
      <c r="WV21" s="20"/>
      <c r="WW21" s="20"/>
      <c r="WX21" s="20"/>
      <c r="WY21" s="20"/>
      <c r="WZ21" s="20"/>
      <c r="XA21" s="20"/>
      <c r="XB21" s="20"/>
      <c r="XC21" s="20"/>
      <c r="XD21" s="20"/>
      <c r="XE21" s="20"/>
      <c r="XF21" s="20"/>
      <c r="XG21" s="20"/>
      <c r="XH21" s="20"/>
      <c r="XI21" s="20"/>
      <c r="XJ21" s="20"/>
      <c r="XK21" s="20"/>
      <c r="XL21" s="20"/>
      <c r="XM21" s="20"/>
      <c r="XN21" s="20"/>
      <c r="XO21" s="20"/>
      <c r="XP21" s="20"/>
      <c r="XQ21" s="20"/>
      <c r="XR21" s="20"/>
      <c r="XS21" s="20"/>
      <c r="XT21" s="20"/>
      <c r="XU21" s="20"/>
      <c r="XV21" s="20"/>
      <c r="XW21" s="20"/>
      <c r="XX21" s="20"/>
      <c r="XY21" s="20"/>
      <c r="XZ21" s="20"/>
      <c r="YA21" s="20"/>
      <c r="YB21" s="20"/>
      <c r="YC21" s="20"/>
      <c r="YD21" s="20"/>
      <c r="YE21" s="20"/>
      <c r="YF21" s="20"/>
      <c r="YG21" s="20"/>
      <c r="YH21" s="20"/>
      <c r="YI21" s="20"/>
      <c r="YJ21" s="20"/>
      <c r="YK21" s="20"/>
      <c r="YL21" s="20"/>
      <c r="YM21" s="20"/>
      <c r="YN21" s="20"/>
      <c r="YO21" s="20"/>
      <c r="YP21" s="20"/>
      <c r="YQ21" s="20"/>
      <c r="YR21" s="20"/>
      <c r="YS21" s="20"/>
      <c r="YT21" s="20"/>
      <c r="YU21" s="20"/>
      <c r="YV21" s="20"/>
      <c r="YW21" s="20"/>
      <c r="YX21" s="20"/>
      <c r="YY21" s="20"/>
      <c r="YZ21" s="20"/>
      <c r="ZA21" s="20"/>
      <c r="ZB21" s="20"/>
      <c r="ZC21" s="20"/>
      <c r="ZD21" s="20"/>
      <c r="ZE21" s="20"/>
      <c r="ZF21" s="20"/>
      <c r="ZG21" s="20"/>
      <c r="ZH21" s="20"/>
      <c r="ZI21" s="20"/>
      <c r="ZJ21" s="20"/>
      <c r="ZK21" s="20"/>
      <c r="ZL21" s="20"/>
      <c r="ZM21" s="20"/>
      <c r="ZN21" s="20"/>
      <c r="ZO21" s="20"/>
      <c r="ZP21" s="20"/>
      <c r="ZQ21" s="20"/>
      <c r="ZR21" s="20"/>
      <c r="ZS21" s="20"/>
      <c r="ZT21" s="20"/>
      <c r="ZU21" s="20"/>
      <c r="ZV21" s="20"/>
      <c r="ZW21" s="20"/>
      <c r="ZX21" s="20"/>
      <c r="ZY21" s="20"/>
      <c r="ZZ21" s="20"/>
      <c r="AAA21" s="20"/>
      <c r="AAB21" s="20"/>
      <c r="AAC21" s="20"/>
      <c r="AAD21" s="20"/>
      <c r="AAE21" s="20"/>
      <c r="AAF21" s="20"/>
      <c r="AAG21" s="20"/>
      <c r="AAH21" s="20"/>
      <c r="AAI21" s="20"/>
      <c r="AAJ21" s="20"/>
      <c r="AAK21" s="20"/>
      <c r="AAL21" s="20"/>
      <c r="AAM21" s="20"/>
      <c r="AAN21" s="20"/>
      <c r="AAO21" s="20"/>
      <c r="AAP21" s="20"/>
      <c r="AAQ21" s="20"/>
      <c r="AAR21" s="20"/>
      <c r="AAS21" s="20"/>
      <c r="AAT21" s="20"/>
      <c r="AAU21" s="20"/>
      <c r="AAV21" s="20"/>
      <c r="AAW21" s="20"/>
      <c r="AAX21" s="20"/>
      <c r="AAY21" s="20"/>
      <c r="AAZ21" s="20"/>
      <c r="ABA21" s="20"/>
      <c r="ABB21" s="20"/>
      <c r="ABC21" s="20"/>
      <c r="ABD21" s="20"/>
      <c r="ABE21" s="20"/>
      <c r="ABF21" s="20"/>
      <c r="ABG21" s="20"/>
      <c r="ABH21" s="20"/>
      <c r="ABI21" s="20"/>
      <c r="ABJ21" s="20"/>
      <c r="ABK21" s="20"/>
      <c r="ABL21" s="20"/>
      <c r="ABM21" s="20"/>
      <c r="ABN21" s="20"/>
      <c r="ABO21" s="20"/>
      <c r="ABP21" s="20"/>
      <c r="ABQ21" s="20"/>
      <c r="ABR21" s="20"/>
      <c r="ABS21" s="20"/>
      <c r="ABT21" s="20"/>
      <c r="ABU21" s="20"/>
      <c r="ABV21" s="20"/>
      <c r="ABW21" s="20"/>
      <c r="ABX21" s="20"/>
      <c r="ABY21" s="20"/>
      <c r="ABZ21" s="20"/>
      <c r="ACA21" s="20"/>
      <c r="ACB21" s="20"/>
      <c r="ACC21" s="20"/>
      <c r="ACD21" s="20"/>
      <c r="ACE21" s="20"/>
      <c r="ACF21" s="20"/>
      <c r="ACG21" s="20"/>
      <c r="ACH21" s="20"/>
      <c r="ACI21" s="20"/>
      <c r="ACJ21" s="20"/>
      <c r="ACK21" s="20"/>
      <c r="ACL21" s="20"/>
      <c r="ACM21" s="20"/>
      <c r="ACN21" s="20"/>
      <c r="ACO21" s="20"/>
      <c r="ACP21" s="20"/>
      <c r="ACQ21" s="20"/>
      <c r="ACR21" s="20"/>
      <c r="ACS21" s="20"/>
      <c r="ACT21" s="20"/>
      <c r="ACU21" s="20"/>
      <c r="ACV21" s="20"/>
      <c r="ACW21" s="20"/>
      <c r="ACX21" s="20"/>
      <c r="ACY21" s="20"/>
      <c r="ACZ21" s="20"/>
      <c r="ADA21" s="20"/>
      <c r="ADB21" s="20"/>
      <c r="ADC21" s="20"/>
      <c r="ADD21" s="20"/>
      <c r="ADE21" s="20"/>
      <c r="ADF21" s="20"/>
      <c r="ADG21" s="20"/>
      <c r="ADH21" s="20"/>
      <c r="ADI21" s="20"/>
      <c r="ADJ21" s="20"/>
      <c r="ADK21" s="20"/>
      <c r="ADL21" s="20"/>
      <c r="ADM21" s="20"/>
      <c r="ADN21" s="20"/>
      <c r="ADO21" s="20"/>
      <c r="ADP21" s="20"/>
      <c r="ADQ21" s="20"/>
      <c r="ADR21" s="20"/>
      <c r="ADS21" s="20"/>
      <c r="ADT21" s="20"/>
      <c r="ADU21" s="20"/>
      <c r="ADV21" s="20"/>
      <c r="ADW21" s="20"/>
      <c r="ADX21" s="20"/>
      <c r="ADY21" s="20"/>
      <c r="ADZ21" s="20"/>
      <c r="AEA21" s="20"/>
      <c r="AEB21" s="20"/>
      <c r="AEC21" s="20"/>
      <c r="AED21" s="20"/>
      <c r="AEE21" s="20"/>
      <c r="AEF21" s="20"/>
      <c r="AEG21" s="20"/>
      <c r="AEH21" s="20"/>
      <c r="AEI21" s="20"/>
      <c r="AEJ21" s="20"/>
      <c r="AEK21" s="20"/>
      <c r="AEL21" s="20"/>
      <c r="AEM21" s="20"/>
      <c r="AEN21" s="20"/>
      <c r="AEO21" s="20"/>
      <c r="AEP21" s="20"/>
      <c r="AEQ21" s="20"/>
      <c r="AER21" s="20"/>
      <c r="AES21" s="20"/>
      <c r="AET21" s="20"/>
      <c r="AEU21" s="20"/>
      <c r="AEV21" s="20"/>
      <c r="AEW21" s="20"/>
      <c r="AEX21" s="20"/>
      <c r="AEY21" s="20"/>
      <c r="AEZ21" s="20"/>
      <c r="AFA21" s="20"/>
      <c r="AFB21" s="20"/>
      <c r="AFC21" s="20"/>
      <c r="AFD21" s="20"/>
      <c r="AFE21" s="20"/>
      <c r="AFF21" s="20"/>
      <c r="AFG21" s="20"/>
      <c r="AFH21" s="20"/>
      <c r="AFI21" s="20"/>
      <c r="AFJ21" s="20"/>
      <c r="AFK21" s="20"/>
      <c r="AFL21" s="20"/>
      <c r="AFM21" s="20"/>
      <c r="AFN21" s="20"/>
      <c r="AFO21" s="20"/>
      <c r="AFP21" s="20"/>
      <c r="AFQ21" s="20"/>
      <c r="AFR21" s="20"/>
      <c r="AFS21" s="20"/>
      <c r="AFT21" s="20"/>
      <c r="AFU21" s="20"/>
      <c r="AFV21" s="20"/>
      <c r="AFW21" s="20"/>
      <c r="AFX21" s="20"/>
      <c r="AFY21" s="20"/>
      <c r="AFZ21" s="20"/>
      <c r="AGA21" s="20"/>
      <c r="AGB21" s="20"/>
      <c r="AGC21" s="20"/>
      <c r="AGD21" s="20"/>
      <c r="AGE21" s="20"/>
      <c r="AGF21" s="20"/>
      <c r="AGG21" s="20"/>
      <c r="AGH21" s="20"/>
      <c r="AGI21" s="20"/>
      <c r="AGJ21" s="20"/>
      <c r="AGK21" s="20"/>
      <c r="AGL21" s="20"/>
      <c r="AGM21" s="20"/>
      <c r="AGN21" s="20"/>
      <c r="AGO21" s="20"/>
      <c r="AGP21" s="20"/>
      <c r="AGQ21" s="20"/>
      <c r="AGR21" s="20"/>
      <c r="AGS21" s="20"/>
      <c r="AGT21" s="20"/>
      <c r="AGU21" s="20"/>
      <c r="AGV21" s="20"/>
      <c r="AGW21" s="20"/>
      <c r="AGX21" s="20"/>
      <c r="AGY21" s="20"/>
      <c r="AGZ21" s="20"/>
      <c r="AHA21" s="20"/>
      <c r="AHB21" s="20"/>
      <c r="AHC21" s="20"/>
      <c r="AHD21" s="20"/>
      <c r="AHE21" s="20"/>
      <c r="AHF21" s="20"/>
      <c r="AHG21" s="20"/>
      <c r="AHH21" s="20"/>
      <c r="AHI21" s="20"/>
      <c r="AHJ21" s="20"/>
      <c r="AHK21" s="20"/>
      <c r="AHL21" s="20"/>
      <c r="AHM21" s="20"/>
      <c r="AHN21" s="20"/>
      <c r="AHO21" s="20"/>
      <c r="AHP21" s="20"/>
      <c r="AHQ21" s="20"/>
      <c r="AHR21" s="20"/>
      <c r="AHS21" s="20"/>
      <c r="AHT21" s="20"/>
      <c r="AHU21" s="20"/>
      <c r="AHV21" s="20"/>
      <c r="AHW21" s="20"/>
      <c r="AHX21" s="20"/>
      <c r="AHY21" s="20"/>
      <c r="AHZ21" s="20"/>
      <c r="AIA21" s="20"/>
      <c r="AIB21" s="20"/>
      <c r="AIC21" s="20"/>
      <c r="AID21" s="20"/>
      <c r="AIE21" s="20"/>
      <c r="AIF21" s="20"/>
      <c r="AIG21" s="20"/>
      <c r="AIH21" s="20"/>
      <c r="AII21" s="20"/>
      <c r="AIJ21" s="20"/>
      <c r="AIK21" s="20"/>
      <c r="AIL21" s="20"/>
      <c r="AIM21" s="20"/>
      <c r="AIN21" s="20"/>
      <c r="AIO21" s="20"/>
      <c r="AIP21" s="20"/>
      <c r="AIQ21" s="20"/>
      <c r="AIR21" s="20"/>
      <c r="AIS21" s="20"/>
      <c r="AIT21" s="20"/>
      <c r="AIU21" s="20"/>
      <c r="AIV21" s="20"/>
      <c r="AIW21" s="20"/>
      <c r="AIX21" s="20"/>
      <c r="AIY21" s="20"/>
      <c r="AIZ21" s="20"/>
      <c r="AJA21" s="20"/>
      <c r="AJB21" s="20"/>
      <c r="AJC21" s="20"/>
      <c r="AJD21" s="20"/>
      <c r="AJE21" s="20"/>
      <c r="AJF21" s="20"/>
      <c r="AJG21" s="20"/>
      <c r="AJH21" s="20"/>
      <c r="AJI21" s="20"/>
      <c r="AJJ21" s="20"/>
      <c r="AJK21" s="20"/>
      <c r="AJL21" s="20"/>
      <c r="AJM21" s="20"/>
      <c r="AJN21" s="20"/>
      <c r="AJO21" s="20"/>
      <c r="AJP21" s="20"/>
      <c r="AJQ21" s="20"/>
      <c r="AJR21" s="20"/>
      <c r="AJS21" s="20"/>
      <c r="AJT21" s="20"/>
      <c r="AJU21" s="20"/>
      <c r="AJV21" s="20"/>
      <c r="AJW21" s="20"/>
      <c r="AJX21" s="20"/>
      <c r="AJY21" s="20"/>
      <c r="AJZ21" s="20"/>
      <c r="AKA21" s="20"/>
      <c r="AKB21" s="20"/>
      <c r="AKC21" s="20"/>
      <c r="AKD21" s="20"/>
      <c r="AKE21" s="20"/>
      <c r="AKF21" s="20"/>
      <c r="AKG21" s="20"/>
      <c r="AKH21" s="20"/>
      <c r="AKI21" s="20"/>
      <c r="AKJ21" s="20"/>
      <c r="AKK21" s="20"/>
      <c r="AKL21" s="20"/>
      <c r="AKM21" s="20"/>
      <c r="AKN21" s="20"/>
      <c r="AKO21" s="20"/>
      <c r="AKP21" s="20"/>
      <c r="AKQ21" s="20"/>
      <c r="AKR21" s="20"/>
      <c r="AKS21" s="20"/>
      <c r="AKT21" s="20"/>
      <c r="AKU21" s="20"/>
      <c r="AKV21" s="20"/>
      <c r="AKW21" s="20"/>
      <c r="AKX21" s="20"/>
      <c r="AKY21" s="20"/>
      <c r="AKZ21" s="20"/>
      <c r="ALA21" s="20"/>
      <c r="ALB21" s="20"/>
      <c r="ALC21" s="20"/>
      <c r="ALD21" s="20"/>
      <c r="ALE21" s="20"/>
      <c r="ALF21" s="20"/>
      <c r="ALG21" s="20"/>
      <c r="ALH21" s="20"/>
      <c r="ALI21" s="20"/>
      <c r="ALJ21" s="20"/>
      <c r="ALK21" s="20"/>
      <c r="ALL21" s="20"/>
      <c r="ALM21" s="20"/>
      <c r="ALN21" s="20"/>
      <c r="ALO21" s="20"/>
      <c r="ALP21" s="20"/>
      <c r="ALQ21" s="20"/>
      <c r="ALR21" s="20"/>
      <c r="ALS21" s="20"/>
      <c r="ALT21" s="20"/>
      <c r="ALU21" s="20"/>
      <c r="ALV21" s="20"/>
      <c r="ALW21" s="20"/>
      <c r="ALX21" s="20"/>
      <c r="ALY21" s="20"/>
      <c r="ALZ21" s="20"/>
      <c r="AMA21" s="20"/>
      <c r="AMB21" s="20"/>
      <c r="AMC21" s="20"/>
      <c r="AMD21" s="20"/>
      <c r="AME21" s="20"/>
      <c r="AMF21" s="20"/>
      <c r="AMG21" s="20"/>
      <c r="AMH21" s="20"/>
      <c r="AMI21" s="20"/>
      <c r="AMJ21" s="20"/>
      <c r="AMK21" s="20"/>
      <c r="AML21" s="20"/>
      <c r="AMM21" s="20"/>
      <c r="AMN21" s="20"/>
      <c r="AMO21" s="20"/>
      <c r="AMP21" s="20"/>
      <c r="AMQ21" s="20"/>
      <c r="AMR21" s="20"/>
      <c r="AMS21" s="20"/>
      <c r="AMT21" s="20"/>
      <c r="AMU21" s="20"/>
      <c r="AMV21" s="20"/>
      <c r="AMW21" s="20"/>
      <c r="AMX21" s="20"/>
      <c r="AMY21" s="20"/>
      <c r="AMZ21" s="20"/>
      <c r="ANA21" s="20"/>
      <c r="ANB21" s="20"/>
      <c r="ANC21" s="20"/>
      <c r="AND21" s="20"/>
      <c r="ANE21" s="20"/>
      <c r="ANF21" s="20"/>
      <c r="ANG21" s="20"/>
      <c r="ANH21" s="20"/>
      <c r="ANI21" s="20"/>
      <c r="ANJ21" s="20"/>
      <c r="ANK21" s="20"/>
      <c r="ANL21" s="20"/>
      <c r="ANM21" s="20"/>
      <c r="ANN21" s="20"/>
      <c r="ANO21" s="20"/>
      <c r="ANP21" s="20"/>
      <c r="ANQ21" s="20"/>
      <c r="ANR21" s="20"/>
      <c r="ANS21" s="20"/>
      <c r="ANT21" s="20"/>
      <c r="ANU21" s="20"/>
      <c r="ANV21" s="20"/>
      <c r="ANW21" s="20"/>
      <c r="ANX21" s="20"/>
      <c r="ANY21" s="20"/>
      <c r="ANZ21" s="20"/>
      <c r="AOA21" s="20"/>
      <c r="AOB21" s="20"/>
      <c r="AOC21" s="20"/>
      <c r="AOD21" s="20"/>
      <c r="AOE21" s="20"/>
      <c r="AOF21" s="20"/>
      <c r="AOG21" s="20"/>
      <c r="AOH21" s="20"/>
      <c r="AOI21" s="20"/>
      <c r="AOJ21" s="20"/>
      <c r="AOK21" s="20"/>
      <c r="AOL21" s="20"/>
      <c r="AOM21" s="20"/>
      <c r="AON21" s="20"/>
      <c r="AOO21" s="20"/>
      <c r="AOP21" s="20"/>
      <c r="AOQ21" s="20"/>
      <c r="AOR21" s="20"/>
      <c r="AOS21" s="20"/>
      <c r="AOT21" s="20"/>
      <c r="AOU21" s="20"/>
      <c r="AOV21" s="20"/>
      <c r="AOW21" s="20"/>
      <c r="AOX21" s="20"/>
      <c r="AOY21" s="20"/>
      <c r="AOZ21" s="20"/>
      <c r="APA21" s="20"/>
      <c r="APB21" s="20"/>
      <c r="APC21" s="20"/>
      <c r="APD21" s="20"/>
      <c r="APE21" s="20"/>
      <c r="APF21" s="20"/>
      <c r="APG21" s="20"/>
      <c r="APH21" s="20"/>
      <c r="API21" s="20"/>
      <c r="APJ21" s="20"/>
      <c r="APK21" s="20"/>
      <c r="APL21" s="20"/>
      <c r="APM21" s="20"/>
      <c r="APN21" s="20"/>
      <c r="APO21" s="20"/>
      <c r="APP21" s="20"/>
      <c r="APQ21" s="20"/>
      <c r="APR21" s="20"/>
      <c r="APS21" s="20"/>
      <c r="APT21" s="20"/>
      <c r="APU21" s="20"/>
      <c r="APV21" s="20"/>
      <c r="APW21" s="20"/>
      <c r="APX21" s="20"/>
      <c r="APY21" s="20"/>
      <c r="APZ21" s="20"/>
      <c r="AQA21" s="20"/>
      <c r="AQB21" s="20"/>
      <c r="AQC21" s="20"/>
      <c r="AQD21" s="20"/>
      <c r="AQE21" s="20"/>
      <c r="AQF21" s="20"/>
      <c r="AQG21" s="20"/>
      <c r="AQH21" s="20"/>
      <c r="AQI21" s="20"/>
      <c r="AQJ21" s="20"/>
      <c r="AQK21" s="20"/>
      <c r="AQL21" s="20"/>
      <c r="AQM21" s="20"/>
      <c r="AQN21" s="20"/>
      <c r="AQO21" s="20"/>
      <c r="AQP21" s="20"/>
      <c r="AQQ21" s="20"/>
      <c r="AQR21" s="20"/>
      <c r="AQS21" s="20"/>
      <c r="AQT21" s="20"/>
      <c r="AQU21" s="20"/>
      <c r="AQV21" s="20"/>
      <c r="AQW21" s="20"/>
      <c r="AQX21" s="20"/>
      <c r="AQY21" s="20"/>
      <c r="AQZ21" s="20"/>
      <c r="ARA21" s="20"/>
      <c r="ARB21" s="20"/>
      <c r="ARC21" s="20"/>
      <c r="ARD21" s="20"/>
      <c r="ARE21" s="20"/>
      <c r="ARF21" s="20"/>
      <c r="ARG21" s="20"/>
      <c r="ARH21" s="20"/>
      <c r="ARI21" s="20"/>
      <c r="ARJ21" s="20"/>
      <c r="ARK21" s="20"/>
      <c r="ARL21" s="20"/>
      <c r="ARM21" s="20"/>
      <c r="ARN21" s="20"/>
      <c r="ARO21" s="20"/>
      <c r="ARP21" s="20"/>
      <c r="ARQ21" s="20"/>
      <c r="ARR21" s="20"/>
      <c r="ARS21" s="20"/>
      <c r="ART21" s="20"/>
      <c r="ARU21" s="20"/>
      <c r="ARV21" s="20"/>
      <c r="ARW21" s="20"/>
      <c r="ARX21" s="20"/>
      <c r="ARY21" s="20"/>
      <c r="ARZ21" s="20"/>
      <c r="ASA21" s="20"/>
      <c r="ASB21" s="20"/>
      <c r="ASC21" s="20"/>
      <c r="ASD21" s="20"/>
      <c r="ASE21" s="20"/>
      <c r="ASF21" s="20"/>
      <c r="ASG21" s="20"/>
      <c r="ASH21" s="20"/>
      <c r="ASI21" s="20"/>
      <c r="ASJ21" s="20"/>
      <c r="ASK21" s="20"/>
      <c r="ASL21" s="20"/>
      <c r="ASM21" s="20"/>
      <c r="ASN21" s="20"/>
      <c r="ASO21" s="20"/>
      <c r="ASP21" s="20"/>
      <c r="ASQ21" s="20"/>
      <c r="ASR21" s="20"/>
      <c r="ASS21" s="20"/>
      <c r="AST21" s="20"/>
      <c r="ASU21" s="20"/>
      <c r="ASV21" s="20"/>
      <c r="ASW21" s="20"/>
      <c r="ASX21" s="20"/>
      <c r="ASY21" s="20"/>
      <c r="ASZ21" s="20"/>
      <c r="ATA21" s="20"/>
      <c r="ATB21" s="20"/>
      <c r="ATC21" s="20"/>
      <c r="ATD21" s="20"/>
      <c r="ATE21" s="20"/>
      <c r="ATF21" s="20"/>
      <c r="ATG21" s="20"/>
      <c r="ATH21" s="20"/>
      <c r="ATI21" s="20"/>
      <c r="ATJ21" s="20"/>
      <c r="ATK21" s="20"/>
      <c r="ATL21" s="20"/>
      <c r="ATM21" s="20"/>
      <c r="ATN21" s="20"/>
      <c r="ATO21" s="20"/>
      <c r="ATP21" s="20"/>
      <c r="ATQ21" s="20"/>
      <c r="ATR21" s="20"/>
      <c r="ATS21" s="20"/>
      <c r="ATT21" s="20"/>
      <c r="ATU21" s="20"/>
      <c r="ATV21" s="20"/>
      <c r="ATW21" s="20"/>
      <c r="ATX21" s="20"/>
      <c r="ATY21" s="20"/>
      <c r="ATZ21" s="20"/>
      <c r="AUA21" s="20"/>
      <c r="AUB21" s="20"/>
      <c r="AUC21" s="20"/>
      <c r="AUD21" s="20"/>
      <c r="AUE21" s="20"/>
      <c r="AUF21" s="20"/>
      <c r="AUG21" s="20"/>
      <c r="AUH21" s="20"/>
      <c r="AUI21" s="20"/>
      <c r="AUJ21" s="20"/>
      <c r="AUK21" s="20"/>
      <c r="AUL21" s="20"/>
      <c r="AUM21" s="20"/>
      <c r="AUN21" s="20"/>
      <c r="AUO21" s="20"/>
      <c r="AUP21" s="20"/>
      <c r="AUQ21" s="20"/>
      <c r="AUR21" s="20"/>
      <c r="AUS21" s="20"/>
      <c r="AUT21" s="20"/>
      <c r="AUU21" s="20"/>
      <c r="AUV21" s="20"/>
      <c r="AUW21" s="20"/>
      <c r="AUX21" s="20"/>
      <c r="AUY21" s="20"/>
      <c r="AUZ21" s="20"/>
      <c r="AVA21" s="20"/>
      <c r="AVB21" s="20"/>
      <c r="AVC21" s="20"/>
      <c r="AVD21" s="20"/>
      <c r="AVE21" s="20"/>
      <c r="AVF21" s="20"/>
      <c r="AVG21" s="20"/>
      <c r="AVH21" s="20"/>
      <c r="AVI21" s="20"/>
      <c r="AVJ21" s="20"/>
      <c r="AVK21" s="20"/>
      <c r="AVL21" s="20"/>
      <c r="AVM21" s="20"/>
      <c r="AVN21" s="20"/>
      <c r="AVO21" s="20"/>
      <c r="AVP21" s="20"/>
      <c r="AVQ21" s="20"/>
      <c r="AVR21" s="20"/>
      <c r="AVS21" s="20"/>
      <c r="AVT21" s="20"/>
      <c r="AVU21" s="20"/>
      <c r="AVV21" s="20"/>
      <c r="AVW21" s="20"/>
      <c r="AVX21" s="20"/>
      <c r="AVY21" s="20"/>
      <c r="AVZ21" s="20"/>
      <c r="AWA21" s="20"/>
      <c r="AWB21" s="20"/>
      <c r="AWC21" s="20"/>
      <c r="AWD21" s="20"/>
      <c r="AWE21" s="20"/>
      <c r="AWF21" s="20"/>
      <c r="AWG21" s="20"/>
      <c r="AWH21" s="20"/>
      <c r="AWI21" s="20"/>
      <c r="AWJ21" s="20"/>
      <c r="AWK21" s="20"/>
      <c r="AWL21" s="20"/>
      <c r="AWM21" s="20"/>
      <c r="AWN21" s="20"/>
      <c r="AWO21" s="20"/>
      <c r="AWP21" s="20"/>
      <c r="AWQ21" s="20"/>
      <c r="AWR21" s="20"/>
      <c r="AWS21" s="20"/>
      <c r="AWT21" s="20"/>
      <c r="AWU21" s="20"/>
      <c r="AWV21" s="20"/>
      <c r="AWW21" s="20"/>
      <c r="AWX21" s="20"/>
      <c r="AWY21" s="20"/>
      <c r="AWZ21" s="20"/>
      <c r="AXA21" s="20"/>
      <c r="AXB21" s="20"/>
      <c r="AXC21" s="20"/>
      <c r="AXD21" s="20"/>
      <c r="AXE21" s="20"/>
      <c r="AXF21" s="20"/>
      <c r="AXG21" s="20"/>
      <c r="AXH21" s="20"/>
      <c r="AXI21" s="20"/>
      <c r="AXJ21" s="20"/>
      <c r="AXK21" s="20"/>
      <c r="AXL21" s="20"/>
      <c r="AXM21" s="20"/>
      <c r="AXN21" s="20"/>
      <c r="AXO21" s="20"/>
      <c r="AXP21" s="20"/>
      <c r="AXQ21" s="20"/>
      <c r="AXR21" s="20"/>
      <c r="AXS21" s="20"/>
      <c r="AXT21" s="20"/>
      <c r="AXU21" s="20"/>
      <c r="AXV21" s="20"/>
      <c r="AXW21" s="20"/>
      <c r="AXX21" s="20"/>
      <c r="AXY21" s="20"/>
      <c r="AXZ21" s="20"/>
      <c r="AYA21" s="20"/>
      <c r="AYB21" s="20"/>
      <c r="AYC21" s="20"/>
      <c r="AYD21" s="20"/>
      <c r="AYE21" s="20"/>
      <c r="AYF21" s="20"/>
      <c r="AYG21" s="20"/>
      <c r="AYH21" s="20"/>
      <c r="AYI21" s="20"/>
      <c r="AYJ21" s="20"/>
      <c r="AYK21" s="20"/>
      <c r="AYL21" s="20"/>
      <c r="AYM21" s="20"/>
      <c r="AYN21" s="20"/>
      <c r="AYO21" s="20"/>
      <c r="AYP21" s="20"/>
      <c r="AYQ21" s="20"/>
      <c r="AYR21" s="20"/>
      <c r="AYS21" s="20"/>
      <c r="AYT21" s="20"/>
      <c r="AYU21" s="20"/>
      <c r="AYV21" s="20"/>
      <c r="AYW21" s="20"/>
      <c r="AYX21" s="20"/>
      <c r="AYY21" s="20"/>
      <c r="AYZ21" s="20"/>
      <c r="AZA21" s="20"/>
      <c r="AZB21" s="20"/>
      <c r="AZC21" s="20"/>
      <c r="AZD21" s="20"/>
      <c r="AZE21" s="20"/>
      <c r="AZF21" s="20"/>
      <c r="AZG21" s="20"/>
      <c r="AZH21" s="20"/>
      <c r="AZI21" s="20"/>
      <c r="AZJ21" s="20"/>
      <c r="AZK21" s="20"/>
      <c r="AZL21" s="20"/>
      <c r="AZM21" s="20"/>
      <c r="AZN21" s="20"/>
      <c r="AZO21" s="20"/>
      <c r="AZP21" s="20"/>
      <c r="AZQ21" s="20"/>
      <c r="AZR21" s="20"/>
      <c r="AZS21" s="20"/>
      <c r="AZT21" s="20"/>
      <c r="AZU21" s="20"/>
      <c r="AZV21" s="20"/>
      <c r="AZW21" s="20"/>
      <c r="AZX21" s="20"/>
      <c r="AZY21" s="20"/>
      <c r="AZZ21" s="20"/>
      <c r="BAA21" s="20"/>
      <c r="BAB21" s="20"/>
      <c r="BAC21" s="20"/>
      <c r="BAD21" s="20"/>
      <c r="BAE21" s="20"/>
      <c r="BAF21" s="20"/>
      <c r="BAG21" s="20"/>
      <c r="BAH21" s="20"/>
      <c r="BAI21" s="20"/>
      <c r="BAJ21" s="20"/>
      <c r="BAK21" s="20"/>
      <c r="BAL21" s="20"/>
      <c r="BAM21" s="20"/>
      <c r="BAN21" s="20"/>
      <c r="BAO21" s="20"/>
      <c r="BAP21" s="20"/>
      <c r="BAQ21" s="20"/>
      <c r="BAR21" s="20"/>
      <c r="BAS21" s="20"/>
      <c r="BAT21" s="20"/>
      <c r="BAU21" s="20"/>
      <c r="BAV21" s="20"/>
      <c r="BAW21" s="20"/>
      <c r="BAX21" s="20"/>
      <c r="BAY21" s="20"/>
      <c r="BAZ21" s="20"/>
      <c r="BBA21" s="20"/>
      <c r="BBB21" s="20"/>
      <c r="BBC21" s="20"/>
      <c r="BBD21" s="20"/>
      <c r="BBE21" s="20"/>
      <c r="BBF21" s="20"/>
      <c r="BBG21" s="20"/>
      <c r="BBH21" s="20"/>
      <c r="BBI21" s="20"/>
      <c r="BBJ21" s="20"/>
      <c r="BBK21" s="20"/>
      <c r="BBL21" s="20"/>
      <c r="BBM21" s="20"/>
      <c r="BBN21" s="20"/>
      <c r="BBO21" s="20"/>
      <c r="BBP21" s="20"/>
      <c r="BBQ21" s="20"/>
      <c r="BBR21" s="20"/>
      <c r="BBS21" s="20"/>
      <c r="BBT21" s="20"/>
      <c r="BBU21" s="20"/>
      <c r="BBV21" s="20"/>
      <c r="BBW21" s="20"/>
      <c r="BBX21" s="20"/>
      <c r="BBY21" s="20"/>
      <c r="BBZ21" s="20"/>
      <c r="BCA21" s="20"/>
      <c r="BCB21" s="20"/>
      <c r="BCC21" s="20"/>
      <c r="BCD21" s="20"/>
      <c r="BCE21" s="20"/>
      <c r="BCF21" s="20"/>
      <c r="BCG21" s="20"/>
      <c r="BCH21" s="20"/>
      <c r="BCI21" s="20"/>
      <c r="BCJ21" s="20"/>
      <c r="BCK21" s="20"/>
      <c r="BCL21" s="20"/>
      <c r="BCM21" s="20"/>
      <c r="BCN21" s="20"/>
      <c r="BCO21" s="20"/>
      <c r="BCP21" s="20"/>
      <c r="BCQ21" s="20"/>
      <c r="BCR21" s="20"/>
      <c r="BCS21" s="20"/>
      <c r="BCT21" s="20"/>
      <c r="BCU21" s="20"/>
      <c r="BCV21" s="20"/>
      <c r="BCW21" s="20"/>
      <c r="BCX21" s="20"/>
      <c r="BCY21" s="20"/>
      <c r="BCZ21" s="20"/>
      <c r="BDA21" s="20"/>
      <c r="BDB21" s="20"/>
      <c r="BDC21" s="20"/>
      <c r="BDD21" s="20"/>
      <c r="BDE21" s="20"/>
      <c r="BDF21" s="20"/>
      <c r="BDG21" s="20"/>
      <c r="BDH21" s="20"/>
      <c r="BDI21" s="20"/>
      <c r="BDJ21" s="20"/>
      <c r="BDK21" s="20"/>
      <c r="BDL21" s="20"/>
      <c r="BDM21" s="20"/>
      <c r="BDN21" s="20"/>
      <c r="BDO21" s="20"/>
      <c r="BDP21" s="20"/>
      <c r="BDQ21" s="20"/>
      <c r="BDR21" s="20"/>
      <c r="BDS21" s="20"/>
      <c r="BDT21" s="20"/>
      <c r="BDU21" s="20"/>
      <c r="BDV21" s="20"/>
      <c r="BDW21" s="20"/>
      <c r="BDX21" s="20"/>
      <c r="BDY21" s="20"/>
      <c r="BDZ21" s="20"/>
      <c r="BEA21" s="20"/>
      <c r="BEB21" s="20"/>
      <c r="BEC21" s="20"/>
      <c r="BED21" s="20"/>
      <c r="BEE21" s="20"/>
      <c r="BEF21" s="20"/>
      <c r="BEG21" s="20"/>
      <c r="BEH21" s="20"/>
      <c r="BEI21" s="20"/>
      <c r="BEJ21" s="20"/>
      <c r="BEK21" s="20"/>
      <c r="BEL21" s="20"/>
      <c r="BEM21" s="20"/>
      <c r="BEN21" s="20"/>
      <c r="BEO21" s="20"/>
      <c r="BEP21" s="20"/>
      <c r="BEQ21" s="20"/>
      <c r="BER21" s="20"/>
      <c r="BES21" s="20"/>
      <c r="BET21" s="20"/>
      <c r="BEU21" s="20"/>
      <c r="BEV21" s="20"/>
      <c r="BEW21" s="20"/>
      <c r="BEX21" s="20"/>
      <c r="BEY21" s="20"/>
      <c r="BEZ21" s="20"/>
      <c r="BFA21" s="20"/>
      <c r="BFB21" s="20"/>
      <c r="BFC21" s="20"/>
      <c r="BFD21" s="20"/>
      <c r="BFE21" s="20"/>
      <c r="BFF21" s="20"/>
      <c r="BFG21" s="20"/>
      <c r="BFH21" s="20"/>
      <c r="BFI21" s="20"/>
      <c r="BFJ21" s="20"/>
      <c r="BFK21" s="20"/>
      <c r="BFL21" s="20"/>
      <c r="BFM21" s="20"/>
      <c r="BFN21" s="20"/>
      <c r="BFO21" s="20"/>
      <c r="BFP21" s="20"/>
      <c r="BFQ21" s="20"/>
      <c r="BFR21" s="20"/>
      <c r="BFS21" s="20"/>
      <c r="BFT21" s="20"/>
      <c r="BFU21" s="20"/>
      <c r="BFV21" s="20"/>
      <c r="BFW21" s="20"/>
      <c r="BFX21" s="20"/>
      <c r="BFY21" s="20"/>
      <c r="BFZ21" s="20"/>
      <c r="BGA21" s="20"/>
      <c r="BGB21" s="20"/>
      <c r="BGC21" s="20"/>
      <c r="BGD21" s="20"/>
      <c r="BGE21" s="20"/>
      <c r="BGF21" s="20"/>
      <c r="BGG21" s="20"/>
      <c r="BGH21" s="20"/>
      <c r="BGI21" s="20"/>
      <c r="BGJ21" s="20"/>
      <c r="BGK21" s="20"/>
      <c r="BGL21" s="20"/>
      <c r="BGM21" s="20"/>
      <c r="BGN21" s="20"/>
      <c r="BGO21" s="20"/>
      <c r="BGP21" s="20"/>
      <c r="BGQ21" s="20"/>
      <c r="BGR21" s="20"/>
      <c r="BGS21" s="20"/>
      <c r="BGT21" s="20"/>
      <c r="BGU21" s="20"/>
      <c r="BGV21" s="20"/>
      <c r="BGW21" s="20"/>
      <c r="BGX21" s="20"/>
    </row>
    <row r="22" spans="1:1558" s="78" customFormat="1" ht="58.5" customHeight="1">
      <c r="A22" s="321"/>
      <c r="B22" s="84"/>
      <c r="C22" s="84"/>
      <c r="D22" s="120"/>
      <c r="E22" s="84"/>
      <c r="F22" s="86"/>
      <c r="G22" s="132"/>
      <c r="H22" s="132"/>
      <c r="I22" s="84"/>
      <c r="J22" s="80"/>
      <c r="K22" s="129"/>
      <c r="L22" s="132"/>
      <c r="M22" s="129"/>
      <c r="N22" s="132"/>
      <c r="O22" s="129"/>
      <c r="P22" s="132"/>
      <c r="Q22" s="129"/>
      <c r="R22" s="132"/>
      <c r="S22" s="129"/>
      <c r="T22" s="132"/>
      <c r="U22" s="82"/>
      <c r="V22" s="130"/>
      <c r="W22" s="82"/>
      <c r="X22" s="82"/>
      <c r="Y22" s="132"/>
      <c r="Z22" s="132"/>
      <c r="AA22" s="132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/>
      <c r="JL22" s="20"/>
      <c r="JM22" s="20"/>
      <c r="JN22" s="20"/>
      <c r="JO22" s="20"/>
      <c r="JP22" s="20"/>
      <c r="JQ22" s="20"/>
      <c r="JR22" s="20"/>
      <c r="JS22" s="20"/>
      <c r="JT22" s="20"/>
      <c r="JU22" s="20"/>
      <c r="JV22" s="20"/>
      <c r="JW22" s="20"/>
      <c r="JX22" s="20"/>
      <c r="JY22" s="20"/>
      <c r="JZ22" s="20"/>
      <c r="KA22" s="20"/>
      <c r="KB22" s="20"/>
      <c r="KC22" s="20"/>
      <c r="KD22" s="20"/>
      <c r="KE22" s="20"/>
      <c r="KF22" s="20"/>
      <c r="KG22" s="20"/>
      <c r="KH22" s="20"/>
      <c r="KI22" s="20"/>
      <c r="KJ22" s="20"/>
      <c r="KK22" s="20"/>
      <c r="KL22" s="20"/>
      <c r="KM22" s="20"/>
      <c r="KN22" s="20"/>
      <c r="KO22" s="20"/>
      <c r="KP22" s="20"/>
      <c r="KQ22" s="20"/>
      <c r="KR22" s="20"/>
      <c r="KS22" s="20"/>
      <c r="KT22" s="20"/>
      <c r="KU22" s="20"/>
      <c r="KV22" s="20"/>
      <c r="KW22" s="20"/>
      <c r="KX22" s="20"/>
      <c r="KY22" s="20"/>
      <c r="KZ22" s="20"/>
      <c r="LA22" s="20"/>
      <c r="LB22" s="20"/>
      <c r="LC22" s="20"/>
      <c r="LD22" s="20"/>
      <c r="LE22" s="20"/>
      <c r="LF22" s="20"/>
      <c r="LG22" s="20"/>
      <c r="LH22" s="20"/>
      <c r="LI22" s="20"/>
      <c r="LJ22" s="20"/>
      <c r="LK22" s="20"/>
      <c r="LL22" s="20"/>
      <c r="LM22" s="20"/>
      <c r="LN22" s="20"/>
      <c r="LO22" s="20"/>
      <c r="LP22" s="20"/>
      <c r="LQ22" s="20"/>
      <c r="LR22" s="20"/>
      <c r="LS22" s="20"/>
      <c r="LT22" s="20"/>
      <c r="LU22" s="20"/>
      <c r="LV22" s="20"/>
      <c r="LW22" s="20"/>
      <c r="LX22" s="20"/>
      <c r="LY22" s="20"/>
      <c r="LZ22" s="20"/>
      <c r="MA22" s="20"/>
      <c r="MB22" s="20"/>
      <c r="MC22" s="20"/>
      <c r="MD22" s="20"/>
      <c r="ME22" s="20"/>
      <c r="MF22" s="20"/>
      <c r="MG22" s="20"/>
      <c r="MH22" s="20"/>
      <c r="MI22" s="20"/>
      <c r="MJ22" s="20"/>
      <c r="MK22" s="20"/>
      <c r="ML22" s="20"/>
      <c r="MM22" s="20"/>
      <c r="MN22" s="20"/>
      <c r="MO22" s="20"/>
      <c r="MP22" s="20"/>
      <c r="MQ22" s="20"/>
      <c r="MR22" s="20"/>
      <c r="MS22" s="20"/>
      <c r="MT22" s="20"/>
      <c r="MU22" s="20"/>
      <c r="MV22" s="20"/>
      <c r="MW22" s="20"/>
      <c r="MX22" s="20"/>
      <c r="MY22" s="20"/>
      <c r="MZ22" s="20"/>
      <c r="NA22" s="20"/>
      <c r="NB22" s="20"/>
      <c r="NC22" s="20"/>
      <c r="ND22" s="20"/>
      <c r="NE22" s="20"/>
      <c r="NF22" s="20"/>
      <c r="NG22" s="20"/>
      <c r="NH22" s="20"/>
      <c r="NI22" s="20"/>
      <c r="NJ22" s="20"/>
      <c r="NK22" s="20"/>
      <c r="NL22" s="20"/>
      <c r="NM22" s="20"/>
      <c r="NN22" s="20"/>
      <c r="NO22" s="20"/>
      <c r="NP22" s="20"/>
      <c r="NQ22" s="20"/>
      <c r="NR22" s="20"/>
      <c r="NS22" s="20"/>
      <c r="NT22" s="20"/>
      <c r="NU22" s="20"/>
      <c r="NV22" s="20"/>
      <c r="NW22" s="20"/>
      <c r="NX22" s="20"/>
      <c r="NY22" s="20"/>
      <c r="NZ22" s="20"/>
      <c r="OA22" s="20"/>
      <c r="OB22" s="20"/>
      <c r="OC22" s="20"/>
      <c r="OD22" s="20"/>
      <c r="OE22" s="20"/>
      <c r="OF22" s="20"/>
      <c r="OG22" s="20"/>
      <c r="OH22" s="20"/>
      <c r="OI22" s="20"/>
      <c r="OJ22" s="20"/>
      <c r="OK22" s="20"/>
      <c r="OL22" s="20"/>
      <c r="OM22" s="20"/>
      <c r="ON22" s="20"/>
      <c r="OO22" s="20"/>
      <c r="OP22" s="20"/>
      <c r="OQ22" s="20"/>
      <c r="OR22" s="20"/>
      <c r="OS22" s="20"/>
      <c r="OT22" s="20"/>
      <c r="OU22" s="20"/>
      <c r="OV22" s="20"/>
      <c r="OW22" s="20"/>
      <c r="OX22" s="20"/>
      <c r="OY22" s="20"/>
      <c r="OZ22" s="20"/>
      <c r="PA22" s="20"/>
      <c r="PB22" s="20"/>
      <c r="PC22" s="20"/>
      <c r="PD22" s="20"/>
      <c r="PE22" s="20"/>
      <c r="PF22" s="20"/>
      <c r="PG22" s="20"/>
      <c r="PH22" s="20"/>
      <c r="PI22" s="20"/>
      <c r="PJ22" s="20"/>
      <c r="PK22" s="20"/>
      <c r="PL22" s="20"/>
      <c r="PM22" s="20"/>
      <c r="PN22" s="20"/>
      <c r="PO22" s="20"/>
      <c r="PP22" s="20"/>
      <c r="PQ22" s="20"/>
      <c r="PR22" s="20"/>
      <c r="PS22" s="20"/>
      <c r="PT22" s="20"/>
      <c r="PU22" s="20"/>
      <c r="PV22" s="20"/>
      <c r="PW22" s="20"/>
      <c r="PX22" s="20"/>
      <c r="PY22" s="20"/>
      <c r="PZ22" s="20"/>
      <c r="QA22" s="20"/>
      <c r="QB22" s="20"/>
      <c r="QC22" s="20"/>
      <c r="QD22" s="20"/>
      <c r="QE22" s="20"/>
      <c r="QF22" s="20"/>
      <c r="QG22" s="20"/>
      <c r="QH22" s="20"/>
      <c r="QI22" s="20"/>
      <c r="QJ22" s="20"/>
      <c r="QK22" s="20"/>
      <c r="QL22" s="20"/>
      <c r="QM22" s="20"/>
      <c r="QN22" s="20"/>
      <c r="QO22" s="20"/>
      <c r="QP22" s="20"/>
      <c r="QQ22" s="20"/>
      <c r="QR22" s="20"/>
      <c r="QS22" s="20"/>
      <c r="QT22" s="20"/>
      <c r="QU22" s="20"/>
      <c r="QV22" s="20"/>
      <c r="QW22" s="20"/>
      <c r="QX22" s="20"/>
      <c r="QY22" s="20"/>
      <c r="QZ22" s="20"/>
      <c r="RA22" s="20"/>
      <c r="RB22" s="20"/>
      <c r="RC22" s="20"/>
      <c r="RD22" s="20"/>
      <c r="RE22" s="20"/>
      <c r="RF22" s="20"/>
      <c r="RG22" s="20"/>
      <c r="RH22" s="20"/>
      <c r="RI22" s="20"/>
      <c r="RJ22" s="20"/>
      <c r="RK22" s="20"/>
      <c r="RL22" s="20"/>
      <c r="RM22" s="20"/>
      <c r="RN22" s="20"/>
      <c r="RO22" s="20"/>
      <c r="RP22" s="20"/>
      <c r="RQ22" s="20"/>
      <c r="RR22" s="20"/>
      <c r="RS22" s="20"/>
      <c r="RT22" s="20"/>
      <c r="RU22" s="20"/>
      <c r="RV22" s="20"/>
      <c r="RW22" s="20"/>
      <c r="RX22" s="20"/>
      <c r="RY22" s="20"/>
      <c r="RZ22" s="20"/>
      <c r="SA22" s="20"/>
      <c r="SB22" s="20"/>
      <c r="SC22" s="20"/>
      <c r="SD22" s="20"/>
      <c r="SE22" s="20"/>
      <c r="SF22" s="20"/>
      <c r="SG22" s="20"/>
      <c r="SH22" s="20"/>
      <c r="SI22" s="20"/>
      <c r="SJ22" s="20"/>
      <c r="SK22" s="20"/>
      <c r="SL22" s="20"/>
      <c r="SM22" s="20"/>
      <c r="SN22" s="20"/>
      <c r="SO22" s="20"/>
      <c r="SP22" s="20"/>
      <c r="SQ22" s="20"/>
      <c r="SR22" s="20"/>
      <c r="SS22" s="20"/>
      <c r="ST22" s="20"/>
      <c r="SU22" s="20"/>
      <c r="SV22" s="20"/>
      <c r="SW22" s="20"/>
      <c r="SX22" s="20"/>
      <c r="SY22" s="20"/>
      <c r="SZ22" s="20"/>
      <c r="TA22" s="20"/>
      <c r="TB22" s="20"/>
      <c r="TC22" s="20"/>
      <c r="TD22" s="20"/>
      <c r="TE22" s="20"/>
      <c r="TF22" s="20"/>
      <c r="TG22" s="20"/>
      <c r="TH22" s="20"/>
      <c r="TI22" s="20"/>
      <c r="TJ22" s="20"/>
      <c r="TK22" s="20"/>
      <c r="TL22" s="20"/>
      <c r="TM22" s="20"/>
      <c r="TN22" s="20"/>
      <c r="TO22" s="20"/>
      <c r="TP22" s="20"/>
      <c r="TQ22" s="20"/>
      <c r="TR22" s="20"/>
      <c r="TS22" s="20"/>
      <c r="TT22" s="20"/>
      <c r="TU22" s="20"/>
      <c r="TV22" s="20"/>
      <c r="TW22" s="20"/>
      <c r="TX22" s="20"/>
      <c r="TY22" s="20"/>
      <c r="TZ22" s="20"/>
      <c r="UA22" s="20"/>
      <c r="UB22" s="20"/>
      <c r="UC22" s="20"/>
      <c r="UD22" s="20"/>
      <c r="UE22" s="20"/>
      <c r="UF22" s="20"/>
      <c r="UG22" s="20"/>
      <c r="UH22" s="20"/>
      <c r="UI22" s="20"/>
      <c r="UJ22" s="20"/>
      <c r="UK22" s="20"/>
      <c r="UL22" s="20"/>
      <c r="UM22" s="20"/>
      <c r="UN22" s="20"/>
      <c r="UO22" s="20"/>
      <c r="UP22" s="20"/>
      <c r="UQ22" s="20"/>
      <c r="UR22" s="20"/>
      <c r="US22" s="20"/>
      <c r="UT22" s="20"/>
      <c r="UU22" s="20"/>
      <c r="UV22" s="20"/>
      <c r="UW22" s="20"/>
      <c r="UX22" s="20"/>
      <c r="UY22" s="20"/>
      <c r="UZ22" s="20"/>
      <c r="VA22" s="20"/>
      <c r="VB22" s="20"/>
      <c r="VC22" s="20"/>
      <c r="VD22" s="20"/>
      <c r="VE22" s="20"/>
      <c r="VF22" s="20"/>
      <c r="VG22" s="20"/>
      <c r="VH22" s="20"/>
      <c r="VI22" s="20"/>
      <c r="VJ22" s="20"/>
      <c r="VK22" s="20"/>
      <c r="VL22" s="20"/>
      <c r="VM22" s="20"/>
      <c r="VN22" s="20"/>
      <c r="VO22" s="20"/>
      <c r="VP22" s="20"/>
      <c r="VQ22" s="20"/>
      <c r="VR22" s="20"/>
      <c r="VS22" s="20"/>
      <c r="VT22" s="20"/>
      <c r="VU22" s="20"/>
      <c r="VV22" s="20"/>
      <c r="VW22" s="20"/>
      <c r="VX22" s="20"/>
      <c r="VY22" s="20"/>
      <c r="VZ22" s="20"/>
      <c r="WA22" s="20"/>
      <c r="WB22" s="20"/>
      <c r="WC22" s="20"/>
      <c r="WD22" s="20"/>
      <c r="WE22" s="20"/>
      <c r="WF22" s="20"/>
      <c r="WG22" s="20"/>
      <c r="WH22" s="20"/>
      <c r="WI22" s="20"/>
      <c r="WJ22" s="20"/>
      <c r="WK22" s="20"/>
      <c r="WL22" s="20"/>
      <c r="WM22" s="20"/>
      <c r="WN22" s="20"/>
      <c r="WO22" s="20"/>
      <c r="WP22" s="20"/>
      <c r="WQ22" s="20"/>
      <c r="WR22" s="20"/>
      <c r="WS22" s="20"/>
      <c r="WT22" s="20"/>
      <c r="WU22" s="20"/>
      <c r="WV22" s="20"/>
      <c r="WW22" s="20"/>
      <c r="WX22" s="20"/>
      <c r="WY22" s="20"/>
      <c r="WZ22" s="20"/>
      <c r="XA22" s="20"/>
      <c r="XB22" s="20"/>
      <c r="XC22" s="20"/>
      <c r="XD22" s="20"/>
      <c r="XE22" s="20"/>
      <c r="XF22" s="20"/>
      <c r="XG22" s="20"/>
      <c r="XH22" s="20"/>
      <c r="XI22" s="20"/>
      <c r="XJ22" s="20"/>
      <c r="XK22" s="20"/>
      <c r="XL22" s="20"/>
      <c r="XM22" s="20"/>
      <c r="XN22" s="20"/>
      <c r="XO22" s="20"/>
      <c r="XP22" s="20"/>
      <c r="XQ22" s="20"/>
      <c r="XR22" s="20"/>
      <c r="XS22" s="20"/>
      <c r="XT22" s="20"/>
      <c r="XU22" s="20"/>
      <c r="XV22" s="20"/>
      <c r="XW22" s="20"/>
      <c r="XX22" s="20"/>
      <c r="XY22" s="20"/>
      <c r="XZ22" s="20"/>
      <c r="YA22" s="20"/>
      <c r="YB22" s="20"/>
      <c r="YC22" s="20"/>
      <c r="YD22" s="20"/>
      <c r="YE22" s="20"/>
      <c r="YF22" s="20"/>
      <c r="YG22" s="20"/>
      <c r="YH22" s="20"/>
      <c r="YI22" s="20"/>
      <c r="YJ22" s="20"/>
      <c r="YK22" s="20"/>
      <c r="YL22" s="20"/>
      <c r="YM22" s="20"/>
      <c r="YN22" s="20"/>
      <c r="YO22" s="20"/>
      <c r="YP22" s="20"/>
      <c r="YQ22" s="20"/>
      <c r="YR22" s="20"/>
      <c r="YS22" s="20"/>
      <c r="YT22" s="20"/>
      <c r="YU22" s="20"/>
      <c r="YV22" s="20"/>
      <c r="YW22" s="20"/>
      <c r="YX22" s="20"/>
      <c r="YY22" s="20"/>
      <c r="YZ22" s="20"/>
      <c r="ZA22" s="20"/>
      <c r="ZB22" s="20"/>
      <c r="ZC22" s="20"/>
      <c r="ZD22" s="20"/>
      <c r="ZE22" s="20"/>
      <c r="ZF22" s="20"/>
      <c r="ZG22" s="20"/>
      <c r="ZH22" s="20"/>
      <c r="ZI22" s="20"/>
      <c r="ZJ22" s="20"/>
      <c r="ZK22" s="20"/>
      <c r="ZL22" s="20"/>
      <c r="ZM22" s="20"/>
      <c r="ZN22" s="20"/>
      <c r="ZO22" s="20"/>
      <c r="ZP22" s="20"/>
      <c r="ZQ22" s="20"/>
      <c r="ZR22" s="20"/>
      <c r="ZS22" s="20"/>
      <c r="ZT22" s="20"/>
      <c r="ZU22" s="20"/>
      <c r="ZV22" s="20"/>
      <c r="ZW22" s="20"/>
      <c r="ZX22" s="20"/>
      <c r="ZY22" s="20"/>
      <c r="ZZ22" s="20"/>
      <c r="AAA22" s="20"/>
      <c r="AAB22" s="20"/>
      <c r="AAC22" s="20"/>
      <c r="AAD22" s="20"/>
      <c r="AAE22" s="20"/>
      <c r="AAF22" s="20"/>
      <c r="AAG22" s="20"/>
      <c r="AAH22" s="20"/>
      <c r="AAI22" s="20"/>
      <c r="AAJ22" s="20"/>
      <c r="AAK22" s="20"/>
      <c r="AAL22" s="20"/>
      <c r="AAM22" s="20"/>
      <c r="AAN22" s="20"/>
      <c r="AAO22" s="20"/>
      <c r="AAP22" s="20"/>
      <c r="AAQ22" s="20"/>
      <c r="AAR22" s="20"/>
      <c r="AAS22" s="20"/>
      <c r="AAT22" s="20"/>
      <c r="AAU22" s="20"/>
      <c r="AAV22" s="20"/>
      <c r="AAW22" s="20"/>
      <c r="AAX22" s="20"/>
      <c r="AAY22" s="20"/>
      <c r="AAZ22" s="20"/>
      <c r="ABA22" s="20"/>
      <c r="ABB22" s="20"/>
      <c r="ABC22" s="20"/>
      <c r="ABD22" s="20"/>
      <c r="ABE22" s="20"/>
      <c r="ABF22" s="20"/>
      <c r="ABG22" s="20"/>
      <c r="ABH22" s="20"/>
      <c r="ABI22" s="20"/>
      <c r="ABJ22" s="20"/>
      <c r="ABK22" s="20"/>
      <c r="ABL22" s="20"/>
      <c r="ABM22" s="20"/>
      <c r="ABN22" s="20"/>
      <c r="ABO22" s="20"/>
      <c r="ABP22" s="20"/>
      <c r="ABQ22" s="20"/>
      <c r="ABR22" s="20"/>
      <c r="ABS22" s="20"/>
      <c r="ABT22" s="20"/>
      <c r="ABU22" s="20"/>
      <c r="ABV22" s="20"/>
      <c r="ABW22" s="20"/>
      <c r="ABX22" s="20"/>
      <c r="ABY22" s="20"/>
      <c r="ABZ22" s="20"/>
      <c r="ACA22" s="20"/>
      <c r="ACB22" s="20"/>
      <c r="ACC22" s="20"/>
      <c r="ACD22" s="20"/>
      <c r="ACE22" s="20"/>
      <c r="ACF22" s="20"/>
      <c r="ACG22" s="20"/>
      <c r="ACH22" s="20"/>
      <c r="ACI22" s="20"/>
      <c r="ACJ22" s="20"/>
      <c r="ACK22" s="20"/>
      <c r="ACL22" s="20"/>
      <c r="ACM22" s="20"/>
      <c r="ACN22" s="20"/>
      <c r="ACO22" s="20"/>
      <c r="ACP22" s="20"/>
      <c r="ACQ22" s="20"/>
      <c r="ACR22" s="20"/>
      <c r="ACS22" s="20"/>
      <c r="ACT22" s="20"/>
      <c r="ACU22" s="20"/>
      <c r="ACV22" s="20"/>
      <c r="ACW22" s="20"/>
      <c r="ACX22" s="20"/>
      <c r="ACY22" s="20"/>
      <c r="ACZ22" s="20"/>
      <c r="ADA22" s="20"/>
      <c r="ADB22" s="20"/>
      <c r="ADC22" s="20"/>
      <c r="ADD22" s="20"/>
      <c r="ADE22" s="20"/>
      <c r="ADF22" s="20"/>
      <c r="ADG22" s="20"/>
      <c r="ADH22" s="20"/>
      <c r="ADI22" s="20"/>
      <c r="ADJ22" s="20"/>
      <c r="ADK22" s="20"/>
      <c r="ADL22" s="20"/>
      <c r="ADM22" s="20"/>
      <c r="ADN22" s="20"/>
      <c r="ADO22" s="20"/>
      <c r="ADP22" s="20"/>
      <c r="ADQ22" s="20"/>
      <c r="ADR22" s="20"/>
      <c r="ADS22" s="20"/>
      <c r="ADT22" s="20"/>
      <c r="ADU22" s="20"/>
      <c r="ADV22" s="20"/>
      <c r="ADW22" s="20"/>
      <c r="ADX22" s="20"/>
      <c r="ADY22" s="20"/>
      <c r="ADZ22" s="20"/>
      <c r="AEA22" s="20"/>
      <c r="AEB22" s="20"/>
      <c r="AEC22" s="20"/>
      <c r="AED22" s="20"/>
      <c r="AEE22" s="20"/>
      <c r="AEF22" s="20"/>
      <c r="AEG22" s="20"/>
      <c r="AEH22" s="20"/>
      <c r="AEI22" s="20"/>
      <c r="AEJ22" s="20"/>
      <c r="AEK22" s="20"/>
      <c r="AEL22" s="20"/>
      <c r="AEM22" s="20"/>
      <c r="AEN22" s="20"/>
      <c r="AEO22" s="20"/>
      <c r="AEP22" s="20"/>
      <c r="AEQ22" s="20"/>
      <c r="AER22" s="20"/>
      <c r="AES22" s="20"/>
      <c r="AET22" s="20"/>
      <c r="AEU22" s="20"/>
      <c r="AEV22" s="20"/>
      <c r="AEW22" s="20"/>
      <c r="AEX22" s="20"/>
      <c r="AEY22" s="20"/>
      <c r="AEZ22" s="20"/>
      <c r="AFA22" s="20"/>
      <c r="AFB22" s="20"/>
      <c r="AFC22" s="20"/>
      <c r="AFD22" s="20"/>
      <c r="AFE22" s="20"/>
      <c r="AFF22" s="20"/>
      <c r="AFG22" s="20"/>
      <c r="AFH22" s="20"/>
      <c r="AFI22" s="20"/>
      <c r="AFJ22" s="20"/>
      <c r="AFK22" s="20"/>
      <c r="AFL22" s="20"/>
      <c r="AFM22" s="20"/>
      <c r="AFN22" s="20"/>
      <c r="AFO22" s="20"/>
      <c r="AFP22" s="20"/>
      <c r="AFQ22" s="20"/>
      <c r="AFR22" s="20"/>
      <c r="AFS22" s="20"/>
      <c r="AFT22" s="20"/>
      <c r="AFU22" s="20"/>
      <c r="AFV22" s="20"/>
      <c r="AFW22" s="20"/>
      <c r="AFX22" s="20"/>
      <c r="AFY22" s="20"/>
      <c r="AFZ22" s="20"/>
      <c r="AGA22" s="20"/>
      <c r="AGB22" s="20"/>
      <c r="AGC22" s="20"/>
      <c r="AGD22" s="20"/>
      <c r="AGE22" s="20"/>
      <c r="AGF22" s="20"/>
      <c r="AGG22" s="20"/>
      <c r="AGH22" s="20"/>
      <c r="AGI22" s="20"/>
      <c r="AGJ22" s="20"/>
      <c r="AGK22" s="20"/>
      <c r="AGL22" s="20"/>
      <c r="AGM22" s="20"/>
      <c r="AGN22" s="20"/>
      <c r="AGO22" s="20"/>
      <c r="AGP22" s="20"/>
      <c r="AGQ22" s="20"/>
      <c r="AGR22" s="20"/>
      <c r="AGS22" s="20"/>
      <c r="AGT22" s="20"/>
      <c r="AGU22" s="20"/>
      <c r="AGV22" s="20"/>
      <c r="AGW22" s="20"/>
      <c r="AGX22" s="20"/>
      <c r="AGY22" s="20"/>
      <c r="AGZ22" s="20"/>
      <c r="AHA22" s="20"/>
      <c r="AHB22" s="20"/>
      <c r="AHC22" s="20"/>
      <c r="AHD22" s="20"/>
      <c r="AHE22" s="20"/>
      <c r="AHF22" s="20"/>
      <c r="AHG22" s="20"/>
      <c r="AHH22" s="20"/>
      <c r="AHI22" s="20"/>
      <c r="AHJ22" s="20"/>
      <c r="AHK22" s="20"/>
      <c r="AHL22" s="20"/>
      <c r="AHM22" s="20"/>
      <c r="AHN22" s="20"/>
      <c r="AHO22" s="20"/>
      <c r="AHP22" s="20"/>
      <c r="AHQ22" s="20"/>
      <c r="AHR22" s="20"/>
      <c r="AHS22" s="20"/>
      <c r="AHT22" s="20"/>
      <c r="AHU22" s="20"/>
      <c r="AHV22" s="20"/>
      <c r="AHW22" s="20"/>
      <c r="AHX22" s="20"/>
      <c r="AHY22" s="20"/>
      <c r="AHZ22" s="20"/>
      <c r="AIA22" s="20"/>
      <c r="AIB22" s="20"/>
      <c r="AIC22" s="20"/>
      <c r="AID22" s="20"/>
      <c r="AIE22" s="20"/>
      <c r="AIF22" s="20"/>
      <c r="AIG22" s="20"/>
      <c r="AIH22" s="20"/>
      <c r="AII22" s="20"/>
      <c r="AIJ22" s="20"/>
      <c r="AIK22" s="20"/>
      <c r="AIL22" s="20"/>
      <c r="AIM22" s="20"/>
      <c r="AIN22" s="20"/>
      <c r="AIO22" s="20"/>
      <c r="AIP22" s="20"/>
      <c r="AIQ22" s="20"/>
      <c r="AIR22" s="20"/>
      <c r="AIS22" s="20"/>
      <c r="AIT22" s="20"/>
      <c r="AIU22" s="20"/>
      <c r="AIV22" s="20"/>
      <c r="AIW22" s="20"/>
      <c r="AIX22" s="20"/>
      <c r="AIY22" s="20"/>
      <c r="AIZ22" s="20"/>
      <c r="AJA22" s="20"/>
      <c r="AJB22" s="20"/>
      <c r="AJC22" s="20"/>
      <c r="AJD22" s="20"/>
      <c r="AJE22" s="20"/>
      <c r="AJF22" s="20"/>
      <c r="AJG22" s="20"/>
      <c r="AJH22" s="20"/>
      <c r="AJI22" s="20"/>
      <c r="AJJ22" s="20"/>
      <c r="AJK22" s="20"/>
      <c r="AJL22" s="20"/>
      <c r="AJM22" s="20"/>
      <c r="AJN22" s="20"/>
      <c r="AJO22" s="20"/>
      <c r="AJP22" s="20"/>
      <c r="AJQ22" s="20"/>
      <c r="AJR22" s="20"/>
      <c r="AJS22" s="20"/>
      <c r="AJT22" s="20"/>
      <c r="AJU22" s="20"/>
      <c r="AJV22" s="20"/>
      <c r="AJW22" s="20"/>
      <c r="AJX22" s="20"/>
      <c r="AJY22" s="20"/>
      <c r="AJZ22" s="20"/>
      <c r="AKA22" s="20"/>
      <c r="AKB22" s="20"/>
      <c r="AKC22" s="20"/>
      <c r="AKD22" s="20"/>
      <c r="AKE22" s="20"/>
      <c r="AKF22" s="20"/>
      <c r="AKG22" s="20"/>
      <c r="AKH22" s="20"/>
      <c r="AKI22" s="20"/>
      <c r="AKJ22" s="20"/>
      <c r="AKK22" s="20"/>
      <c r="AKL22" s="20"/>
      <c r="AKM22" s="20"/>
      <c r="AKN22" s="20"/>
      <c r="AKO22" s="20"/>
      <c r="AKP22" s="20"/>
      <c r="AKQ22" s="20"/>
      <c r="AKR22" s="20"/>
      <c r="AKS22" s="20"/>
      <c r="AKT22" s="20"/>
      <c r="AKU22" s="20"/>
      <c r="AKV22" s="20"/>
      <c r="AKW22" s="20"/>
      <c r="AKX22" s="20"/>
      <c r="AKY22" s="20"/>
      <c r="AKZ22" s="20"/>
      <c r="ALA22" s="20"/>
      <c r="ALB22" s="20"/>
      <c r="ALC22" s="20"/>
      <c r="ALD22" s="20"/>
      <c r="ALE22" s="20"/>
      <c r="ALF22" s="20"/>
      <c r="ALG22" s="20"/>
      <c r="ALH22" s="20"/>
      <c r="ALI22" s="20"/>
      <c r="ALJ22" s="20"/>
      <c r="ALK22" s="20"/>
      <c r="ALL22" s="20"/>
      <c r="ALM22" s="20"/>
      <c r="ALN22" s="20"/>
      <c r="ALO22" s="20"/>
      <c r="ALP22" s="20"/>
      <c r="ALQ22" s="20"/>
      <c r="ALR22" s="20"/>
      <c r="ALS22" s="20"/>
      <c r="ALT22" s="20"/>
      <c r="ALU22" s="20"/>
      <c r="ALV22" s="20"/>
      <c r="ALW22" s="20"/>
      <c r="ALX22" s="20"/>
      <c r="ALY22" s="20"/>
      <c r="ALZ22" s="20"/>
      <c r="AMA22" s="20"/>
      <c r="AMB22" s="20"/>
      <c r="AMC22" s="20"/>
      <c r="AMD22" s="20"/>
      <c r="AME22" s="20"/>
      <c r="AMF22" s="20"/>
      <c r="AMG22" s="20"/>
      <c r="AMH22" s="20"/>
      <c r="AMI22" s="20"/>
      <c r="AMJ22" s="20"/>
      <c r="AMK22" s="20"/>
      <c r="AML22" s="20"/>
      <c r="AMM22" s="20"/>
      <c r="AMN22" s="20"/>
      <c r="AMO22" s="20"/>
      <c r="AMP22" s="20"/>
      <c r="AMQ22" s="20"/>
      <c r="AMR22" s="20"/>
      <c r="AMS22" s="20"/>
      <c r="AMT22" s="20"/>
      <c r="AMU22" s="20"/>
      <c r="AMV22" s="20"/>
      <c r="AMW22" s="20"/>
      <c r="AMX22" s="20"/>
      <c r="AMY22" s="20"/>
      <c r="AMZ22" s="20"/>
      <c r="ANA22" s="20"/>
      <c r="ANB22" s="20"/>
      <c r="ANC22" s="20"/>
      <c r="AND22" s="20"/>
      <c r="ANE22" s="20"/>
      <c r="ANF22" s="20"/>
      <c r="ANG22" s="20"/>
      <c r="ANH22" s="20"/>
      <c r="ANI22" s="20"/>
      <c r="ANJ22" s="20"/>
      <c r="ANK22" s="20"/>
      <c r="ANL22" s="20"/>
      <c r="ANM22" s="20"/>
      <c r="ANN22" s="20"/>
      <c r="ANO22" s="20"/>
      <c r="ANP22" s="20"/>
      <c r="ANQ22" s="20"/>
      <c r="ANR22" s="20"/>
      <c r="ANS22" s="20"/>
      <c r="ANT22" s="20"/>
      <c r="ANU22" s="20"/>
      <c r="ANV22" s="20"/>
      <c r="ANW22" s="20"/>
      <c r="ANX22" s="20"/>
      <c r="ANY22" s="20"/>
      <c r="ANZ22" s="20"/>
      <c r="AOA22" s="20"/>
      <c r="AOB22" s="20"/>
      <c r="AOC22" s="20"/>
      <c r="AOD22" s="20"/>
      <c r="AOE22" s="20"/>
      <c r="AOF22" s="20"/>
      <c r="AOG22" s="20"/>
      <c r="AOH22" s="20"/>
      <c r="AOI22" s="20"/>
      <c r="AOJ22" s="20"/>
      <c r="AOK22" s="20"/>
      <c r="AOL22" s="20"/>
      <c r="AOM22" s="20"/>
      <c r="AON22" s="20"/>
      <c r="AOO22" s="20"/>
      <c r="AOP22" s="20"/>
      <c r="AOQ22" s="20"/>
      <c r="AOR22" s="20"/>
      <c r="AOS22" s="20"/>
      <c r="AOT22" s="20"/>
      <c r="AOU22" s="20"/>
      <c r="AOV22" s="20"/>
      <c r="AOW22" s="20"/>
      <c r="AOX22" s="20"/>
      <c r="AOY22" s="20"/>
      <c r="AOZ22" s="20"/>
      <c r="APA22" s="20"/>
      <c r="APB22" s="20"/>
      <c r="APC22" s="20"/>
      <c r="APD22" s="20"/>
      <c r="APE22" s="20"/>
      <c r="APF22" s="20"/>
      <c r="APG22" s="20"/>
      <c r="APH22" s="20"/>
      <c r="API22" s="20"/>
      <c r="APJ22" s="20"/>
      <c r="APK22" s="20"/>
      <c r="APL22" s="20"/>
      <c r="APM22" s="20"/>
      <c r="APN22" s="20"/>
      <c r="APO22" s="20"/>
      <c r="APP22" s="20"/>
      <c r="APQ22" s="20"/>
      <c r="APR22" s="20"/>
      <c r="APS22" s="20"/>
      <c r="APT22" s="20"/>
      <c r="APU22" s="20"/>
      <c r="APV22" s="20"/>
      <c r="APW22" s="20"/>
      <c r="APX22" s="20"/>
      <c r="APY22" s="20"/>
      <c r="APZ22" s="20"/>
      <c r="AQA22" s="20"/>
      <c r="AQB22" s="20"/>
      <c r="AQC22" s="20"/>
      <c r="AQD22" s="20"/>
      <c r="AQE22" s="20"/>
      <c r="AQF22" s="20"/>
      <c r="AQG22" s="20"/>
      <c r="AQH22" s="20"/>
      <c r="AQI22" s="20"/>
      <c r="AQJ22" s="20"/>
      <c r="AQK22" s="20"/>
      <c r="AQL22" s="20"/>
      <c r="AQM22" s="20"/>
      <c r="AQN22" s="20"/>
      <c r="AQO22" s="20"/>
      <c r="AQP22" s="20"/>
      <c r="AQQ22" s="20"/>
      <c r="AQR22" s="20"/>
      <c r="AQS22" s="20"/>
      <c r="AQT22" s="20"/>
      <c r="AQU22" s="20"/>
      <c r="AQV22" s="20"/>
      <c r="AQW22" s="20"/>
      <c r="AQX22" s="20"/>
      <c r="AQY22" s="20"/>
      <c r="AQZ22" s="20"/>
      <c r="ARA22" s="20"/>
      <c r="ARB22" s="20"/>
      <c r="ARC22" s="20"/>
      <c r="ARD22" s="20"/>
      <c r="ARE22" s="20"/>
      <c r="ARF22" s="20"/>
      <c r="ARG22" s="20"/>
      <c r="ARH22" s="20"/>
      <c r="ARI22" s="20"/>
      <c r="ARJ22" s="20"/>
      <c r="ARK22" s="20"/>
      <c r="ARL22" s="20"/>
      <c r="ARM22" s="20"/>
      <c r="ARN22" s="20"/>
      <c r="ARO22" s="20"/>
      <c r="ARP22" s="20"/>
      <c r="ARQ22" s="20"/>
      <c r="ARR22" s="20"/>
      <c r="ARS22" s="20"/>
      <c r="ART22" s="20"/>
      <c r="ARU22" s="20"/>
      <c r="ARV22" s="20"/>
      <c r="ARW22" s="20"/>
      <c r="ARX22" s="20"/>
      <c r="ARY22" s="20"/>
      <c r="ARZ22" s="20"/>
      <c r="ASA22" s="20"/>
      <c r="ASB22" s="20"/>
      <c r="ASC22" s="20"/>
      <c r="ASD22" s="20"/>
      <c r="ASE22" s="20"/>
      <c r="ASF22" s="20"/>
      <c r="ASG22" s="20"/>
      <c r="ASH22" s="20"/>
      <c r="ASI22" s="20"/>
      <c r="ASJ22" s="20"/>
      <c r="ASK22" s="20"/>
      <c r="ASL22" s="20"/>
      <c r="ASM22" s="20"/>
      <c r="ASN22" s="20"/>
      <c r="ASO22" s="20"/>
      <c r="ASP22" s="20"/>
      <c r="ASQ22" s="20"/>
      <c r="ASR22" s="20"/>
      <c r="ASS22" s="20"/>
      <c r="AST22" s="20"/>
      <c r="ASU22" s="20"/>
      <c r="ASV22" s="20"/>
      <c r="ASW22" s="20"/>
      <c r="ASX22" s="20"/>
      <c r="ASY22" s="20"/>
      <c r="ASZ22" s="20"/>
      <c r="ATA22" s="20"/>
      <c r="ATB22" s="20"/>
      <c r="ATC22" s="20"/>
      <c r="ATD22" s="20"/>
      <c r="ATE22" s="20"/>
      <c r="ATF22" s="20"/>
      <c r="ATG22" s="20"/>
      <c r="ATH22" s="20"/>
      <c r="ATI22" s="20"/>
      <c r="ATJ22" s="20"/>
      <c r="ATK22" s="20"/>
      <c r="ATL22" s="20"/>
      <c r="ATM22" s="20"/>
      <c r="ATN22" s="20"/>
      <c r="ATO22" s="20"/>
      <c r="ATP22" s="20"/>
      <c r="ATQ22" s="20"/>
      <c r="ATR22" s="20"/>
      <c r="ATS22" s="20"/>
      <c r="ATT22" s="20"/>
      <c r="ATU22" s="20"/>
      <c r="ATV22" s="20"/>
      <c r="ATW22" s="20"/>
      <c r="ATX22" s="20"/>
      <c r="ATY22" s="20"/>
      <c r="ATZ22" s="20"/>
      <c r="AUA22" s="20"/>
      <c r="AUB22" s="20"/>
      <c r="AUC22" s="20"/>
      <c r="AUD22" s="20"/>
      <c r="AUE22" s="20"/>
      <c r="AUF22" s="20"/>
      <c r="AUG22" s="20"/>
      <c r="AUH22" s="20"/>
      <c r="AUI22" s="20"/>
      <c r="AUJ22" s="20"/>
      <c r="AUK22" s="20"/>
      <c r="AUL22" s="20"/>
      <c r="AUM22" s="20"/>
      <c r="AUN22" s="20"/>
      <c r="AUO22" s="20"/>
      <c r="AUP22" s="20"/>
      <c r="AUQ22" s="20"/>
      <c r="AUR22" s="20"/>
      <c r="AUS22" s="20"/>
      <c r="AUT22" s="20"/>
      <c r="AUU22" s="20"/>
      <c r="AUV22" s="20"/>
      <c r="AUW22" s="20"/>
      <c r="AUX22" s="20"/>
      <c r="AUY22" s="20"/>
      <c r="AUZ22" s="20"/>
      <c r="AVA22" s="20"/>
      <c r="AVB22" s="20"/>
      <c r="AVC22" s="20"/>
      <c r="AVD22" s="20"/>
      <c r="AVE22" s="20"/>
      <c r="AVF22" s="20"/>
      <c r="AVG22" s="20"/>
      <c r="AVH22" s="20"/>
      <c r="AVI22" s="20"/>
      <c r="AVJ22" s="20"/>
      <c r="AVK22" s="20"/>
      <c r="AVL22" s="20"/>
      <c r="AVM22" s="20"/>
      <c r="AVN22" s="20"/>
      <c r="AVO22" s="20"/>
      <c r="AVP22" s="20"/>
      <c r="AVQ22" s="20"/>
      <c r="AVR22" s="20"/>
      <c r="AVS22" s="20"/>
      <c r="AVT22" s="20"/>
      <c r="AVU22" s="20"/>
      <c r="AVV22" s="20"/>
      <c r="AVW22" s="20"/>
      <c r="AVX22" s="20"/>
      <c r="AVY22" s="20"/>
      <c r="AVZ22" s="20"/>
      <c r="AWA22" s="20"/>
      <c r="AWB22" s="20"/>
      <c r="AWC22" s="20"/>
      <c r="AWD22" s="20"/>
      <c r="AWE22" s="20"/>
      <c r="AWF22" s="20"/>
      <c r="AWG22" s="20"/>
      <c r="AWH22" s="20"/>
      <c r="AWI22" s="20"/>
      <c r="AWJ22" s="20"/>
      <c r="AWK22" s="20"/>
      <c r="AWL22" s="20"/>
      <c r="AWM22" s="20"/>
      <c r="AWN22" s="20"/>
      <c r="AWO22" s="20"/>
      <c r="AWP22" s="20"/>
      <c r="AWQ22" s="20"/>
      <c r="AWR22" s="20"/>
      <c r="AWS22" s="20"/>
      <c r="AWT22" s="20"/>
      <c r="AWU22" s="20"/>
      <c r="AWV22" s="20"/>
      <c r="AWW22" s="20"/>
      <c r="AWX22" s="20"/>
      <c r="AWY22" s="20"/>
      <c r="AWZ22" s="20"/>
      <c r="AXA22" s="20"/>
      <c r="AXB22" s="20"/>
      <c r="AXC22" s="20"/>
      <c r="AXD22" s="20"/>
      <c r="AXE22" s="20"/>
      <c r="AXF22" s="20"/>
      <c r="AXG22" s="20"/>
      <c r="AXH22" s="20"/>
      <c r="AXI22" s="20"/>
      <c r="AXJ22" s="20"/>
      <c r="AXK22" s="20"/>
      <c r="AXL22" s="20"/>
      <c r="AXM22" s="20"/>
      <c r="AXN22" s="20"/>
      <c r="AXO22" s="20"/>
      <c r="AXP22" s="20"/>
      <c r="AXQ22" s="20"/>
      <c r="AXR22" s="20"/>
      <c r="AXS22" s="20"/>
      <c r="AXT22" s="20"/>
      <c r="AXU22" s="20"/>
      <c r="AXV22" s="20"/>
      <c r="AXW22" s="20"/>
      <c r="AXX22" s="20"/>
      <c r="AXY22" s="20"/>
      <c r="AXZ22" s="20"/>
      <c r="AYA22" s="20"/>
      <c r="AYB22" s="20"/>
      <c r="AYC22" s="20"/>
      <c r="AYD22" s="20"/>
      <c r="AYE22" s="20"/>
      <c r="AYF22" s="20"/>
      <c r="AYG22" s="20"/>
      <c r="AYH22" s="20"/>
      <c r="AYI22" s="20"/>
      <c r="AYJ22" s="20"/>
      <c r="AYK22" s="20"/>
      <c r="AYL22" s="20"/>
      <c r="AYM22" s="20"/>
      <c r="AYN22" s="20"/>
      <c r="AYO22" s="20"/>
      <c r="AYP22" s="20"/>
      <c r="AYQ22" s="20"/>
      <c r="AYR22" s="20"/>
      <c r="AYS22" s="20"/>
      <c r="AYT22" s="20"/>
      <c r="AYU22" s="20"/>
      <c r="AYV22" s="20"/>
      <c r="AYW22" s="20"/>
      <c r="AYX22" s="20"/>
      <c r="AYY22" s="20"/>
      <c r="AYZ22" s="20"/>
      <c r="AZA22" s="20"/>
      <c r="AZB22" s="20"/>
      <c r="AZC22" s="20"/>
      <c r="AZD22" s="20"/>
      <c r="AZE22" s="20"/>
      <c r="AZF22" s="20"/>
      <c r="AZG22" s="20"/>
      <c r="AZH22" s="20"/>
      <c r="AZI22" s="20"/>
      <c r="AZJ22" s="20"/>
      <c r="AZK22" s="20"/>
      <c r="AZL22" s="20"/>
      <c r="AZM22" s="20"/>
      <c r="AZN22" s="20"/>
      <c r="AZO22" s="20"/>
      <c r="AZP22" s="20"/>
      <c r="AZQ22" s="20"/>
      <c r="AZR22" s="20"/>
      <c r="AZS22" s="20"/>
      <c r="AZT22" s="20"/>
      <c r="AZU22" s="20"/>
      <c r="AZV22" s="20"/>
      <c r="AZW22" s="20"/>
      <c r="AZX22" s="20"/>
      <c r="AZY22" s="20"/>
      <c r="AZZ22" s="20"/>
      <c r="BAA22" s="20"/>
      <c r="BAB22" s="20"/>
      <c r="BAC22" s="20"/>
      <c r="BAD22" s="20"/>
      <c r="BAE22" s="20"/>
      <c r="BAF22" s="20"/>
      <c r="BAG22" s="20"/>
      <c r="BAH22" s="20"/>
      <c r="BAI22" s="20"/>
      <c r="BAJ22" s="20"/>
      <c r="BAK22" s="20"/>
      <c r="BAL22" s="20"/>
      <c r="BAM22" s="20"/>
      <c r="BAN22" s="20"/>
      <c r="BAO22" s="20"/>
      <c r="BAP22" s="20"/>
      <c r="BAQ22" s="20"/>
      <c r="BAR22" s="20"/>
      <c r="BAS22" s="20"/>
      <c r="BAT22" s="20"/>
      <c r="BAU22" s="20"/>
      <c r="BAV22" s="20"/>
      <c r="BAW22" s="20"/>
      <c r="BAX22" s="20"/>
      <c r="BAY22" s="20"/>
      <c r="BAZ22" s="20"/>
      <c r="BBA22" s="20"/>
      <c r="BBB22" s="20"/>
      <c r="BBC22" s="20"/>
      <c r="BBD22" s="20"/>
      <c r="BBE22" s="20"/>
      <c r="BBF22" s="20"/>
      <c r="BBG22" s="20"/>
      <c r="BBH22" s="20"/>
      <c r="BBI22" s="20"/>
      <c r="BBJ22" s="20"/>
      <c r="BBK22" s="20"/>
      <c r="BBL22" s="20"/>
      <c r="BBM22" s="20"/>
      <c r="BBN22" s="20"/>
      <c r="BBO22" s="20"/>
      <c r="BBP22" s="20"/>
      <c r="BBQ22" s="20"/>
      <c r="BBR22" s="20"/>
      <c r="BBS22" s="20"/>
      <c r="BBT22" s="20"/>
      <c r="BBU22" s="20"/>
      <c r="BBV22" s="20"/>
      <c r="BBW22" s="20"/>
      <c r="BBX22" s="20"/>
      <c r="BBY22" s="20"/>
      <c r="BBZ22" s="20"/>
      <c r="BCA22" s="20"/>
      <c r="BCB22" s="20"/>
      <c r="BCC22" s="20"/>
      <c r="BCD22" s="20"/>
      <c r="BCE22" s="20"/>
      <c r="BCF22" s="20"/>
      <c r="BCG22" s="20"/>
      <c r="BCH22" s="20"/>
      <c r="BCI22" s="20"/>
      <c r="BCJ22" s="20"/>
      <c r="BCK22" s="20"/>
      <c r="BCL22" s="20"/>
      <c r="BCM22" s="20"/>
      <c r="BCN22" s="20"/>
      <c r="BCO22" s="20"/>
      <c r="BCP22" s="20"/>
      <c r="BCQ22" s="20"/>
      <c r="BCR22" s="20"/>
      <c r="BCS22" s="20"/>
      <c r="BCT22" s="20"/>
      <c r="BCU22" s="20"/>
      <c r="BCV22" s="20"/>
      <c r="BCW22" s="20"/>
      <c r="BCX22" s="20"/>
      <c r="BCY22" s="20"/>
      <c r="BCZ22" s="20"/>
      <c r="BDA22" s="20"/>
      <c r="BDB22" s="20"/>
      <c r="BDC22" s="20"/>
      <c r="BDD22" s="20"/>
      <c r="BDE22" s="20"/>
      <c r="BDF22" s="20"/>
      <c r="BDG22" s="20"/>
      <c r="BDH22" s="20"/>
      <c r="BDI22" s="20"/>
      <c r="BDJ22" s="20"/>
      <c r="BDK22" s="20"/>
      <c r="BDL22" s="20"/>
      <c r="BDM22" s="20"/>
      <c r="BDN22" s="20"/>
      <c r="BDO22" s="20"/>
      <c r="BDP22" s="20"/>
      <c r="BDQ22" s="20"/>
      <c r="BDR22" s="20"/>
      <c r="BDS22" s="20"/>
      <c r="BDT22" s="20"/>
      <c r="BDU22" s="20"/>
      <c r="BDV22" s="20"/>
      <c r="BDW22" s="20"/>
      <c r="BDX22" s="20"/>
      <c r="BDY22" s="20"/>
      <c r="BDZ22" s="20"/>
      <c r="BEA22" s="20"/>
      <c r="BEB22" s="20"/>
      <c r="BEC22" s="20"/>
      <c r="BED22" s="20"/>
      <c r="BEE22" s="20"/>
      <c r="BEF22" s="20"/>
      <c r="BEG22" s="20"/>
      <c r="BEH22" s="20"/>
      <c r="BEI22" s="20"/>
      <c r="BEJ22" s="20"/>
      <c r="BEK22" s="20"/>
      <c r="BEL22" s="20"/>
      <c r="BEM22" s="20"/>
      <c r="BEN22" s="20"/>
      <c r="BEO22" s="20"/>
      <c r="BEP22" s="20"/>
      <c r="BEQ22" s="20"/>
      <c r="BER22" s="20"/>
      <c r="BES22" s="20"/>
      <c r="BET22" s="20"/>
      <c r="BEU22" s="20"/>
      <c r="BEV22" s="20"/>
      <c r="BEW22" s="20"/>
      <c r="BEX22" s="20"/>
      <c r="BEY22" s="20"/>
      <c r="BEZ22" s="20"/>
      <c r="BFA22" s="20"/>
      <c r="BFB22" s="20"/>
      <c r="BFC22" s="20"/>
      <c r="BFD22" s="20"/>
      <c r="BFE22" s="20"/>
      <c r="BFF22" s="20"/>
      <c r="BFG22" s="20"/>
      <c r="BFH22" s="20"/>
      <c r="BFI22" s="20"/>
      <c r="BFJ22" s="20"/>
      <c r="BFK22" s="20"/>
      <c r="BFL22" s="20"/>
      <c r="BFM22" s="20"/>
      <c r="BFN22" s="20"/>
      <c r="BFO22" s="20"/>
      <c r="BFP22" s="20"/>
      <c r="BFQ22" s="20"/>
      <c r="BFR22" s="20"/>
      <c r="BFS22" s="20"/>
      <c r="BFT22" s="20"/>
      <c r="BFU22" s="20"/>
      <c r="BFV22" s="20"/>
      <c r="BFW22" s="20"/>
      <c r="BFX22" s="20"/>
      <c r="BFY22" s="20"/>
      <c r="BFZ22" s="20"/>
      <c r="BGA22" s="20"/>
      <c r="BGB22" s="20"/>
      <c r="BGC22" s="20"/>
      <c r="BGD22" s="20"/>
      <c r="BGE22" s="20"/>
      <c r="BGF22" s="20"/>
      <c r="BGG22" s="20"/>
      <c r="BGH22" s="20"/>
      <c r="BGI22" s="20"/>
      <c r="BGJ22" s="20"/>
      <c r="BGK22" s="20"/>
      <c r="BGL22" s="20"/>
      <c r="BGM22" s="20"/>
      <c r="BGN22" s="20"/>
      <c r="BGO22" s="20"/>
      <c r="BGP22" s="20"/>
      <c r="BGQ22" s="20"/>
      <c r="BGR22" s="20"/>
      <c r="BGS22" s="20"/>
      <c r="BGT22" s="20"/>
      <c r="BGU22" s="20"/>
      <c r="BGV22" s="20"/>
      <c r="BGW22" s="20"/>
      <c r="BGX22" s="20"/>
    </row>
    <row r="23" spans="1:1558" s="77" customFormat="1" ht="59.25" customHeight="1">
      <c r="A23" s="321"/>
      <c r="B23" s="85"/>
      <c r="C23" s="85"/>
      <c r="D23" s="120"/>
      <c r="E23" s="85"/>
      <c r="F23" s="86"/>
      <c r="G23" s="133"/>
      <c r="H23" s="133"/>
      <c r="I23" s="85"/>
      <c r="J23" s="81"/>
      <c r="K23" s="129"/>
      <c r="L23" s="133"/>
      <c r="M23" s="129"/>
      <c r="N23" s="133"/>
      <c r="O23" s="129"/>
      <c r="P23" s="133"/>
      <c r="Q23" s="129"/>
      <c r="R23" s="133"/>
      <c r="S23" s="129"/>
      <c r="T23" s="133"/>
      <c r="U23" s="82"/>
      <c r="V23" s="130"/>
      <c r="W23" s="82"/>
      <c r="X23" s="82"/>
      <c r="Y23" s="133"/>
      <c r="Z23" s="133"/>
      <c r="AA23" s="133"/>
      <c r="AB23" s="20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0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  <c r="IW23" s="25"/>
      <c r="IX23" s="25"/>
      <c r="IY23" s="25"/>
      <c r="IZ23" s="25"/>
      <c r="JA23" s="25"/>
      <c r="JB23" s="25"/>
      <c r="JC23" s="25"/>
      <c r="JD23" s="25"/>
      <c r="JE23" s="25"/>
      <c r="JF23" s="25"/>
      <c r="JG23" s="25"/>
      <c r="JH23" s="25"/>
      <c r="JI23" s="25"/>
      <c r="JJ23" s="25"/>
      <c r="JK23" s="25"/>
      <c r="JL23" s="25"/>
      <c r="JM23" s="25"/>
      <c r="JN23" s="25"/>
      <c r="JO23" s="25"/>
      <c r="JP23" s="25"/>
      <c r="JQ23" s="25"/>
      <c r="JR23" s="25"/>
      <c r="JS23" s="25"/>
      <c r="JT23" s="25"/>
      <c r="JU23" s="25"/>
      <c r="JV23" s="25"/>
      <c r="JW23" s="25"/>
      <c r="JX23" s="25"/>
      <c r="JY23" s="25"/>
      <c r="JZ23" s="25"/>
      <c r="KA23" s="25"/>
      <c r="KB23" s="25"/>
      <c r="KC23" s="25"/>
      <c r="KD23" s="25"/>
      <c r="KE23" s="25"/>
      <c r="KF23" s="25"/>
      <c r="KG23" s="25"/>
      <c r="KH23" s="25"/>
      <c r="KI23" s="25"/>
      <c r="KJ23" s="25"/>
      <c r="KK23" s="25"/>
      <c r="KL23" s="25"/>
      <c r="KM23" s="25"/>
      <c r="KN23" s="25"/>
      <c r="KO23" s="25"/>
      <c r="KP23" s="25"/>
      <c r="KQ23" s="25"/>
      <c r="KR23" s="25"/>
      <c r="KS23" s="25"/>
      <c r="KT23" s="25"/>
      <c r="KU23" s="25"/>
      <c r="KV23" s="25"/>
      <c r="KW23" s="25"/>
      <c r="KX23" s="25"/>
      <c r="KY23" s="25"/>
      <c r="KZ23" s="25"/>
      <c r="LA23" s="25"/>
      <c r="LB23" s="25"/>
      <c r="LC23" s="25"/>
      <c r="LD23" s="25"/>
      <c r="LE23" s="25"/>
      <c r="LF23" s="25"/>
      <c r="LG23" s="25"/>
      <c r="LH23" s="25"/>
      <c r="LI23" s="25"/>
      <c r="LJ23" s="25"/>
      <c r="LK23" s="25"/>
      <c r="LL23" s="25"/>
      <c r="LM23" s="25"/>
      <c r="LN23" s="25"/>
      <c r="LO23" s="25"/>
      <c r="LP23" s="25"/>
      <c r="LQ23" s="25"/>
      <c r="LR23" s="25"/>
      <c r="LS23" s="25"/>
      <c r="LT23" s="25"/>
      <c r="LU23" s="25"/>
      <c r="LV23" s="25"/>
      <c r="LW23" s="25"/>
      <c r="LX23" s="25"/>
      <c r="LY23" s="25"/>
      <c r="LZ23" s="25"/>
      <c r="MA23" s="25"/>
      <c r="MB23" s="25"/>
      <c r="MC23" s="25"/>
      <c r="MD23" s="25"/>
      <c r="ME23" s="25"/>
      <c r="MF23" s="25"/>
      <c r="MG23" s="25"/>
      <c r="MH23" s="25"/>
      <c r="MI23" s="25"/>
      <c r="MJ23" s="25"/>
      <c r="MK23" s="25"/>
      <c r="ML23" s="25"/>
      <c r="MM23" s="25"/>
      <c r="MN23" s="25"/>
      <c r="MO23" s="25"/>
      <c r="MP23" s="25"/>
      <c r="MQ23" s="25"/>
      <c r="MR23" s="25"/>
      <c r="MS23" s="25"/>
      <c r="MT23" s="25"/>
      <c r="MU23" s="25"/>
      <c r="MV23" s="25"/>
      <c r="MW23" s="25"/>
      <c r="MX23" s="25"/>
      <c r="MY23" s="25"/>
      <c r="MZ23" s="25"/>
      <c r="NA23" s="25"/>
      <c r="NB23" s="25"/>
      <c r="NC23" s="25"/>
      <c r="ND23" s="25"/>
      <c r="NE23" s="25"/>
      <c r="NF23" s="25"/>
      <c r="NG23" s="25"/>
      <c r="NH23" s="25"/>
      <c r="NI23" s="25"/>
      <c r="NJ23" s="25"/>
      <c r="NK23" s="25"/>
      <c r="NL23" s="25"/>
      <c r="NM23" s="25"/>
      <c r="NN23" s="25"/>
      <c r="NO23" s="25"/>
      <c r="NP23" s="25"/>
      <c r="NQ23" s="25"/>
      <c r="NR23" s="25"/>
      <c r="NS23" s="25"/>
      <c r="NT23" s="25"/>
      <c r="NU23" s="25"/>
      <c r="NV23" s="25"/>
      <c r="NW23" s="25"/>
      <c r="NX23" s="25"/>
      <c r="NY23" s="25"/>
      <c r="NZ23" s="25"/>
      <c r="OA23" s="25"/>
      <c r="OB23" s="25"/>
      <c r="OC23" s="25"/>
      <c r="OD23" s="25"/>
      <c r="OE23" s="25"/>
      <c r="OF23" s="25"/>
      <c r="OG23" s="25"/>
      <c r="OH23" s="25"/>
      <c r="OI23" s="25"/>
      <c r="OJ23" s="25"/>
      <c r="OK23" s="25"/>
      <c r="OL23" s="25"/>
      <c r="OM23" s="25"/>
      <c r="ON23" s="25"/>
      <c r="OO23" s="25"/>
      <c r="OP23" s="25"/>
      <c r="OQ23" s="25"/>
      <c r="OR23" s="25"/>
      <c r="OS23" s="25"/>
      <c r="OT23" s="25"/>
      <c r="OU23" s="25"/>
      <c r="OV23" s="25"/>
      <c r="OW23" s="25"/>
      <c r="OX23" s="25"/>
      <c r="OY23" s="25"/>
      <c r="OZ23" s="25"/>
      <c r="PA23" s="25"/>
      <c r="PB23" s="25"/>
      <c r="PC23" s="25"/>
      <c r="PD23" s="25"/>
      <c r="PE23" s="25"/>
      <c r="PF23" s="25"/>
      <c r="PG23" s="25"/>
      <c r="PH23" s="25"/>
      <c r="PI23" s="25"/>
      <c r="PJ23" s="25"/>
      <c r="PK23" s="25"/>
      <c r="PL23" s="25"/>
      <c r="PM23" s="25"/>
      <c r="PN23" s="25"/>
      <c r="PO23" s="25"/>
      <c r="PP23" s="25"/>
      <c r="PQ23" s="25"/>
      <c r="PR23" s="25"/>
      <c r="PS23" s="25"/>
      <c r="PT23" s="25"/>
      <c r="PU23" s="25"/>
      <c r="PV23" s="25"/>
      <c r="PW23" s="25"/>
      <c r="PX23" s="25"/>
      <c r="PY23" s="25"/>
      <c r="PZ23" s="25"/>
      <c r="QA23" s="25"/>
      <c r="QB23" s="25"/>
      <c r="QC23" s="25"/>
      <c r="QD23" s="25"/>
      <c r="QE23" s="25"/>
      <c r="QF23" s="25"/>
      <c r="QG23" s="25"/>
      <c r="QH23" s="25"/>
      <c r="QI23" s="25"/>
      <c r="QJ23" s="25"/>
      <c r="QK23" s="25"/>
      <c r="QL23" s="25"/>
      <c r="QM23" s="25"/>
      <c r="QN23" s="25"/>
      <c r="QO23" s="25"/>
      <c r="QP23" s="25"/>
      <c r="QQ23" s="25"/>
      <c r="QR23" s="25"/>
      <c r="QS23" s="25"/>
      <c r="QT23" s="25"/>
      <c r="QU23" s="25"/>
      <c r="QV23" s="25"/>
      <c r="QW23" s="25"/>
      <c r="QX23" s="25"/>
      <c r="QY23" s="25"/>
      <c r="QZ23" s="25"/>
      <c r="RA23" s="25"/>
      <c r="RB23" s="25"/>
      <c r="RC23" s="25"/>
      <c r="RD23" s="25"/>
      <c r="RE23" s="25"/>
      <c r="RF23" s="25"/>
      <c r="RG23" s="25"/>
      <c r="RH23" s="25"/>
      <c r="RI23" s="25"/>
      <c r="RJ23" s="25"/>
      <c r="RK23" s="25"/>
      <c r="RL23" s="25"/>
      <c r="RM23" s="25"/>
      <c r="RN23" s="25"/>
      <c r="RO23" s="25"/>
      <c r="RP23" s="25"/>
      <c r="RQ23" s="25"/>
      <c r="RR23" s="25"/>
      <c r="RS23" s="25"/>
      <c r="RT23" s="25"/>
      <c r="RU23" s="25"/>
      <c r="RV23" s="25"/>
      <c r="RW23" s="25"/>
      <c r="RX23" s="25"/>
      <c r="RY23" s="25"/>
      <c r="RZ23" s="25"/>
      <c r="SA23" s="25"/>
      <c r="SB23" s="25"/>
      <c r="SC23" s="25"/>
      <c r="SD23" s="25"/>
      <c r="SE23" s="25"/>
      <c r="SF23" s="25"/>
      <c r="SG23" s="25"/>
      <c r="SH23" s="25"/>
      <c r="SI23" s="25"/>
      <c r="SJ23" s="25"/>
      <c r="SK23" s="25"/>
      <c r="SL23" s="25"/>
      <c r="SM23" s="25"/>
      <c r="SN23" s="25"/>
      <c r="SO23" s="25"/>
      <c r="SP23" s="25"/>
      <c r="SQ23" s="25"/>
      <c r="SR23" s="25"/>
      <c r="SS23" s="25"/>
      <c r="ST23" s="25"/>
      <c r="SU23" s="25"/>
      <c r="SV23" s="25"/>
      <c r="SW23" s="25"/>
      <c r="SX23" s="25"/>
      <c r="SY23" s="25"/>
      <c r="SZ23" s="25"/>
      <c r="TA23" s="25"/>
      <c r="TB23" s="25"/>
      <c r="TC23" s="25"/>
      <c r="TD23" s="25"/>
      <c r="TE23" s="25"/>
      <c r="TF23" s="25"/>
      <c r="TG23" s="25"/>
      <c r="TH23" s="25"/>
      <c r="TI23" s="25"/>
      <c r="TJ23" s="25"/>
      <c r="TK23" s="25"/>
      <c r="TL23" s="25"/>
      <c r="TM23" s="25"/>
      <c r="TN23" s="25"/>
      <c r="TO23" s="25"/>
      <c r="TP23" s="25"/>
      <c r="TQ23" s="25"/>
      <c r="TR23" s="25"/>
      <c r="TS23" s="25"/>
      <c r="TT23" s="25"/>
      <c r="TU23" s="25"/>
      <c r="TV23" s="25"/>
      <c r="TW23" s="25"/>
      <c r="TX23" s="25"/>
      <c r="TY23" s="25"/>
      <c r="TZ23" s="25"/>
      <c r="UA23" s="25"/>
      <c r="UB23" s="25"/>
      <c r="UC23" s="25"/>
      <c r="UD23" s="25"/>
      <c r="UE23" s="25"/>
      <c r="UF23" s="25"/>
      <c r="UG23" s="25"/>
      <c r="UH23" s="25"/>
      <c r="UI23" s="25"/>
      <c r="UJ23" s="25"/>
      <c r="UK23" s="25"/>
      <c r="UL23" s="25"/>
      <c r="UM23" s="25"/>
      <c r="UN23" s="25"/>
      <c r="UO23" s="25"/>
      <c r="UP23" s="25"/>
      <c r="UQ23" s="25"/>
      <c r="UR23" s="25"/>
      <c r="US23" s="25"/>
      <c r="UT23" s="25"/>
      <c r="UU23" s="25"/>
      <c r="UV23" s="25"/>
      <c r="UW23" s="25"/>
      <c r="UX23" s="25"/>
      <c r="UY23" s="25"/>
      <c r="UZ23" s="25"/>
      <c r="VA23" s="25"/>
      <c r="VB23" s="25"/>
      <c r="VC23" s="25"/>
      <c r="VD23" s="25"/>
      <c r="VE23" s="25"/>
      <c r="VF23" s="25"/>
      <c r="VG23" s="25"/>
      <c r="VH23" s="25"/>
      <c r="VI23" s="25"/>
      <c r="VJ23" s="25"/>
      <c r="VK23" s="25"/>
      <c r="VL23" s="25"/>
      <c r="VM23" s="25"/>
      <c r="VN23" s="25"/>
      <c r="VO23" s="25"/>
      <c r="VP23" s="25"/>
      <c r="VQ23" s="25"/>
      <c r="VR23" s="25"/>
      <c r="VS23" s="25"/>
      <c r="VT23" s="25"/>
      <c r="VU23" s="25"/>
      <c r="VV23" s="25"/>
      <c r="VW23" s="25"/>
      <c r="VX23" s="25"/>
      <c r="VY23" s="25"/>
      <c r="VZ23" s="25"/>
      <c r="WA23" s="25"/>
      <c r="WB23" s="25"/>
      <c r="WC23" s="25"/>
      <c r="WD23" s="25"/>
      <c r="WE23" s="25"/>
      <c r="WF23" s="25"/>
      <c r="WG23" s="25"/>
      <c r="WH23" s="25"/>
      <c r="WI23" s="25"/>
      <c r="WJ23" s="25"/>
      <c r="WK23" s="25"/>
      <c r="WL23" s="25"/>
      <c r="WM23" s="25"/>
      <c r="WN23" s="25"/>
      <c r="WO23" s="25"/>
      <c r="WP23" s="25"/>
      <c r="WQ23" s="25"/>
      <c r="WR23" s="25"/>
      <c r="WS23" s="25"/>
      <c r="WT23" s="25"/>
      <c r="WU23" s="25"/>
      <c r="WV23" s="25"/>
      <c r="WW23" s="25"/>
      <c r="WX23" s="25"/>
      <c r="WY23" s="25"/>
      <c r="WZ23" s="25"/>
      <c r="XA23" s="25"/>
      <c r="XB23" s="25"/>
      <c r="XC23" s="25"/>
      <c r="XD23" s="25"/>
      <c r="XE23" s="25"/>
      <c r="XF23" s="25"/>
      <c r="XG23" s="25"/>
      <c r="XH23" s="25"/>
      <c r="XI23" s="25"/>
      <c r="XJ23" s="25"/>
      <c r="XK23" s="25"/>
      <c r="XL23" s="25"/>
      <c r="XM23" s="25"/>
      <c r="XN23" s="25"/>
      <c r="XO23" s="25"/>
      <c r="XP23" s="25"/>
      <c r="XQ23" s="25"/>
      <c r="XR23" s="25"/>
      <c r="XS23" s="25"/>
      <c r="XT23" s="25"/>
      <c r="XU23" s="25"/>
      <c r="XV23" s="25"/>
      <c r="XW23" s="25"/>
      <c r="XX23" s="25"/>
      <c r="XY23" s="25"/>
      <c r="XZ23" s="25"/>
      <c r="YA23" s="25"/>
      <c r="YB23" s="25"/>
      <c r="YC23" s="25"/>
      <c r="YD23" s="25"/>
      <c r="YE23" s="25"/>
      <c r="YF23" s="25"/>
      <c r="YG23" s="25"/>
      <c r="YH23" s="25"/>
      <c r="YI23" s="25"/>
      <c r="YJ23" s="25"/>
      <c r="YK23" s="25"/>
      <c r="YL23" s="25"/>
      <c r="YM23" s="25"/>
      <c r="YN23" s="25"/>
      <c r="YO23" s="25"/>
      <c r="YP23" s="25"/>
      <c r="YQ23" s="25"/>
      <c r="YR23" s="25"/>
      <c r="YS23" s="25"/>
      <c r="YT23" s="25"/>
      <c r="YU23" s="25"/>
      <c r="YV23" s="25"/>
      <c r="YW23" s="25"/>
      <c r="YX23" s="25"/>
      <c r="YY23" s="25"/>
      <c r="YZ23" s="25"/>
      <c r="ZA23" s="25"/>
      <c r="ZB23" s="25"/>
      <c r="ZC23" s="25"/>
      <c r="ZD23" s="25"/>
      <c r="ZE23" s="25"/>
      <c r="ZF23" s="25"/>
      <c r="ZG23" s="25"/>
      <c r="ZH23" s="25"/>
      <c r="ZI23" s="25"/>
      <c r="ZJ23" s="25"/>
      <c r="ZK23" s="25"/>
      <c r="ZL23" s="25"/>
      <c r="ZM23" s="25"/>
      <c r="ZN23" s="25"/>
      <c r="ZO23" s="25"/>
      <c r="ZP23" s="25"/>
      <c r="ZQ23" s="25"/>
      <c r="ZR23" s="25"/>
      <c r="ZS23" s="25"/>
      <c r="ZT23" s="25"/>
      <c r="ZU23" s="25"/>
      <c r="ZV23" s="25"/>
      <c r="ZW23" s="25"/>
      <c r="ZX23" s="25"/>
      <c r="ZY23" s="25"/>
      <c r="ZZ23" s="25"/>
      <c r="AAA23" s="25"/>
      <c r="AAB23" s="25"/>
      <c r="AAC23" s="25"/>
      <c r="AAD23" s="25"/>
      <c r="AAE23" s="25"/>
      <c r="AAF23" s="25"/>
      <c r="AAG23" s="25"/>
      <c r="AAH23" s="25"/>
      <c r="AAI23" s="25"/>
      <c r="AAJ23" s="25"/>
      <c r="AAK23" s="25"/>
      <c r="AAL23" s="25"/>
      <c r="AAM23" s="25"/>
      <c r="AAN23" s="25"/>
      <c r="AAO23" s="25"/>
      <c r="AAP23" s="25"/>
      <c r="AAQ23" s="25"/>
      <c r="AAR23" s="25"/>
      <c r="AAS23" s="25"/>
      <c r="AAT23" s="25"/>
      <c r="AAU23" s="25"/>
      <c r="AAV23" s="25"/>
      <c r="AAW23" s="25"/>
      <c r="AAX23" s="25"/>
      <c r="AAY23" s="25"/>
      <c r="AAZ23" s="25"/>
      <c r="ABA23" s="25"/>
      <c r="ABB23" s="25"/>
      <c r="ABC23" s="25"/>
      <c r="ABD23" s="25"/>
      <c r="ABE23" s="25"/>
      <c r="ABF23" s="25"/>
      <c r="ABG23" s="25"/>
      <c r="ABH23" s="25"/>
      <c r="ABI23" s="25"/>
      <c r="ABJ23" s="25"/>
      <c r="ABK23" s="25"/>
      <c r="ABL23" s="25"/>
      <c r="ABM23" s="25"/>
      <c r="ABN23" s="25"/>
      <c r="ABO23" s="25"/>
      <c r="ABP23" s="25"/>
      <c r="ABQ23" s="25"/>
      <c r="ABR23" s="25"/>
      <c r="ABS23" s="25"/>
      <c r="ABT23" s="25"/>
      <c r="ABU23" s="25"/>
      <c r="ABV23" s="25"/>
      <c r="ABW23" s="25"/>
      <c r="ABX23" s="25"/>
      <c r="ABY23" s="25"/>
      <c r="ABZ23" s="25"/>
      <c r="ACA23" s="25"/>
      <c r="ACB23" s="25"/>
      <c r="ACC23" s="25"/>
      <c r="ACD23" s="25"/>
      <c r="ACE23" s="25"/>
      <c r="ACF23" s="25"/>
      <c r="ACG23" s="25"/>
      <c r="ACH23" s="25"/>
      <c r="ACI23" s="25"/>
      <c r="ACJ23" s="25"/>
      <c r="ACK23" s="25"/>
      <c r="ACL23" s="25"/>
      <c r="ACM23" s="25"/>
      <c r="ACN23" s="25"/>
      <c r="ACO23" s="25"/>
      <c r="ACP23" s="25"/>
      <c r="ACQ23" s="25"/>
      <c r="ACR23" s="25"/>
      <c r="ACS23" s="25"/>
      <c r="ACT23" s="25"/>
      <c r="ACU23" s="25"/>
      <c r="ACV23" s="25"/>
      <c r="ACW23" s="25"/>
      <c r="ACX23" s="25"/>
      <c r="ACY23" s="25"/>
      <c r="ACZ23" s="25"/>
      <c r="ADA23" s="25"/>
      <c r="ADB23" s="25"/>
      <c r="ADC23" s="25"/>
      <c r="ADD23" s="25"/>
      <c r="ADE23" s="25"/>
      <c r="ADF23" s="25"/>
      <c r="ADG23" s="25"/>
      <c r="ADH23" s="25"/>
      <c r="ADI23" s="25"/>
      <c r="ADJ23" s="25"/>
      <c r="ADK23" s="25"/>
      <c r="ADL23" s="25"/>
      <c r="ADM23" s="25"/>
      <c r="ADN23" s="25"/>
      <c r="ADO23" s="25"/>
      <c r="ADP23" s="25"/>
      <c r="ADQ23" s="25"/>
      <c r="ADR23" s="25"/>
      <c r="ADS23" s="25"/>
      <c r="ADT23" s="25"/>
      <c r="ADU23" s="25"/>
      <c r="ADV23" s="25"/>
      <c r="ADW23" s="25"/>
      <c r="ADX23" s="25"/>
      <c r="ADY23" s="25"/>
      <c r="ADZ23" s="25"/>
      <c r="AEA23" s="25"/>
      <c r="AEB23" s="25"/>
      <c r="AEC23" s="25"/>
      <c r="AED23" s="25"/>
      <c r="AEE23" s="25"/>
      <c r="AEF23" s="25"/>
      <c r="AEG23" s="25"/>
      <c r="AEH23" s="25"/>
      <c r="AEI23" s="25"/>
      <c r="AEJ23" s="25"/>
      <c r="AEK23" s="25"/>
      <c r="AEL23" s="25"/>
      <c r="AEM23" s="25"/>
      <c r="AEN23" s="25"/>
      <c r="AEO23" s="25"/>
      <c r="AEP23" s="25"/>
      <c r="AEQ23" s="25"/>
      <c r="AER23" s="25"/>
      <c r="AES23" s="25"/>
      <c r="AET23" s="25"/>
      <c r="AEU23" s="25"/>
      <c r="AEV23" s="25"/>
      <c r="AEW23" s="25"/>
      <c r="AEX23" s="25"/>
      <c r="AEY23" s="25"/>
      <c r="AEZ23" s="25"/>
      <c r="AFA23" s="25"/>
      <c r="AFB23" s="25"/>
      <c r="AFC23" s="25"/>
      <c r="AFD23" s="25"/>
      <c r="AFE23" s="25"/>
      <c r="AFF23" s="25"/>
      <c r="AFG23" s="25"/>
      <c r="AFH23" s="25"/>
      <c r="AFI23" s="25"/>
      <c r="AFJ23" s="25"/>
      <c r="AFK23" s="25"/>
      <c r="AFL23" s="25"/>
      <c r="AFM23" s="25"/>
      <c r="AFN23" s="25"/>
      <c r="AFO23" s="25"/>
      <c r="AFP23" s="25"/>
      <c r="AFQ23" s="25"/>
      <c r="AFR23" s="25"/>
      <c r="AFS23" s="25"/>
      <c r="AFT23" s="25"/>
      <c r="AFU23" s="25"/>
      <c r="AFV23" s="25"/>
      <c r="AFW23" s="25"/>
      <c r="AFX23" s="25"/>
      <c r="AFY23" s="25"/>
      <c r="AFZ23" s="25"/>
      <c r="AGA23" s="25"/>
      <c r="AGB23" s="25"/>
      <c r="AGC23" s="25"/>
      <c r="AGD23" s="25"/>
      <c r="AGE23" s="25"/>
      <c r="AGF23" s="25"/>
      <c r="AGG23" s="25"/>
      <c r="AGH23" s="25"/>
      <c r="AGI23" s="25"/>
      <c r="AGJ23" s="25"/>
      <c r="AGK23" s="25"/>
      <c r="AGL23" s="25"/>
      <c r="AGM23" s="25"/>
      <c r="AGN23" s="25"/>
      <c r="AGO23" s="25"/>
      <c r="AGP23" s="25"/>
      <c r="AGQ23" s="25"/>
      <c r="AGR23" s="25"/>
      <c r="AGS23" s="25"/>
      <c r="AGT23" s="25"/>
      <c r="AGU23" s="25"/>
      <c r="AGV23" s="25"/>
      <c r="AGW23" s="25"/>
      <c r="AGX23" s="25"/>
      <c r="AGY23" s="25"/>
      <c r="AGZ23" s="25"/>
      <c r="AHA23" s="25"/>
      <c r="AHB23" s="25"/>
      <c r="AHC23" s="25"/>
      <c r="AHD23" s="25"/>
      <c r="AHE23" s="25"/>
      <c r="AHF23" s="25"/>
      <c r="AHG23" s="25"/>
      <c r="AHH23" s="25"/>
      <c r="AHI23" s="25"/>
      <c r="AHJ23" s="25"/>
      <c r="AHK23" s="25"/>
      <c r="AHL23" s="25"/>
      <c r="AHM23" s="25"/>
      <c r="AHN23" s="25"/>
      <c r="AHO23" s="25"/>
      <c r="AHP23" s="25"/>
      <c r="AHQ23" s="25"/>
      <c r="AHR23" s="25"/>
      <c r="AHS23" s="25"/>
      <c r="AHT23" s="25"/>
      <c r="AHU23" s="25"/>
      <c r="AHV23" s="25"/>
      <c r="AHW23" s="25"/>
      <c r="AHX23" s="25"/>
      <c r="AHY23" s="25"/>
      <c r="AHZ23" s="25"/>
      <c r="AIA23" s="25"/>
      <c r="AIB23" s="25"/>
      <c r="AIC23" s="25"/>
      <c r="AID23" s="25"/>
      <c r="AIE23" s="25"/>
      <c r="AIF23" s="25"/>
      <c r="AIG23" s="25"/>
      <c r="AIH23" s="25"/>
      <c r="AII23" s="25"/>
      <c r="AIJ23" s="25"/>
      <c r="AIK23" s="25"/>
      <c r="AIL23" s="25"/>
      <c r="AIM23" s="25"/>
      <c r="AIN23" s="25"/>
      <c r="AIO23" s="25"/>
      <c r="AIP23" s="25"/>
      <c r="AIQ23" s="25"/>
      <c r="AIR23" s="25"/>
      <c r="AIS23" s="25"/>
      <c r="AIT23" s="25"/>
      <c r="AIU23" s="25"/>
      <c r="AIV23" s="25"/>
      <c r="AIW23" s="25"/>
      <c r="AIX23" s="25"/>
      <c r="AIY23" s="25"/>
      <c r="AIZ23" s="25"/>
      <c r="AJA23" s="25"/>
      <c r="AJB23" s="25"/>
      <c r="AJC23" s="25"/>
      <c r="AJD23" s="25"/>
      <c r="AJE23" s="25"/>
      <c r="AJF23" s="25"/>
      <c r="AJG23" s="25"/>
      <c r="AJH23" s="25"/>
      <c r="AJI23" s="25"/>
      <c r="AJJ23" s="25"/>
      <c r="AJK23" s="25"/>
      <c r="AJL23" s="25"/>
      <c r="AJM23" s="25"/>
      <c r="AJN23" s="25"/>
      <c r="AJO23" s="25"/>
      <c r="AJP23" s="25"/>
      <c r="AJQ23" s="25"/>
      <c r="AJR23" s="25"/>
      <c r="AJS23" s="25"/>
      <c r="AJT23" s="25"/>
      <c r="AJU23" s="25"/>
      <c r="AJV23" s="25"/>
      <c r="AJW23" s="25"/>
      <c r="AJX23" s="25"/>
      <c r="AJY23" s="25"/>
      <c r="AJZ23" s="25"/>
      <c r="AKA23" s="25"/>
      <c r="AKB23" s="25"/>
      <c r="AKC23" s="25"/>
      <c r="AKD23" s="25"/>
      <c r="AKE23" s="25"/>
      <c r="AKF23" s="25"/>
      <c r="AKG23" s="25"/>
      <c r="AKH23" s="25"/>
      <c r="AKI23" s="25"/>
      <c r="AKJ23" s="25"/>
      <c r="AKK23" s="25"/>
      <c r="AKL23" s="25"/>
      <c r="AKM23" s="25"/>
      <c r="AKN23" s="25"/>
      <c r="AKO23" s="25"/>
      <c r="AKP23" s="25"/>
      <c r="AKQ23" s="25"/>
      <c r="AKR23" s="25"/>
      <c r="AKS23" s="25"/>
      <c r="AKT23" s="25"/>
      <c r="AKU23" s="25"/>
      <c r="AKV23" s="25"/>
      <c r="AKW23" s="25"/>
      <c r="AKX23" s="25"/>
      <c r="AKY23" s="25"/>
      <c r="AKZ23" s="25"/>
      <c r="ALA23" s="25"/>
      <c r="ALB23" s="25"/>
      <c r="ALC23" s="25"/>
      <c r="ALD23" s="25"/>
      <c r="ALE23" s="25"/>
      <c r="ALF23" s="25"/>
      <c r="ALG23" s="25"/>
      <c r="ALH23" s="25"/>
      <c r="ALI23" s="25"/>
      <c r="ALJ23" s="25"/>
      <c r="ALK23" s="25"/>
      <c r="ALL23" s="25"/>
      <c r="ALM23" s="25"/>
      <c r="ALN23" s="25"/>
      <c r="ALO23" s="25"/>
      <c r="ALP23" s="25"/>
      <c r="ALQ23" s="25"/>
      <c r="ALR23" s="25"/>
      <c r="ALS23" s="25"/>
      <c r="ALT23" s="25"/>
      <c r="ALU23" s="25"/>
      <c r="ALV23" s="25"/>
      <c r="ALW23" s="25"/>
      <c r="ALX23" s="25"/>
      <c r="ALY23" s="25"/>
      <c r="ALZ23" s="25"/>
      <c r="AMA23" s="25"/>
      <c r="AMB23" s="25"/>
      <c r="AMC23" s="25"/>
      <c r="AMD23" s="25"/>
      <c r="AME23" s="25"/>
      <c r="AMF23" s="25"/>
      <c r="AMG23" s="25"/>
      <c r="AMH23" s="25"/>
      <c r="AMI23" s="25"/>
      <c r="AMJ23" s="25"/>
      <c r="AMK23" s="25"/>
      <c r="AML23" s="25"/>
      <c r="AMM23" s="25"/>
      <c r="AMN23" s="25"/>
      <c r="AMO23" s="25"/>
      <c r="AMP23" s="25"/>
      <c r="AMQ23" s="25"/>
      <c r="AMR23" s="25"/>
      <c r="AMS23" s="25"/>
      <c r="AMT23" s="25"/>
      <c r="AMU23" s="25"/>
      <c r="AMV23" s="25"/>
      <c r="AMW23" s="25"/>
      <c r="AMX23" s="25"/>
      <c r="AMY23" s="25"/>
      <c r="AMZ23" s="25"/>
      <c r="ANA23" s="25"/>
      <c r="ANB23" s="25"/>
      <c r="ANC23" s="25"/>
      <c r="AND23" s="25"/>
      <c r="ANE23" s="25"/>
      <c r="ANF23" s="25"/>
      <c r="ANG23" s="25"/>
      <c r="ANH23" s="25"/>
      <c r="ANI23" s="25"/>
      <c r="ANJ23" s="25"/>
      <c r="ANK23" s="25"/>
      <c r="ANL23" s="25"/>
      <c r="ANM23" s="25"/>
      <c r="ANN23" s="25"/>
      <c r="ANO23" s="25"/>
      <c r="ANP23" s="25"/>
      <c r="ANQ23" s="25"/>
      <c r="ANR23" s="25"/>
      <c r="ANS23" s="25"/>
      <c r="ANT23" s="25"/>
      <c r="ANU23" s="25"/>
      <c r="ANV23" s="25"/>
      <c r="ANW23" s="25"/>
      <c r="ANX23" s="25"/>
      <c r="ANY23" s="25"/>
      <c r="ANZ23" s="25"/>
      <c r="AOA23" s="25"/>
      <c r="AOB23" s="25"/>
      <c r="AOC23" s="25"/>
      <c r="AOD23" s="25"/>
      <c r="AOE23" s="25"/>
      <c r="AOF23" s="25"/>
      <c r="AOG23" s="25"/>
      <c r="AOH23" s="25"/>
      <c r="AOI23" s="25"/>
      <c r="AOJ23" s="25"/>
      <c r="AOK23" s="25"/>
      <c r="AOL23" s="25"/>
      <c r="AOM23" s="25"/>
      <c r="AON23" s="25"/>
      <c r="AOO23" s="25"/>
      <c r="AOP23" s="25"/>
      <c r="AOQ23" s="25"/>
      <c r="AOR23" s="25"/>
      <c r="AOS23" s="25"/>
      <c r="AOT23" s="25"/>
      <c r="AOU23" s="25"/>
      <c r="AOV23" s="25"/>
      <c r="AOW23" s="25"/>
      <c r="AOX23" s="25"/>
      <c r="AOY23" s="25"/>
      <c r="AOZ23" s="25"/>
      <c r="APA23" s="25"/>
      <c r="APB23" s="25"/>
      <c r="APC23" s="25"/>
      <c r="APD23" s="25"/>
      <c r="APE23" s="25"/>
      <c r="APF23" s="25"/>
      <c r="APG23" s="25"/>
      <c r="APH23" s="25"/>
      <c r="API23" s="25"/>
      <c r="APJ23" s="25"/>
      <c r="APK23" s="25"/>
      <c r="APL23" s="25"/>
      <c r="APM23" s="25"/>
      <c r="APN23" s="25"/>
      <c r="APO23" s="25"/>
      <c r="APP23" s="25"/>
      <c r="APQ23" s="25"/>
      <c r="APR23" s="25"/>
      <c r="APS23" s="25"/>
      <c r="APT23" s="25"/>
      <c r="APU23" s="25"/>
      <c r="APV23" s="25"/>
      <c r="APW23" s="25"/>
      <c r="APX23" s="25"/>
      <c r="APY23" s="25"/>
      <c r="APZ23" s="25"/>
      <c r="AQA23" s="25"/>
      <c r="AQB23" s="25"/>
      <c r="AQC23" s="25"/>
      <c r="AQD23" s="25"/>
      <c r="AQE23" s="25"/>
      <c r="AQF23" s="25"/>
      <c r="AQG23" s="25"/>
      <c r="AQH23" s="25"/>
      <c r="AQI23" s="25"/>
      <c r="AQJ23" s="25"/>
      <c r="AQK23" s="25"/>
      <c r="AQL23" s="25"/>
      <c r="AQM23" s="25"/>
      <c r="AQN23" s="25"/>
      <c r="AQO23" s="25"/>
      <c r="AQP23" s="25"/>
      <c r="AQQ23" s="25"/>
      <c r="AQR23" s="25"/>
      <c r="AQS23" s="25"/>
      <c r="AQT23" s="25"/>
      <c r="AQU23" s="25"/>
      <c r="AQV23" s="25"/>
      <c r="AQW23" s="25"/>
      <c r="AQX23" s="25"/>
      <c r="AQY23" s="25"/>
      <c r="AQZ23" s="25"/>
      <c r="ARA23" s="25"/>
      <c r="ARB23" s="25"/>
      <c r="ARC23" s="25"/>
      <c r="ARD23" s="25"/>
      <c r="ARE23" s="25"/>
      <c r="ARF23" s="25"/>
      <c r="ARG23" s="25"/>
      <c r="ARH23" s="25"/>
      <c r="ARI23" s="25"/>
      <c r="ARJ23" s="25"/>
      <c r="ARK23" s="25"/>
      <c r="ARL23" s="25"/>
      <c r="ARM23" s="25"/>
      <c r="ARN23" s="25"/>
      <c r="ARO23" s="25"/>
      <c r="ARP23" s="25"/>
      <c r="ARQ23" s="25"/>
      <c r="ARR23" s="25"/>
      <c r="ARS23" s="25"/>
      <c r="ART23" s="25"/>
      <c r="ARU23" s="25"/>
      <c r="ARV23" s="25"/>
      <c r="ARW23" s="25"/>
      <c r="ARX23" s="25"/>
      <c r="ARY23" s="25"/>
      <c r="ARZ23" s="25"/>
      <c r="ASA23" s="25"/>
      <c r="ASB23" s="25"/>
      <c r="ASC23" s="25"/>
      <c r="ASD23" s="25"/>
      <c r="ASE23" s="25"/>
      <c r="ASF23" s="25"/>
      <c r="ASG23" s="25"/>
      <c r="ASH23" s="25"/>
      <c r="ASI23" s="25"/>
      <c r="ASJ23" s="25"/>
      <c r="ASK23" s="25"/>
      <c r="ASL23" s="25"/>
      <c r="ASM23" s="25"/>
      <c r="ASN23" s="25"/>
      <c r="ASO23" s="25"/>
      <c r="ASP23" s="25"/>
      <c r="ASQ23" s="25"/>
      <c r="ASR23" s="25"/>
      <c r="ASS23" s="25"/>
      <c r="AST23" s="25"/>
      <c r="ASU23" s="25"/>
      <c r="ASV23" s="25"/>
      <c r="ASW23" s="25"/>
      <c r="ASX23" s="25"/>
      <c r="ASY23" s="25"/>
      <c r="ASZ23" s="25"/>
      <c r="ATA23" s="25"/>
      <c r="ATB23" s="25"/>
      <c r="ATC23" s="25"/>
      <c r="ATD23" s="25"/>
      <c r="ATE23" s="25"/>
      <c r="ATF23" s="25"/>
      <c r="ATG23" s="25"/>
      <c r="ATH23" s="25"/>
      <c r="ATI23" s="25"/>
      <c r="ATJ23" s="25"/>
      <c r="ATK23" s="25"/>
      <c r="ATL23" s="25"/>
      <c r="ATM23" s="25"/>
      <c r="ATN23" s="25"/>
      <c r="ATO23" s="25"/>
      <c r="ATP23" s="25"/>
      <c r="ATQ23" s="25"/>
      <c r="ATR23" s="25"/>
      <c r="ATS23" s="25"/>
      <c r="ATT23" s="25"/>
      <c r="ATU23" s="25"/>
      <c r="ATV23" s="25"/>
      <c r="ATW23" s="25"/>
      <c r="ATX23" s="25"/>
      <c r="ATY23" s="25"/>
      <c r="ATZ23" s="25"/>
      <c r="AUA23" s="25"/>
      <c r="AUB23" s="25"/>
      <c r="AUC23" s="25"/>
      <c r="AUD23" s="25"/>
      <c r="AUE23" s="25"/>
      <c r="AUF23" s="25"/>
      <c r="AUG23" s="25"/>
      <c r="AUH23" s="25"/>
      <c r="AUI23" s="25"/>
      <c r="AUJ23" s="25"/>
      <c r="AUK23" s="25"/>
      <c r="AUL23" s="25"/>
      <c r="AUM23" s="25"/>
      <c r="AUN23" s="25"/>
      <c r="AUO23" s="25"/>
      <c r="AUP23" s="25"/>
      <c r="AUQ23" s="25"/>
      <c r="AUR23" s="25"/>
      <c r="AUS23" s="25"/>
      <c r="AUT23" s="25"/>
      <c r="AUU23" s="25"/>
      <c r="AUV23" s="25"/>
      <c r="AUW23" s="25"/>
      <c r="AUX23" s="25"/>
      <c r="AUY23" s="25"/>
      <c r="AUZ23" s="25"/>
      <c r="AVA23" s="25"/>
      <c r="AVB23" s="25"/>
      <c r="AVC23" s="25"/>
      <c r="AVD23" s="25"/>
      <c r="AVE23" s="25"/>
      <c r="AVF23" s="25"/>
      <c r="AVG23" s="25"/>
      <c r="AVH23" s="25"/>
      <c r="AVI23" s="25"/>
      <c r="AVJ23" s="25"/>
      <c r="AVK23" s="25"/>
      <c r="AVL23" s="25"/>
      <c r="AVM23" s="25"/>
      <c r="AVN23" s="25"/>
      <c r="AVO23" s="25"/>
      <c r="AVP23" s="25"/>
      <c r="AVQ23" s="25"/>
      <c r="AVR23" s="25"/>
      <c r="AVS23" s="25"/>
      <c r="AVT23" s="25"/>
      <c r="AVU23" s="25"/>
      <c r="AVV23" s="25"/>
      <c r="AVW23" s="25"/>
      <c r="AVX23" s="25"/>
      <c r="AVY23" s="25"/>
      <c r="AVZ23" s="25"/>
      <c r="AWA23" s="25"/>
      <c r="AWB23" s="25"/>
      <c r="AWC23" s="25"/>
      <c r="AWD23" s="25"/>
      <c r="AWE23" s="25"/>
      <c r="AWF23" s="25"/>
      <c r="AWG23" s="25"/>
      <c r="AWH23" s="25"/>
      <c r="AWI23" s="25"/>
      <c r="AWJ23" s="25"/>
      <c r="AWK23" s="25"/>
      <c r="AWL23" s="25"/>
      <c r="AWM23" s="25"/>
      <c r="AWN23" s="25"/>
      <c r="AWO23" s="25"/>
      <c r="AWP23" s="25"/>
      <c r="AWQ23" s="25"/>
      <c r="AWR23" s="25"/>
      <c r="AWS23" s="25"/>
      <c r="AWT23" s="25"/>
      <c r="AWU23" s="25"/>
      <c r="AWV23" s="25"/>
      <c r="AWW23" s="25"/>
      <c r="AWX23" s="25"/>
      <c r="AWY23" s="25"/>
      <c r="AWZ23" s="25"/>
      <c r="AXA23" s="25"/>
      <c r="AXB23" s="25"/>
      <c r="AXC23" s="25"/>
      <c r="AXD23" s="25"/>
      <c r="AXE23" s="25"/>
      <c r="AXF23" s="25"/>
      <c r="AXG23" s="25"/>
      <c r="AXH23" s="25"/>
      <c r="AXI23" s="25"/>
      <c r="AXJ23" s="25"/>
      <c r="AXK23" s="25"/>
      <c r="AXL23" s="25"/>
      <c r="AXM23" s="25"/>
      <c r="AXN23" s="25"/>
      <c r="AXO23" s="25"/>
      <c r="AXP23" s="25"/>
      <c r="AXQ23" s="25"/>
      <c r="AXR23" s="25"/>
      <c r="AXS23" s="25"/>
      <c r="AXT23" s="25"/>
      <c r="AXU23" s="25"/>
      <c r="AXV23" s="25"/>
      <c r="AXW23" s="25"/>
      <c r="AXX23" s="25"/>
      <c r="AXY23" s="25"/>
      <c r="AXZ23" s="25"/>
      <c r="AYA23" s="25"/>
      <c r="AYB23" s="25"/>
      <c r="AYC23" s="25"/>
      <c r="AYD23" s="25"/>
      <c r="AYE23" s="25"/>
      <c r="AYF23" s="25"/>
      <c r="AYG23" s="25"/>
      <c r="AYH23" s="25"/>
      <c r="AYI23" s="25"/>
      <c r="AYJ23" s="25"/>
      <c r="AYK23" s="25"/>
      <c r="AYL23" s="25"/>
      <c r="AYM23" s="25"/>
      <c r="AYN23" s="25"/>
      <c r="AYO23" s="25"/>
      <c r="AYP23" s="25"/>
      <c r="AYQ23" s="25"/>
      <c r="AYR23" s="25"/>
      <c r="AYS23" s="25"/>
      <c r="AYT23" s="25"/>
      <c r="AYU23" s="25"/>
      <c r="AYV23" s="25"/>
      <c r="AYW23" s="25"/>
      <c r="AYX23" s="25"/>
      <c r="AYY23" s="25"/>
      <c r="AYZ23" s="25"/>
      <c r="AZA23" s="25"/>
      <c r="AZB23" s="25"/>
      <c r="AZC23" s="25"/>
      <c r="AZD23" s="25"/>
      <c r="AZE23" s="25"/>
      <c r="AZF23" s="25"/>
      <c r="AZG23" s="25"/>
      <c r="AZH23" s="25"/>
      <c r="AZI23" s="25"/>
      <c r="AZJ23" s="25"/>
      <c r="AZK23" s="25"/>
      <c r="AZL23" s="25"/>
      <c r="AZM23" s="25"/>
      <c r="AZN23" s="25"/>
      <c r="AZO23" s="25"/>
      <c r="AZP23" s="25"/>
      <c r="AZQ23" s="25"/>
      <c r="AZR23" s="25"/>
      <c r="AZS23" s="25"/>
      <c r="AZT23" s="25"/>
      <c r="AZU23" s="25"/>
      <c r="AZV23" s="25"/>
      <c r="AZW23" s="25"/>
      <c r="AZX23" s="25"/>
      <c r="AZY23" s="25"/>
      <c r="AZZ23" s="25"/>
      <c r="BAA23" s="25"/>
      <c r="BAB23" s="25"/>
      <c r="BAC23" s="25"/>
      <c r="BAD23" s="25"/>
      <c r="BAE23" s="25"/>
      <c r="BAF23" s="25"/>
      <c r="BAG23" s="25"/>
      <c r="BAH23" s="25"/>
      <c r="BAI23" s="25"/>
      <c r="BAJ23" s="25"/>
      <c r="BAK23" s="25"/>
      <c r="BAL23" s="25"/>
      <c r="BAM23" s="25"/>
      <c r="BAN23" s="25"/>
      <c r="BAO23" s="25"/>
      <c r="BAP23" s="25"/>
      <c r="BAQ23" s="25"/>
      <c r="BAR23" s="25"/>
      <c r="BAS23" s="25"/>
      <c r="BAT23" s="25"/>
      <c r="BAU23" s="25"/>
      <c r="BAV23" s="25"/>
      <c r="BAW23" s="25"/>
      <c r="BAX23" s="25"/>
      <c r="BAY23" s="25"/>
      <c r="BAZ23" s="25"/>
      <c r="BBA23" s="25"/>
      <c r="BBB23" s="25"/>
      <c r="BBC23" s="25"/>
      <c r="BBD23" s="25"/>
      <c r="BBE23" s="25"/>
      <c r="BBF23" s="25"/>
      <c r="BBG23" s="25"/>
      <c r="BBH23" s="25"/>
      <c r="BBI23" s="25"/>
      <c r="BBJ23" s="25"/>
      <c r="BBK23" s="25"/>
      <c r="BBL23" s="25"/>
      <c r="BBM23" s="25"/>
      <c r="BBN23" s="25"/>
      <c r="BBO23" s="25"/>
      <c r="BBP23" s="25"/>
      <c r="BBQ23" s="25"/>
      <c r="BBR23" s="25"/>
      <c r="BBS23" s="25"/>
      <c r="BBT23" s="25"/>
      <c r="BBU23" s="25"/>
      <c r="BBV23" s="25"/>
      <c r="BBW23" s="25"/>
      <c r="BBX23" s="25"/>
      <c r="BBY23" s="25"/>
      <c r="BBZ23" s="25"/>
      <c r="BCA23" s="25"/>
      <c r="BCB23" s="25"/>
      <c r="BCC23" s="25"/>
      <c r="BCD23" s="25"/>
      <c r="BCE23" s="25"/>
      <c r="BCF23" s="25"/>
      <c r="BCG23" s="25"/>
      <c r="BCH23" s="25"/>
      <c r="BCI23" s="25"/>
      <c r="BCJ23" s="25"/>
      <c r="BCK23" s="25"/>
      <c r="BCL23" s="25"/>
      <c r="BCM23" s="25"/>
      <c r="BCN23" s="25"/>
      <c r="BCO23" s="25"/>
      <c r="BCP23" s="25"/>
      <c r="BCQ23" s="25"/>
      <c r="BCR23" s="25"/>
      <c r="BCS23" s="25"/>
      <c r="BCT23" s="25"/>
      <c r="BCU23" s="25"/>
      <c r="BCV23" s="25"/>
      <c r="BCW23" s="25"/>
      <c r="BCX23" s="25"/>
      <c r="BCY23" s="25"/>
      <c r="BCZ23" s="25"/>
      <c r="BDA23" s="25"/>
      <c r="BDB23" s="25"/>
      <c r="BDC23" s="25"/>
      <c r="BDD23" s="25"/>
      <c r="BDE23" s="25"/>
      <c r="BDF23" s="25"/>
      <c r="BDG23" s="25"/>
      <c r="BDH23" s="25"/>
      <c r="BDI23" s="25"/>
      <c r="BDJ23" s="25"/>
      <c r="BDK23" s="25"/>
      <c r="BDL23" s="25"/>
      <c r="BDM23" s="25"/>
      <c r="BDN23" s="25"/>
      <c r="BDO23" s="25"/>
      <c r="BDP23" s="25"/>
      <c r="BDQ23" s="25"/>
      <c r="BDR23" s="25"/>
      <c r="BDS23" s="25"/>
      <c r="BDT23" s="25"/>
      <c r="BDU23" s="25"/>
      <c r="BDV23" s="25"/>
      <c r="BDW23" s="25"/>
      <c r="BDX23" s="25"/>
      <c r="BDY23" s="25"/>
      <c r="BDZ23" s="25"/>
      <c r="BEA23" s="25"/>
      <c r="BEB23" s="25"/>
      <c r="BEC23" s="25"/>
      <c r="BED23" s="25"/>
      <c r="BEE23" s="25"/>
      <c r="BEF23" s="25"/>
      <c r="BEG23" s="25"/>
      <c r="BEH23" s="25"/>
      <c r="BEI23" s="25"/>
      <c r="BEJ23" s="25"/>
      <c r="BEK23" s="25"/>
      <c r="BEL23" s="25"/>
      <c r="BEM23" s="25"/>
      <c r="BEN23" s="25"/>
      <c r="BEO23" s="25"/>
      <c r="BEP23" s="25"/>
      <c r="BEQ23" s="25"/>
      <c r="BER23" s="25"/>
      <c r="BES23" s="25"/>
      <c r="BET23" s="25"/>
      <c r="BEU23" s="25"/>
      <c r="BEV23" s="25"/>
      <c r="BEW23" s="25"/>
      <c r="BEX23" s="25"/>
      <c r="BEY23" s="25"/>
      <c r="BEZ23" s="25"/>
      <c r="BFA23" s="25"/>
      <c r="BFB23" s="25"/>
      <c r="BFC23" s="25"/>
      <c r="BFD23" s="25"/>
      <c r="BFE23" s="25"/>
      <c r="BFF23" s="25"/>
      <c r="BFG23" s="25"/>
      <c r="BFH23" s="25"/>
      <c r="BFI23" s="25"/>
      <c r="BFJ23" s="25"/>
      <c r="BFK23" s="25"/>
      <c r="BFL23" s="25"/>
      <c r="BFM23" s="25"/>
      <c r="BFN23" s="25"/>
      <c r="BFO23" s="25"/>
      <c r="BFP23" s="25"/>
      <c r="BFQ23" s="25"/>
      <c r="BFR23" s="25"/>
      <c r="BFS23" s="25"/>
      <c r="BFT23" s="25"/>
      <c r="BFU23" s="25"/>
      <c r="BFV23" s="25"/>
      <c r="BFW23" s="25"/>
      <c r="BFX23" s="25"/>
      <c r="BFY23" s="25"/>
      <c r="BFZ23" s="25"/>
      <c r="BGA23" s="25"/>
      <c r="BGB23" s="25"/>
      <c r="BGC23" s="25"/>
      <c r="BGD23" s="25"/>
      <c r="BGE23" s="25"/>
      <c r="BGF23" s="25"/>
      <c r="BGG23" s="25"/>
      <c r="BGH23" s="25"/>
      <c r="BGI23" s="25"/>
      <c r="BGJ23" s="25"/>
      <c r="BGK23" s="25"/>
      <c r="BGL23" s="25"/>
      <c r="BGM23" s="25"/>
      <c r="BGN23" s="25"/>
      <c r="BGO23" s="25"/>
      <c r="BGP23" s="25"/>
      <c r="BGQ23" s="25"/>
      <c r="BGR23" s="25"/>
      <c r="BGS23" s="25"/>
      <c r="BGT23" s="25"/>
      <c r="BGU23" s="25"/>
      <c r="BGV23" s="25"/>
      <c r="BGW23" s="25"/>
      <c r="BGX23" s="25"/>
    </row>
    <row r="24" spans="1:1558" s="77" customFormat="1" ht="59.25" customHeight="1">
      <c r="A24" s="321"/>
      <c r="B24" s="85"/>
      <c r="C24" s="85"/>
      <c r="D24" s="120"/>
      <c r="E24" s="85"/>
      <c r="F24" s="86"/>
      <c r="G24" s="133"/>
      <c r="H24" s="133"/>
      <c r="I24" s="85"/>
      <c r="J24" s="81"/>
      <c r="K24" s="129"/>
      <c r="L24" s="133"/>
      <c r="M24" s="129"/>
      <c r="N24" s="133"/>
      <c r="O24" s="129"/>
      <c r="P24" s="133"/>
      <c r="Q24" s="129"/>
      <c r="R24" s="133"/>
      <c r="S24" s="129"/>
      <c r="T24" s="133"/>
      <c r="U24" s="82"/>
      <c r="V24" s="130"/>
      <c r="W24" s="82"/>
      <c r="X24" s="82"/>
      <c r="Y24" s="133"/>
      <c r="Z24" s="133"/>
      <c r="AA24" s="133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5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  <c r="IY24" s="20"/>
      <c r="IZ24" s="20"/>
      <c r="JA24" s="20"/>
      <c r="JB24" s="20"/>
      <c r="JC24" s="20"/>
      <c r="JD24" s="20"/>
      <c r="JE24" s="20"/>
      <c r="JF24" s="20"/>
      <c r="JG24" s="20"/>
      <c r="JH24" s="20"/>
      <c r="JI24" s="20"/>
      <c r="JJ24" s="20"/>
      <c r="JK24" s="20"/>
      <c r="JL24" s="20"/>
      <c r="JM24" s="20"/>
      <c r="JN24" s="20"/>
      <c r="JO24" s="20"/>
      <c r="JP24" s="20"/>
      <c r="JQ24" s="20"/>
      <c r="JR24" s="20"/>
      <c r="JS24" s="20"/>
      <c r="JT24" s="20"/>
      <c r="JU24" s="20"/>
      <c r="JV24" s="20"/>
      <c r="JW24" s="20"/>
      <c r="JX24" s="20"/>
      <c r="JY24" s="20"/>
      <c r="JZ24" s="20"/>
      <c r="KA24" s="20"/>
      <c r="KB24" s="20"/>
      <c r="KC24" s="20"/>
      <c r="KD24" s="20"/>
      <c r="KE24" s="20"/>
      <c r="KF24" s="20"/>
      <c r="KG24" s="20"/>
      <c r="KH24" s="20"/>
      <c r="KI24" s="20"/>
      <c r="KJ24" s="20"/>
      <c r="KK24" s="20"/>
      <c r="KL24" s="20"/>
      <c r="KM24" s="20"/>
      <c r="KN24" s="20"/>
      <c r="KO24" s="20"/>
      <c r="KP24" s="20"/>
      <c r="KQ24" s="20"/>
      <c r="KR24" s="20"/>
      <c r="KS24" s="20"/>
      <c r="KT24" s="20"/>
      <c r="KU24" s="20"/>
      <c r="KV24" s="20"/>
      <c r="KW24" s="20"/>
      <c r="KX24" s="20"/>
      <c r="KY24" s="20"/>
      <c r="KZ24" s="20"/>
      <c r="LA24" s="20"/>
      <c r="LB24" s="20"/>
      <c r="LC24" s="20"/>
      <c r="LD24" s="20"/>
      <c r="LE24" s="20"/>
      <c r="LF24" s="20"/>
      <c r="LG24" s="20"/>
      <c r="LH24" s="20"/>
      <c r="LI24" s="20"/>
      <c r="LJ24" s="20"/>
      <c r="LK24" s="20"/>
      <c r="LL24" s="20"/>
      <c r="LM24" s="20"/>
      <c r="LN24" s="20"/>
      <c r="LO24" s="20"/>
      <c r="LP24" s="20"/>
      <c r="LQ24" s="20"/>
      <c r="LR24" s="20"/>
      <c r="LS24" s="20"/>
      <c r="LT24" s="20"/>
      <c r="LU24" s="20"/>
      <c r="LV24" s="20"/>
      <c r="LW24" s="20"/>
      <c r="LX24" s="20"/>
      <c r="LY24" s="20"/>
      <c r="LZ24" s="20"/>
      <c r="MA24" s="20"/>
      <c r="MB24" s="20"/>
      <c r="MC24" s="20"/>
      <c r="MD24" s="20"/>
      <c r="ME24" s="20"/>
      <c r="MF24" s="20"/>
      <c r="MG24" s="20"/>
      <c r="MH24" s="20"/>
      <c r="MI24" s="20"/>
      <c r="MJ24" s="20"/>
      <c r="MK24" s="20"/>
      <c r="ML24" s="20"/>
      <c r="MM24" s="20"/>
      <c r="MN24" s="20"/>
      <c r="MO24" s="20"/>
      <c r="MP24" s="20"/>
      <c r="MQ24" s="20"/>
      <c r="MR24" s="20"/>
      <c r="MS24" s="20"/>
      <c r="MT24" s="20"/>
      <c r="MU24" s="20"/>
      <c r="MV24" s="20"/>
      <c r="MW24" s="20"/>
      <c r="MX24" s="20"/>
      <c r="MY24" s="20"/>
      <c r="MZ24" s="20"/>
      <c r="NA24" s="20"/>
      <c r="NB24" s="20"/>
      <c r="NC24" s="20"/>
      <c r="ND24" s="20"/>
      <c r="NE24" s="20"/>
      <c r="NF24" s="20"/>
      <c r="NG24" s="20"/>
      <c r="NH24" s="20"/>
      <c r="NI24" s="20"/>
      <c r="NJ24" s="20"/>
      <c r="NK24" s="20"/>
      <c r="NL24" s="20"/>
      <c r="NM24" s="20"/>
      <c r="NN24" s="20"/>
      <c r="NO24" s="20"/>
      <c r="NP24" s="20"/>
      <c r="NQ24" s="20"/>
      <c r="NR24" s="20"/>
      <c r="NS24" s="20"/>
      <c r="NT24" s="20"/>
      <c r="NU24" s="20"/>
      <c r="NV24" s="20"/>
      <c r="NW24" s="20"/>
      <c r="NX24" s="20"/>
      <c r="NY24" s="20"/>
      <c r="NZ24" s="20"/>
      <c r="OA24" s="20"/>
      <c r="OB24" s="20"/>
      <c r="OC24" s="20"/>
      <c r="OD24" s="20"/>
      <c r="OE24" s="20"/>
      <c r="OF24" s="20"/>
      <c r="OG24" s="20"/>
      <c r="OH24" s="20"/>
      <c r="OI24" s="20"/>
      <c r="OJ24" s="20"/>
      <c r="OK24" s="20"/>
      <c r="OL24" s="20"/>
      <c r="OM24" s="20"/>
      <c r="ON24" s="20"/>
      <c r="OO24" s="20"/>
      <c r="OP24" s="20"/>
      <c r="OQ24" s="20"/>
      <c r="OR24" s="20"/>
      <c r="OS24" s="20"/>
      <c r="OT24" s="20"/>
      <c r="OU24" s="20"/>
      <c r="OV24" s="20"/>
      <c r="OW24" s="20"/>
      <c r="OX24" s="20"/>
      <c r="OY24" s="20"/>
      <c r="OZ24" s="20"/>
      <c r="PA24" s="20"/>
      <c r="PB24" s="20"/>
      <c r="PC24" s="20"/>
      <c r="PD24" s="20"/>
      <c r="PE24" s="20"/>
      <c r="PF24" s="20"/>
      <c r="PG24" s="20"/>
      <c r="PH24" s="20"/>
      <c r="PI24" s="20"/>
      <c r="PJ24" s="20"/>
      <c r="PK24" s="20"/>
      <c r="PL24" s="20"/>
      <c r="PM24" s="20"/>
      <c r="PN24" s="20"/>
      <c r="PO24" s="20"/>
      <c r="PP24" s="20"/>
      <c r="PQ24" s="20"/>
      <c r="PR24" s="20"/>
      <c r="PS24" s="20"/>
      <c r="PT24" s="20"/>
      <c r="PU24" s="20"/>
      <c r="PV24" s="20"/>
      <c r="PW24" s="20"/>
      <c r="PX24" s="20"/>
      <c r="PY24" s="20"/>
      <c r="PZ24" s="20"/>
      <c r="QA24" s="20"/>
      <c r="QB24" s="20"/>
      <c r="QC24" s="20"/>
      <c r="QD24" s="20"/>
      <c r="QE24" s="20"/>
      <c r="QF24" s="20"/>
      <c r="QG24" s="20"/>
      <c r="QH24" s="20"/>
      <c r="QI24" s="20"/>
      <c r="QJ24" s="20"/>
      <c r="QK24" s="20"/>
      <c r="QL24" s="20"/>
      <c r="QM24" s="20"/>
      <c r="QN24" s="20"/>
      <c r="QO24" s="20"/>
      <c r="QP24" s="20"/>
      <c r="QQ24" s="20"/>
      <c r="QR24" s="20"/>
      <c r="QS24" s="20"/>
      <c r="QT24" s="20"/>
      <c r="QU24" s="20"/>
      <c r="QV24" s="20"/>
      <c r="QW24" s="20"/>
      <c r="QX24" s="20"/>
      <c r="QY24" s="20"/>
      <c r="QZ24" s="20"/>
      <c r="RA24" s="20"/>
      <c r="RB24" s="20"/>
      <c r="RC24" s="20"/>
      <c r="RD24" s="20"/>
      <c r="RE24" s="20"/>
      <c r="RF24" s="20"/>
      <c r="RG24" s="20"/>
      <c r="RH24" s="20"/>
      <c r="RI24" s="20"/>
      <c r="RJ24" s="20"/>
      <c r="RK24" s="20"/>
      <c r="RL24" s="20"/>
      <c r="RM24" s="20"/>
      <c r="RN24" s="20"/>
      <c r="RO24" s="20"/>
      <c r="RP24" s="20"/>
      <c r="RQ24" s="20"/>
      <c r="RR24" s="20"/>
      <c r="RS24" s="20"/>
      <c r="RT24" s="20"/>
      <c r="RU24" s="20"/>
      <c r="RV24" s="20"/>
      <c r="RW24" s="20"/>
      <c r="RX24" s="20"/>
      <c r="RY24" s="20"/>
      <c r="RZ24" s="20"/>
      <c r="SA24" s="20"/>
      <c r="SB24" s="20"/>
      <c r="SC24" s="20"/>
      <c r="SD24" s="20"/>
      <c r="SE24" s="20"/>
      <c r="SF24" s="20"/>
      <c r="SG24" s="20"/>
      <c r="SH24" s="20"/>
      <c r="SI24" s="20"/>
      <c r="SJ24" s="20"/>
      <c r="SK24" s="20"/>
      <c r="SL24" s="20"/>
      <c r="SM24" s="20"/>
      <c r="SN24" s="20"/>
      <c r="SO24" s="20"/>
      <c r="SP24" s="20"/>
      <c r="SQ24" s="20"/>
      <c r="SR24" s="20"/>
      <c r="SS24" s="20"/>
      <c r="ST24" s="20"/>
      <c r="SU24" s="20"/>
      <c r="SV24" s="20"/>
      <c r="SW24" s="20"/>
      <c r="SX24" s="20"/>
      <c r="SY24" s="20"/>
      <c r="SZ24" s="20"/>
      <c r="TA24" s="20"/>
      <c r="TB24" s="20"/>
      <c r="TC24" s="20"/>
      <c r="TD24" s="20"/>
      <c r="TE24" s="20"/>
      <c r="TF24" s="20"/>
      <c r="TG24" s="20"/>
      <c r="TH24" s="20"/>
      <c r="TI24" s="20"/>
      <c r="TJ24" s="20"/>
      <c r="TK24" s="20"/>
      <c r="TL24" s="20"/>
      <c r="TM24" s="20"/>
      <c r="TN24" s="20"/>
      <c r="TO24" s="20"/>
      <c r="TP24" s="20"/>
      <c r="TQ24" s="20"/>
      <c r="TR24" s="20"/>
      <c r="TS24" s="20"/>
      <c r="TT24" s="20"/>
      <c r="TU24" s="20"/>
      <c r="TV24" s="20"/>
      <c r="TW24" s="20"/>
      <c r="TX24" s="20"/>
      <c r="TY24" s="20"/>
      <c r="TZ24" s="20"/>
      <c r="UA24" s="20"/>
      <c r="UB24" s="20"/>
      <c r="UC24" s="20"/>
      <c r="UD24" s="20"/>
      <c r="UE24" s="20"/>
      <c r="UF24" s="20"/>
      <c r="UG24" s="20"/>
      <c r="UH24" s="20"/>
      <c r="UI24" s="20"/>
      <c r="UJ24" s="20"/>
      <c r="UK24" s="20"/>
      <c r="UL24" s="20"/>
      <c r="UM24" s="20"/>
      <c r="UN24" s="20"/>
      <c r="UO24" s="20"/>
      <c r="UP24" s="20"/>
      <c r="UQ24" s="20"/>
      <c r="UR24" s="20"/>
      <c r="US24" s="20"/>
      <c r="UT24" s="20"/>
      <c r="UU24" s="20"/>
      <c r="UV24" s="20"/>
      <c r="UW24" s="20"/>
      <c r="UX24" s="20"/>
      <c r="UY24" s="20"/>
      <c r="UZ24" s="20"/>
      <c r="VA24" s="20"/>
      <c r="VB24" s="20"/>
      <c r="VC24" s="20"/>
      <c r="VD24" s="20"/>
      <c r="VE24" s="20"/>
      <c r="VF24" s="20"/>
      <c r="VG24" s="20"/>
      <c r="VH24" s="20"/>
      <c r="VI24" s="20"/>
      <c r="VJ24" s="20"/>
      <c r="VK24" s="20"/>
      <c r="VL24" s="20"/>
      <c r="VM24" s="20"/>
      <c r="VN24" s="20"/>
      <c r="VO24" s="20"/>
      <c r="VP24" s="20"/>
      <c r="VQ24" s="20"/>
      <c r="VR24" s="20"/>
      <c r="VS24" s="20"/>
      <c r="VT24" s="20"/>
      <c r="VU24" s="20"/>
      <c r="VV24" s="20"/>
      <c r="VW24" s="20"/>
      <c r="VX24" s="20"/>
      <c r="VY24" s="20"/>
      <c r="VZ24" s="20"/>
      <c r="WA24" s="20"/>
      <c r="WB24" s="20"/>
      <c r="WC24" s="20"/>
      <c r="WD24" s="20"/>
      <c r="WE24" s="20"/>
      <c r="WF24" s="20"/>
      <c r="WG24" s="20"/>
      <c r="WH24" s="20"/>
      <c r="WI24" s="20"/>
      <c r="WJ24" s="20"/>
      <c r="WK24" s="20"/>
      <c r="WL24" s="20"/>
      <c r="WM24" s="20"/>
      <c r="WN24" s="20"/>
      <c r="WO24" s="20"/>
      <c r="WP24" s="20"/>
      <c r="WQ24" s="20"/>
      <c r="WR24" s="20"/>
      <c r="WS24" s="20"/>
      <c r="WT24" s="20"/>
      <c r="WU24" s="20"/>
      <c r="WV24" s="20"/>
      <c r="WW24" s="20"/>
      <c r="WX24" s="20"/>
      <c r="WY24" s="20"/>
      <c r="WZ24" s="20"/>
      <c r="XA24" s="20"/>
      <c r="XB24" s="20"/>
      <c r="XC24" s="20"/>
      <c r="XD24" s="20"/>
      <c r="XE24" s="20"/>
      <c r="XF24" s="20"/>
      <c r="XG24" s="20"/>
      <c r="XH24" s="20"/>
      <c r="XI24" s="20"/>
      <c r="XJ24" s="20"/>
      <c r="XK24" s="20"/>
      <c r="XL24" s="20"/>
      <c r="XM24" s="20"/>
      <c r="XN24" s="20"/>
      <c r="XO24" s="20"/>
      <c r="XP24" s="20"/>
      <c r="XQ24" s="20"/>
      <c r="XR24" s="20"/>
      <c r="XS24" s="20"/>
      <c r="XT24" s="20"/>
      <c r="XU24" s="20"/>
      <c r="XV24" s="20"/>
      <c r="XW24" s="20"/>
      <c r="XX24" s="20"/>
      <c r="XY24" s="20"/>
      <c r="XZ24" s="20"/>
      <c r="YA24" s="20"/>
      <c r="YB24" s="20"/>
      <c r="YC24" s="20"/>
      <c r="YD24" s="20"/>
      <c r="YE24" s="20"/>
      <c r="YF24" s="20"/>
      <c r="YG24" s="20"/>
      <c r="YH24" s="20"/>
      <c r="YI24" s="20"/>
      <c r="YJ24" s="20"/>
      <c r="YK24" s="20"/>
      <c r="YL24" s="20"/>
      <c r="YM24" s="20"/>
      <c r="YN24" s="20"/>
      <c r="YO24" s="20"/>
      <c r="YP24" s="20"/>
      <c r="YQ24" s="20"/>
      <c r="YR24" s="20"/>
      <c r="YS24" s="20"/>
      <c r="YT24" s="20"/>
      <c r="YU24" s="20"/>
      <c r="YV24" s="20"/>
      <c r="YW24" s="20"/>
      <c r="YX24" s="20"/>
      <c r="YY24" s="20"/>
      <c r="YZ24" s="20"/>
      <c r="ZA24" s="20"/>
      <c r="ZB24" s="20"/>
      <c r="ZC24" s="20"/>
      <c r="ZD24" s="20"/>
      <c r="ZE24" s="20"/>
      <c r="ZF24" s="20"/>
      <c r="ZG24" s="20"/>
      <c r="ZH24" s="20"/>
      <c r="ZI24" s="20"/>
      <c r="ZJ24" s="20"/>
      <c r="ZK24" s="20"/>
      <c r="ZL24" s="20"/>
      <c r="ZM24" s="20"/>
      <c r="ZN24" s="20"/>
      <c r="ZO24" s="20"/>
      <c r="ZP24" s="20"/>
      <c r="ZQ24" s="20"/>
      <c r="ZR24" s="20"/>
      <c r="ZS24" s="20"/>
      <c r="ZT24" s="20"/>
      <c r="ZU24" s="20"/>
      <c r="ZV24" s="20"/>
      <c r="ZW24" s="20"/>
      <c r="ZX24" s="20"/>
      <c r="ZY24" s="20"/>
      <c r="ZZ24" s="20"/>
      <c r="AAA24" s="20"/>
      <c r="AAB24" s="20"/>
      <c r="AAC24" s="20"/>
      <c r="AAD24" s="20"/>
      <c r="AAE24" s="20"/>
      <c r="AAF24" s="20"/>
      <c r="AAG24" s="20"/>
      <c r="AAH24" s="20"/>
      <c r="AAI24" s="20"/>
      <c r="AAJ24" s="20"/>
      <c r="AAK24" s="20"/>
      <c r="AAL24" s="20"/>
      <c r="AAM24" s="20"/>
      <c r="AAN24" s="20"/>
      <c r="AAO24" s="20"/>
      <c r="AAP24" s="20"/>
      <c r="AAQ24" s="20"/>
      <c r="AAR24" s="20"/>
      <c r="AAS24" s="20"/>
      <c r="AAT24" s="20"/>
      <c r="AAU24" s="20"/>
      <c r="AAV24" s="20"/>
      <c r="AAW24" s="20"/>
      <c r="AAX24" s="20"/>
      <c r="AAY24" s="20"/>
      <c r="AAZ24" s="20"/>
      <c r="ABA24" s="20"/>
      <c r="ABB24" s="20"/>
      <c r="ABC24" s="20"/>
      <c r="ABD24" s="20"/>
      <c r="ABE24" s="20"/>
      <c r="ABF24" s="20"/>
      <c r="ABG24" s="20"/>
      <c r="ABH24" s="20"/>
      <c r="ABI24" s="20"/>
      <c r="ABJ24" s="20"/>
      <c r="ABK24" s="20"/>
      <c r="ABL24" s="20"/>
      <c r="ABM24" s="20"/>
      <c r="ABN24" s="20"/>
      <c r="ABO24" s="20"/>
      <c r="ABP24" s="20"/>
      <c r="ABQ24" s="20"/>
      <c r="ABR24" s="20"/>
      <c r="ABS24" s="20"/>
      <c r="ABT24" s="20"/>
      <c r="ABU24" s="20"/>
      <c r="ABV24" s="20"/>
      <c r="ABW24" s="20"/>
      <c r="ABX24" s="20"/>
      <c r="ABY24" s="20"/>
      <c r="ABZ24" s="20"/>
      <c r="ACA24" s="20"/>
      <c r="ACB24" s="20"/>
      <c r="ACC24" s="20"/>
      <c r="ACD24" s="20"/>
      <c r="ACE24" s="20"/>
      <c r="ACF24" s="20"/>
      <c r="ACG24" s="20"/>
      <c r="ACH24" s="20"/>
      <c r="ACI24" s="20"/>
      <c r="ACJ24" s="20"/>
      <c r="ACK24" s="20"/>
      <c r="ACL24" s="20"/>
      <c r="ACM24" s="20"/>
      <c r="ACN24" s="20"/>
      <c r="ACO24" s="20"/>
      <c r="ACP24" s="20"/>
      <c r="ACQ24" s="20"/>
      <c r="ACR24" s="20"/>
      <c r="ACS24" s="20"/>
      <c r="ACT24" s="20"/>
      <c r="ACU24" s="20"/>
      <c r="ACV24" s="20"/>
      <c r="ACW24" s="20"/>
      <c r="ACX24" s="20"/>
      <c r="ACY24" s="20"/>
      <c r="ACZ24" s="20"/>
      <c r="ADA24" s="20"/>
      <c r="ADB24" s="20"/>
      <c r="ADC24" s="20"/>
      <c r="ADD24" s="20"/>
      <c r="ADE24" s="20"/>
      <c r="ADF24" s="20"/>
      <c r="ADG24" s="20"/>
      <c r="ADH24" s="20"/>
      <c r="ADI24" s="20"/>
      <c r="ADJ24" s="20"/>
      <c r="ADK24" s="20"/>
      <c r="ADL24" s="20"/>
      <c r="ADM24" s="20"/>
      <c r="ADN24" s="20"/>
      <c r="ADO24" s="20"/>
      <c r="ADP24" s="20"/>
      <c r="ADQ24" s="20"/>
      <c r="ADR24" s="20"/>
      <c r="ADS24" s="20"/>
      <c r="ADT24" s="20"/>
      <c r="ADU24" s="20"/>
      <c r="ADV24" s="20"/>
      <c r="ADW24" s="20"/>
      <c r="ADX24" s="20"/>
      <c r="ADY24" s="20"/>
      <c r="ADZ24" s="20"/>
      <c r="AEA24" s="20"/>
      <c r="AEB24" s="20"/>
      <c r="AEC24" s="20"/>
      <c r="AED24" s="20"/>
      <c r="AEE24" s="20"/>
      <c r="AEF24" s="20"/>
      <c r="AEG24" s="20"/>
      <c r="AEH24" s="20"/>
      <c r="AEI24" s="20"/>
      <c r="AEJ24" s="20"/>
      <c r="AEK24" s="20"/>
      <c r="AEL24" s="20"/>
      <c r="AEM24" s="20"/>
      <c r="AEN24" s="20"/>
      <c r="AEO24" s="20"/>
      <c r="AEP24" s="20"/>
      <c r="AEQ24" s="20"/>
      <c r="AER24" s="20"/>
      <c r="AES24" s="20"/>
      <c r="AET24" s="20"/>
      <c r="AEU24" s="20"/>
      <c r="AEV24" s="20"/>
      <c r="AEW24" s="20"/>
      <c r="AEX24" s="20"/>
      <c r="AEY24" s="20"/>
      <c r="AEZ24" s="20"/>
      <c r="AFA24" s="20"/>
      <c r="AFB24" s="20"/>
      <c r="AFC24" s="20"/>
      <c r="AFD24" s="20"/>
      <c r="AFE24" s="20"/>
      <c r="AFF24" s="20"/>
      <c r="AFG24" s="20"/>
      <c r="AFH24" s="20"/>
      <c r="AFI24" s="20"/>
      <c r="AFJ24" s="20"/>
      <c r="AFK24" s="20"/>
      <c r="AFL24" s="20"/>
      <c r="AFM24" s="20"/>
      <c r="AFN24" s="20"/>
      <c r="AFO24" s="20"/>
      <c r="AFP24" s="20"/>
      <c r="AFQ24" s="20"/>
      <c r="AFR24" s="20"/>
      <c r="AFS24" s="20"/>
      <c r="AFT24" s="20"/>
      <c r="AFU24" s="20"/>
      <c r="AFV24" s="20"/>
      <c r="AFW24" s="20"/>
      <c r="AFX24" s="20"/>
      <c r="AFY24" s="20"/>
      <c r="AFZ24" s="20"/>
      <c r="AGA24" s="20"/>
      <c r="AGB24" s="20"/>
      <c r="AGC24" s="20"/>
      <c r="AGD24" s="20"/>
      <c r="AGE24" s="20"/>
      <c r="AGF24" s="20"/>
      <c r="AGG24" s="20"/>
      <c r="AGH24" s="20"/>
      <c r="AGI24" s="20"/>
      <c r="AGJ24" s="20"/>
      <c r="AGK24" s="20"/>
      <c r="AGL24" s="20"/>
      <c r="AGM24" s="20"/>
      <c r="AGN24" s="20"/>
      <c r="AGO24" s="20"/>
      <c r="AGP24" s="20"/>
      <c r="AGQ24" s="20"/>
      <c r="AGR24" s="20"/>
      <c r="AGS24" s="20"/>
      <c r="AGT24" s="20"/>
      <c r="AGU24" s="20"/>
      <c r="AGV24" s="20"/>
      <c r="AGW24" s="20"/>
      <c r="AGX24" s="20"/>
      <c r="AGY24" s="20"/>
      <c r="AGZ24" s="20"/>
      <c r="AHA24" s="20"/>
      <c r="AHB24" s="20"/>
      <c r="AHC24" s="20"/>
      <c r="AHD24" s="20"/>
      <c r="AHE24" s="20"/>
      <c r="AHF24" s="20"/>
      <c r="AHG24" s="20"/>
      <c r="AHH24" s="20"/>
      <c r="AHI24" s="20"/>
      <c r="AHJ24" s="20"/>
      <c r="AHK24" s="20"/>
      <c r="AHL24" s="20"/>
      <c r="AHM24" s="20"/>
      <c r="AHN24" s="20"/>
      <c r="AHO24" s="20"/>
      <c r="AHP24" s="20"/>
      <c r="AHQ24" s="20"/>
      <c r="AHR24" s="20"/>
      <c r="AHS24" s="20"/>
      <c r="AHT24" s="20"/>
      <c r="AHU24" s="20"/>
      <c r="AHV24" s="20"/>
      <c r="AHW24" s="20"/>
      <c r="AHX24" s="20"/>
      <c r="AHY24" s="20"/>
      <c r="AHZ24" s="20"/>
      <c r="AIA24" s="20"/>
      <c r="AIB24" s="20"/>
      <c r="AIC24" s="20"/>
      <c r="AID24" s="20"/>
      <c r="AIE24" s="20"/>
      <c r="AIF24" s="20"/>
      <c r="AIG24" s="20"/>
      <c r="AIH24" s="20"/>
      <c r="AII24" s="20"/>
      <c r="AIJ24" s="20"/>
      <c r="AIK24" s="20"/>
      <c r="AIL24" s="20"/>
      <c r="AIM24" s="20"/>
      <c r="AIN24" s="20"/>
      <c r="AIO24" s="20"/>
      <c r="AIP24" s="20"/>
      <c r="AIQ24" s="20"/>
      <c r="AIR24" s="20"/>
      <c r="AIS24" s="20"/>
      <c r="AIT24" s="20"/>
      <c r="AIU24" s="20"/>
      <c r="AIV24" s="20"/>
      <c r="AIW24" s="20"/>
      <c r="AIX24" s="20"/>
      <c r="AIY24" s="20"/>
      <c r="AIZ24" s="20"/>
      <c r="AJA24" s="20"/>
      <c r="AJB24" s="20"/>
      <c r="AJC24" s="20"/>
      <c r="AJD24" s="20"/>
      <c r="AJE24" s="20"/>
      <c r="AJF24" s="20"/>
      <c r="AJG24" s="20"/>
      <c r="AJH24" s="20"/>
      <c r="AJI24" s="20"/>
      <c r="AJJ24" s="20"/>
      <c r="AJK24" s="20"/>
      <c r="AJL24" s="20"/>
      <c r="AJM24" s="20"/>
      <c r="AJN24" s="20"/>
      <c r="AJO24" s="20"/>
      <c r="AJP24" s="20"/>
      <c r="AJQ24" s="20"/>
      <c r="AJR24" s="20"/>
      <c r="AJS24" s="20"/>
      <c r="AJT24" s="20"/>
      <c r="AJU24" s="20"/>
      <c r="AJV24" s="20"/>
      <c r="AJW24" s="20"/>
      <c r="AJX24" s="20"/>
      <c r="AJY24" s="20"/>
      <c r="AJZ24" s="20"/>
      <c r="AKA24" s="20"/>
      <c r="AKB24" s="20"/>
      <c r="AKC24" s="20"/>
      <c r="AKD24" s="20"/>
      <c r="AKE24" s="20"/>
      <c r="AKF24" s="20"/>
      <c r="AKG24" s="20"/>
      <c r="AKH24" s="20"/>
      <c r="AKI24" s="20"/>
      <c r="AKJ24" s="20"/>
      <c r="AKK24" s="20"/>
      <c r="AKL24" s="20"/>
      <c r="AKM24" s="20"/>
      <c r="AKN24" s="20"/>
      <c r="AKO24" s="20"/>
      <c r="AKP24" s="20"/>
      <c r="AKQ24" s="20"/>
      <c r="AKR24" s="20"/>
      <c r="AKS24" s="20"/>
      <c r="AKT24" s="20"/>
      <c r="AKU24" s="20"/>
      <c r="AKV24" s="20"/>
      <c r="AKW24" s="20"/>
      <c r="AKX24" s="20"/>
      <c r="AKY24" s="20"/>
      <c r="AKZ24" s="20"/>
      <c r="ALA24" s="20"/>
      <c r="ALB24" s="20"/>
      <c r="ALC24" s="20"/>
      <c r="ALD24" s="20"/>
      <c r="ALE24" s="20"/>
      <c r="ALF24" s="20"/>
      <c r="ALG24" s="20"/>
      <c r="ALH24" s="20"/>
      <c r="ALI24" s="20"/>
      <c r="ALJ24" s="20"/>
      <c r="ALK24" s="20"/>
      <c r="ALL24" s="20"/>
      <c r="ALM24" s="20"/>
      <c r="ALN24" s="20"/>
      <c r="ALO24" s="20"/>
      <c r="ALP24" s="20"/>
      <c r="ALQ24" s="20"/>
      <c r="ALR24" s="20"/>
      <c r="ALS24" s="20"/>
      <c r="ALT24" s="20"/>
      <c r="ALU24" s="20"/>
      <c r="ALV24" s="20"/>
      <c r="ALW24" s="20"/>
      <c r="ALX24" s="20"/>
      <c r="ALY24" s="20"/>
      <c r="ALZ24" s="20"/>
      <c r="AMA24" s="20"/>
      <c r="AMB24" s="20"/>
      <c r="AMC24" s="20"/>
      <c r="AMD24" s="20"/>
      <c r="AME24" s="20"/>
      <c r="AMF24" s="20"/>
      <c r="AMG24" s="20"/>
      <c r="AMH24" s="20"/>
      <c r="AMI24" s="20"/>
      <c r="AMJ24" s="20"/>
      <c r="AMK24" s="20"/>
      <c r="AML24" s="20"/>
      <c r="AMM24" s="20"/>
      <c r="AMN24" s="20"/>
      <c r="AMO24" s="20"/>
      <c r="AMP24" s="20"/>
      <c r="AMQ24" s="20"/>
      <c r="AMR24" s="20"/>
      <c r="AMS24" s="20"/>
      <c r="AMT24" s="20"/>
      <c r="AMU24" s="20"/>
      <c r="AMV24" s="20"/>
      <c r="AMW24" s="20"/>
      <c r="AMX24" s="20"/>
      <c r="AMY24" s="20"/>
      <c r="AMZ24" s="20"/>
      <c r="ANA24" s="20"/>
      <c r="ANB24" s="20"/>
      <c r="ANC24" s="20"/>
      <c r="AND24" s="20"/>
      <c r="ANE24" s="20"/>
      <c r="ANF24" s="20"/>
      <c r="ANG24" s="20"/>
      <c r="ANH24" s="20"/>
      <c r="ANI24" s="20"/>
      <c r="ANJ24" s="20"/>
      <c r="ANK24" s="20"/>
      <c r="ANL24" s="20"/>
      <c r="ANM24" s="20"/>
      <c r="ANN24" s="20"/>
      <c r="ANO24" s="20"/>
      <c r="ANP24" s="20"/>
      <c r="ANQ24" s="20"/>
      <c r="ANR24" s="20"/>
      <c r="ANS24" s="20"/>
      <c r="ANT24" s="20"/>
      <c r="ANU24" s="20"/>
      <c r="ANV24" s="20"/>
      <c r="ANW24" s="20"/>
      <c r="ANX24" s="20"/>
      <c r="ANY24" s="20"/>
      <c r="ANZ24" s="20"/>
      <c r="AOA24" s="20"/>
      <c r="AOB24" s="20"/>
      <c r="AOC24" s="20"/>
      <c r="AOD24" s="20"/>
      <c r="AOE24" s="20"/>
      <c r="AOF24" s="20"/>
      <c r="AOG24" s="20"/>
      <c r="AOH24" s="20"/>
      <c r="AOI24" s="20"/>
      <c r="AOJ24" s="20"/>
      <c r="AOK24" s="20"/>
      <c r="AOL24" s="20"/>
      <c r="AOM24" s="20"/>
      <c r="AON24" s="20"/>
      <c r="AOO24" s="20"/>
      <c r="AOP24" s="20"/>
      <c r="AOQ24" s="20"/>
      <c r="AOR24" s="20"/>
      <c r="AOS24" s="20"/>
      <c r="AOT24" s="20"/>
      <c r="AOU24" s="20"/>
      <c r="AOV24" s="20"/>
      <c r="AOW24" s="20"/>
      <c r="AOX24" s="20"/>
      <c r="AOY24" s="20"/>
      <c r="AOZ24" s="20"/>
      <c r="APA24" s="20"/>
      <c r="APB24" s="20"/>
      <c r="APC24" s="20"/>
      <c r="APD24" s="20"/>
      <c r="APE24" s="20"/>
      <c r="APF24" s="20"/>
      <c r="APG24" s="20"/>
      <c r="APH24" s="20"/>
      <c r="API24" s="20"/>
      <c r="APJ24" s="20"/>
      <c r="APK24" s="20"/>
      <c r="APL24" s="20"/>
      <c r="APM24" s="20"/>
      <c r="APN24" s="20"/>
      <c r="APO24" s="20"/>
      <c r="APP24" s="20"/>
      <c r="APQ24" s="20"/>
      <c r="APR24" s="20"/>
      <c r="APS24" s="20"/>
      <c r="APT24" s="20"/>
      <c r="APU24" s="20"/>
      <c r="APV24" s="20"/>
      <c r="APW24" s="20"/>
      <c r="APX24" s="20"/>
      <c r="APY24" s="20"/>
      <c r="APZ24" s="20"/>
      <c r="AQA24" s="20"/>
      <c r="AQB24" s="20"/>
      <c r="AQC24" s="20"/>
      <c r="AQD24" s="20"/>
      <c r="AQE24" s="20"/>
      <c r="AQF24" s="20"/>
      <c r="AQG24" s="20"/>
      <c r="AQH24" s="20"/>
      <c r="AQI24" s="20"/>
      <c r="AQJ24" s="20"/>
      <c r="AQK24" s="20"/>
      <c r="AQL24" s="20"/>
      <c r="AQM24" s="20"/>
      <c r="AQN24" s="20"/>
      <c r="AQO24" s="20"/>
      <c r="AQP24" s="20"/>
      <c r="AQQ24" s="20"/>
      <c r="AQR24" s="20"/>
      <c r="AQS24" s="20"/>
      <c r="AQT24" s="20"/>
      <c r="AQU24" s="20"/>
      <c r="AQV24" s="20"/>
      <c r="AQW24" s="20"/>
      <c r="AQX24" s="20"/>
      <c r="AQY24" s="20"/>
      <c r="AQZ24" s="20"/>
      <c r="ARA24" s="20"/>
      <c r="ARB24" s="20"/>
      <c r="ARC24" s="20"/>
      <c r="ARD24" s="20"/>
      <c r="ARE24" s="20"/>
      <c r="ARF24" s="20"/>
      <c r="ARG24" s="20"/>
      <c r="ARH24" s="20"/>
      <c r="ARI24" s="20"/>
      <c r="ARJ24" s="20"/>
      <c r="ARK24" s="20"/>
      <c r="ARL24" s="20"/>
      <c r="ARM24" s="20"/>
      <c r="ARN24" s="20"/>
      <c r="ARO24" s="20"/>
      <c r="ARP24" s="20"/>
      <c r="ARQ24" s="20"/>
      <c r="ARR24" s="20"/>
      <c r="ARS24" s="20"/>
      <c r="ART24" s="20"/>
      <c r="ARU24" s="20"/>
      <c r="ARV24" s="20"/>
      <c r="ARW24" s="20"/>
      <c r="ARX24" s="20"/>
      <c r="ARY24" s="20"/>
      <c r="ARZ24" s="20"/>
      <c r="ASA24" s="20"/>
      <c r="ASB24" s="20"/>
      <c r="ASC24" s="20"/>
      <c r="ASD24" s="20"/>
      <c r="ASE24" s="20"/>
      <c r="ASF24" s="20"/>
      <c r="ASG24" s="20"/>
      <c r="ASH24" s="20"/>
      <c r="ASI24" s="20"/>
      <c r="ASJ24" s="20"/>
      <c r="ASK24" s="20"/>
      <c r="ASL24" s="20"/>
      <c r="ASM24" s="20"/>
      <c r="ASN24" s="20"/>
      <c r="ASO24" s="20"/>
      <c r="ASP24" s="20"/>
      <c r="ASQ24" s="20"/>
      <c r="ASR24" s="20"/>
      <c r="ASS24" s="20"/>
      <c r="AST24" s="20"/>
      <c r="ASU24" s="20"/>
      <c r="ASV24" s="20"/>
      <c r="ASW24" s="20"/>
      <c r="ASX24" s="20"/>
      <c r="ASY24" s="20"/>
      <c r="ASZ24" s="20"/>
      <c r="ATA24" s="20"/>
      <c r="ATB24" s="20"/>
      <c r="ATC24" s="20"/>
      <c r="ATD24" s="20"/>
      <c r="ATE24" s="20"/>
      <c r="ATF24" s="20"/>
      <c r="ATG24" s="20"/>
      <c r="ATH24" s="20"/>
      <c r="ATI24" s="20"/>
      <c r="ATJ24" s="20"/>
      <c r="ATK24" s="20"/>
      <c r="ATL24" s="20"/>
      <c r="ATM24" s="20"/>
      <c r="ATN24" s="20"/>
      <c r="ATO24" s="20"/>
      <c r="ATP24" s="20"/>
      <c r="ATQ24" s="20"/>
      <c r="ATR24" s="20"/>
      <c r="ATS24" s="20"/>
      <c r="ATT24" s="20"/>
      <c r="ATU24" s="20"/>
      <c r="ATV24" s="20"/>
      <c r="ATW24" s="20"/>
      <c r="ATX24" s="20"/>
      <c r="ATY24" s="20"/>
      <c r="ATZ24" s="20"/>
      <c r="AUA24" s="20"/>
      <c r="AUB24" s="20"/>
      <c r="AUC24" s="20"/>
      <c r="AUD24" s="20"/>
      <c r="AUE24" s="20"/>
      <c r="AUF24" s="20"/>
      <c r="AUG24" s="20"/>
      <c r="AUH24" s="20"/>
      <c r="AUI24" s="20"/>
      <c r="AUJ24" s="20"/>
      <c r="AUK24" s="20"/>
      <c r="AUL24" s="20"/>
      <c r="AUM24" s="20"/>
      <c r="AUN24" s="20"/>
      <c r="AUO24" s="20"/>
      <c r="AUP24" s="20"/>
      <c r="AUQ24" s="20"/>
      <c r="AUR24" s="20"/>
      <c r="AUS24" s="20"/>
      <c r="AUT24" s="20"/>
      <c r="AUU24" s="20"/>
      <c r="AUV24" s="20"/>
      <c r="AUW24" s="20"/>
      <c r="AUX24" s="20"/>
      <c r="AUY24" s="20"/>
      <c r="AUZ24" s="20"/>
      <c r="AVA24" s="20"/>
      <c r="AVB24" s="20"/>
      <c r="AVC24" s="20"/>
      <c r="AVD24" s="20"/>
      <c r="AVE24" s="20"/>
      <c r="AVF24" s="20"/>
      <c r="AVG24" s="20"/>
      <c r="AVH24" s="20"/>
      <c r="AVI24" s="20"/>
      <c r="AVJ24" s="20"/>
      <c r="AVK24" s="20"/>
      <c r="AVL24" s="20"/>
      <c r="AVM24" s="20"/>
      <c r="AVN24" s="20"/>
      <c r="AVO24" s="20"/>
      <c r="AVP24" s="20"/>
      <c r="AVQ24" s="20"/>
      <c r="AVR24" s="20"/>
      <c r="AVS24" s="20"/>
      <c r="AVT24" s="20"/>
      <c r="AVU24" s="20"/>
      <c r="AVV24" s="20"/>
      <c r="AVW24" s="20"/>
      <c r="AVX24" s="20"/>
      <c r="AVY24" s="20"/>
      <c r="AVZ24" s="20"/>
      <c r="AWA24" s="20"/>
      <c r="AWB24" s="20"/>
      <c r="AWC24" s="20"/>
      <c r="AWD24" s="20"/>
      <c r="AWE24" s="20"/>
      <c r="AWF24" s="20"/>
      <c r="AWG24" s="20"/>
      <c r="AWH24" s="20"/>
      <c r="AWI24" s="20"/>
      <c r="AWJ24" s="20"/>
      <c r="AWK24" s="20"/>
      <c r="AWL24" s="20"/>
      <c r="AWM24" s="20"/>
      <c r="AWN24" s="20"/>
      <c r="AWO24" s="20"/>
      <c r="AWP24" s="20"/>
      <c r="AWQ24" s="20"/>
      <c r="AWR24" s="20"/>
      <c r="AWS24" s="20"/>
      <c r="AWT24" s="20"/>
      <c r="AWU24" s="20"/>
      <c r="AWV24" s="20"/>
      <c r="AWW24" s="20"/>
      <c r="AWX24" s="20"/>
      <c r="AWY24" s="20"/>
      <c r="AWZ24" s="20"/>
      <c r="AXA24" s="20"/>
      <c r="AXB24" s="20"/>
      <c r="AXC24" s="20"/>
      <c r="AXD24" s="20"/>
      <c r="AXE24" s="20"/>
      <c r="AXF24" s="20"/>
      <c r="AXG24" s="20"/>
      <c r="AXH24" s="20"/>
      <c r="AXI24" s="20"/>
      <c r="AXJ24" s="20"/>
      <c r="AXK24" s="20"/>
      <c r="AXL24" s="20"/>
      <c r="AXM24" s="20"/>
      <c r="AXN24" s="20"/>
      <c r="AXO24" s="20"/>
      <c r="AXP24" s="20"/>
      <c r="AXQ24" s="20"/>
      <c r="AXR24" s="20"/>
      <c r="AXS24" s="20"/>
      <c r="AXT24" s="20"/>
      <c r="AXU24" s="20"/>
      <c r="AXV24" s="20"/>
      <c r="AXW24" s="20"/>
      <c r="AXX24" s="20"/>
      <c r="AXY24" s="20"/>
      <c r="AXZ24" s="20"/>
      <c r="AYA24" s="20"/>
      <c r="AYB24" s="20"/>
      <c r="AYC24" s="20"/>
      <c r="AYD24" s="20"/>
      <c r="AYE24" s="20"/>
      <c r="AYF24" s="20"/>
      <c r="AYG24" s="20"/>
      <c r="AYH24" s="20"/>
      <c r="AYI24" s="20"/>
      <c r="AYJ24" s="20"/>
      <c r="AYK24" s="20"/>
      <c r="AYL24" s="20"/>
      <c r="AYM24" s="20"/>
      <c r="AYN24" s="20"/>
      <c r="AYO24" s="20"/>
      <c r="AYP24" s="20"/>
      <c r="AYQ24" s="20"/>
      <c r="AYR24" s="20"/>
      <c r="AYS24" s="20"/>
      <c r="AYT24" s="20"/>
      <c r="AYU24" s="20"/>
      <c r="AYV24" s="20"/>
      <c r="AYW24" s="20"/>
      <c r="AYX24" s="20"/>
      <c r="AYY24" s="20"/>
      <c r="AYZ24" s="20"/>
      <c r="AZA24" s="20"/>
      <c r="AZB24" s="20"/>
      <c r="AZC24" s="20"/>
      <c r="AZD24" s="20"/>
      <c r="AZE24" s="20"/>
      <c r="AZF24" s="20"/>
      <c r="AZG24" s="20"/>
      <c r="AZH24" s="20"/>
      <c r="AZI24" s="20"/>
      <c r="AZJ24" s="20"/>
      <c r="AZK24" s="20"/>
      <c r="AZL24" s="20"/>
      <c r="AZM24" s="20"/>
      <c r="AZN24" s="20"/>
      <c r="AZO24" s="20"/>
      <c r="AZP24" s="20"/>
      <c r="AZQ24" s="20"/>
      <c r="AZR24" s="20"/>
      <c r="AZS24" s="20"/>
      <c r="AZT24" s="20"/>
      <c r="AZU24" s="20"/>
      <c r="AZV24" s="20"/>
      <c r="AZW24" s="20"/>
      <c r="AZX24" s="20"/>
      <c r="AZY24" s="20"/>
      <c r="AZZ24" s="20"/>
      <c r="BAA24" s="20"/>
      <c r="BAB24" s="20"/>
      <c r="BAC24" s="20"/>
      <c r="BAD24" s="20"/>
      <c r="BAE24" s="20"/>
      <c r="BAF24" s="20"/>
      <c r="BAG24" s="20"/>
      <c r="BAH24" s="20"/>
      <c r="BAI24" s="20"/>
      <c r="BAJ24" s="20"/>
      <c r="BAK24" s="20"/>
      <c r="BAL24" s="20"/>
      <c r="BAM24" s="20"/>
      <c r="BAN24" s="20"/>
      <c r="BAO24" s="20"/>
      <c r="BAP24" s="20"/>
      <c r="BAQ24" s="20"/>
      <c r="BAR24" s="20"/>
      <c r="BAS24" s="20"/>
      <c r="BAT24" s="20"/>
      <c r="BAU24" s="20"/>
      <c r="BAV24" s="20"/>
      <c r="BAW24" s="20"/>
      <c r="BAX24" s="20"/>
      <c r="BAY24" s="20"/>
      <c r="BAZ24" s="20"/>
      <c r="BBA24" s="20"/>
      <c r="BBB24" s="20"/>
      <c r="BBC24" s="20"/>
      <c r="BBD24" s="20"/>
      <c r="BBE24" s="20"/>
      <c r="BBF24" s="20"/>
      <c r="BBG24" s="20"/>
      <c r="BBH24" s="20"/>
      <c r="BBI24" s="20"/>
      <c r="BBJ24" s="20"/>
      <c r="BBK24" s="20"/>
      <c r="BBL24" s="20"/>
      <c r="BBM24" s="20"/>
      <c r="BBN24" s="20"/>
      <c r="BBO24" s="20"/>
      <c r="BBP24" s="20"/>
      <c r="BBQ24" s="20"/>
      <c r="BBR24" s="20"/>
      <c r="BBS24" s="20"/>
      <c r="BBT24" s="20"/>
      <c r="BBU24" s="20"/>
      <c r="BBV24" s="20"/>
      <c r="BBW24" s="20"/>
      <c r="BBX24" s="20"/>
      <c r="BBY24" s="20"/>
      <c r="BBZ24" s="20"/>
      <c r="BCA24" s="20"/>
      <c r="BCB24" s="20"/>
      <c r="BCC24" s="20"/>
      <c r="BCD24" s="20"/>
      <c r="BCE24" s="20"/>
      <c r="BCF24" s="20"/>
      <c r="BCG24" s="20"/>
      <c r="BCH24" s="20"/>
      <c r="BCI24" s="20"/>
      <c r="BCJ24" s="20"/>
      <c r="BCK24" s="20"/>
      <c r="BCL24" s="20"/>
      <c r="BCM24" s="20"/>
      <c r="BCN24" s="20"/>
      <c r="BCO24" s="20"/>
      <c r="BCP24" s="20"/>
      <c r="BCQ24" s="20"/>
      <c r="BCR24" s="20"/>
      <c r="BCS24" s="20"/>
      <c r="BCT24" s="20"/>
      <c r="BCU24" s="20"/>
      <c r="BCV24" s="20"/>
      <c r="BCW24" s="20"/>
      <c r="BCX24" s="20"/>
      <c r="BCY24" s="20"/>
      <c r="BCZ24" s="20"/>
      <c r="BDA24" s="20"/>
      <c r="BDB24" s="20"/>
      <c r="BDC24" s="20"/>
      <c r="BDD24" s="20"/>
      <c r="BDE24" s="20"/>
      <c r="BDF24" s="20"/>
      <c r="BDG24" s="20"/>
      <c r="BDH24" s="20"/>
      <c r="BDI24" s="20"/>
      <c r="BDJ24" s="20"/>
      <c r="BDK24" s="20"/>
      <c r="BDL24" s="20"/>
      <c r="BDM24" s="20"/>
      <c r="BDN24" s="20"/>
      <c r="BDO24" s="20"/>
      <c r="BDP24" s="20"/>
      <c r="BDQ24" s="20"/>
      <c r="BDR24" s="20"/>
      <c r="BDS24" s="20"/>
      <c r="BDT24" s="20"/>
      <c r="BDU24" s="20"/>
      <c r="BDV24" s="20"/>
      <c r="BDW24" s="20"/>
      <c r="BDX24" s="20"/>
      <c r="BDY24" s="20"/>
      <c r="BDZ24" s="20"/>
      <c r="BEA24" s="20"/>
      <c r="BEB24" s="20"/>
      <c r="BEC24" s="20"/>
      <c r="BED24" s="20"/>
      <c r="BEE24" s="20"/>
      <c r="BEF24" s="20"/>
      <c r="BEG24" s="20"/>
      <c r="BEH24" s="20"/>
      <c r="BEI24" s="20"/>
      <c r="BEJ24" s="20"/>
      <c r="BEK24" s="20"/>
      <c r="BEL24" s="20"/>
      <c r="BEM24" s="20"/>
      <c r="BEN24" s="20"/>
      <c r="BEO24" s="20"/>
      <c r="BEP24" s="20"/>
      <c r="BEQ24" s="20"/>
      <c r="BER24" s="20"/>
      <c r="BES24" s="20"/>
      <c r="BET24" s="20"/>
      <c r="BEU24" s="20"/>
      <c r="BEV24" s="20"/>
      <c r="BEW24" s="20"/>
      <c r="BEX24" s="20"/>
      <c r="BEY24" s="20"/>
      <c r="BEZ24" s="20"/>
      <c r="BFA24" s="20"/>
      <c r="BFB24" s="20"/>
      <c r="BFC24" s="20"/>
      <c r="BFD24" s="20"/>
      <c r="BFE24" s="20"/>
      <c r="BFF24" s="20"/>
      <c r="BFG24" s="20"/>
      <c r="BFH24" s="20"/>
      <c r="BFI24" s="20"/>
      <c r="BFJ24" s="20"/>
      <c r="BFK24" s="20"/>
      <c r="BFL24" s="20"/>
      <c r="BFM24" s="20"/>
      <c r="BFN24" s="20"/>
      <c r="BFO24" s="20"/>
      <c r="BFP24" s="20"/>
      <c r="BFQ24" s="20"/>
      <c r="BFR24" s="20"/>
      <c r="BFS24" s="20"/>
      <c r="BFT24" s="20"/>
      <c r="BFU24" s="20"/>
      <c r="BFV24" s="20"/>
      <c r="BFW24" s="20"/>
      <c r="BFX24" s="20"/>
      <c r="BFY24" s="20"/>
      <c r="BFZ24" s="20"/>
      <c r="BGA24" s="20"/>
      <c r="BGB24" s="20"/>
      <c r="BGC24" s="20"/>
      <c r="BGD24" s="20"/>
      <c r="BGE24" s="20"/>
      <c r="BGF24" s="20"/>
      <c r="BGG24" s="20"/>
      <c r="BGH24" s="20"/>
      <c r="BGI24" s="20"/>
      <c r="BGJ24" s="20"/>
      <c r="BGK24" s="20"/>
      <c r="BGL24" s="20"/>
      <c r="BGM24" s="20"/>
      <c r="BGN24" s="20"/>
      <c r="BGO24" s="20"/>
      <c r="BGP24" s="20"/>
      <c r="BGQ24" s="20"/>
      <c r="BGR24" s="20"/>
      <c r="BGS24" s="20"/>
      <c r="BGT24" s="20"/>
      <c r="BGU24" s="20"/>
      <c r="BGV24" s="20"/>
      <c r="BGW24" s="20"/>
      <c r="BGX24" s="20"/>
    </row>
    <row r="25" spans="1:1558" s="23" customFormat="1">
      <c r="A25" s="322"/>
      <c r="B25" s="30"/>
      <c r="C25" s="86"/>
      <c r="D25" s="31">
        <f>SUM(D20:D24)</f>
        <v>0</v>
      </c>
      <c r="E25" s="31"/>
      <c r="F25" s="30"/>
      <c r="G25" s="30"/>
      <c r="H25" s="30"/>
      <c r="I25" s="86"/>
      <c r="J25" s="86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0"/>
      <c r="V25" s="30"/>
      <c r="W25" s="30"/>
      <c r="X25" s="30"/>
      <c r="Y25" s="30"/>
      <c r="Z25" s="30"/>
      <c r="AA25" s="3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20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20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20"/>
      <c r="NZ25" s="20"/>
      <c r="OA25" s="20"/>
      <c r="OB25" s="20"/>
      <c r="OC25" s="20"/>
      <c r="OD25" s="20"/>
      <c r="OE25" s="20"/>
      <c r="OF25" s="20"/>
      <c r="OG25" s="20"/>
      <c r="OH25" s="20"/>
      <c r="OI25" s="20"/>
      <c r="OJ25" s="20"/>
      <c r="OK25" s="20"/>
      <c r="OL25" s="20"/>
      <c r="OM25" s="20"/>
      <c r="ON25" s="20"/>
      <c r="OO25" s="20"/>
      <c r="OP25" s="20"/>
      <c r="OQ25" s="20"/>
      <c r="OR25" s="20"/>
      <c r="OS25" s="20"/>
      <c r="OT25" s="20"/>
      <c r="OU25" s="20"/>
      <c r="OV25" s="20"/>
      <c r="OW25" s="20"/>
      <c r="OX25" s="20"/>
      <c r="OY25" s="20"/>
      <c r="OZ25" s="20"/>
      <c r="PA25" s="20"/>
      <c r="PB25" s="20"/>
      <c r="PC25" s="20"/>
      <c r="PD25" s="20"/>
      <c r="PE25" s="20"/>
      <c r="PF25" s="20"/>
      <c r="PG25" s="20"/>
      <c r="PH25" s="20"/>
      <c r="PI25" s="20"/>
      <c r="PJ25" s="20"/>
      <c r="PK25" s="20"/>
      <c r="PL25" s="20"/>
      <c r="PM25" s="20"/>
      <c r="PN25" s="20"/>
      <c r="PO25" s="20"/>
      <c r="PP25" s="20"/>
      <c r="PQ25" s="20"/>
      <c r="PR25" s="20"/>
      <c r="PS25" s="20"/>
      <c r="PT25" s="20"/>
      <c r="PU25" s="20"/>
      <c r="PV25" s="20"/>
      <c r="PW25" s="20"/>
      <c r="PX25" s="20"/>
      <c r="PY25" s="20"/>
      <c r="PZ25" s="20"/>
      <c r="QA25" s="20"/>
      <c r="QB25" s="20"/>
      <c r="QC25" s="20"/>
      <c r="QD25" s="20"/>
      <c r="QE25" s="20"/>
      <c r="QF25" s="20"/>
      <c r="QG25" s="20"/>
      <c r="QH25" s="20"/>
      <c r="QI25" s="20"/>
      <c r="QJ25" s="20"/>
      <c r="QK25" s="20"/>
      <c r="QL25" s="20"/>
      <c r="QM25" s="20"/>
      <c r="QN25" s="20"/>
      <c r="QO25" s="20"/>
      <c r="QP25" s="20"/>
      <c r="QQ25" s="20"/>
      <c r="QR25" s="20"/>
      <c r="QS25" s="20"/>
      <c r="QT25" s="20"/>
      <c r="QU25" s="20"/>
      <c r="QV25" s="20"/>
      <c r="QW25" s="20"/>
      <c r="QX25" s="20"/>
      <c r="QY25" s="20"/>
      <c r="QZ25" s="20"/>
      <c r="RA25" s="20"/>
      <c r="RB25" s="20"/>
      <c r="RC25" s="20"/>
      <c r="RD25" s="20"/>
      <c r="RE25" s="20"/>
      <c r="RF25" s="20"/>
      <c r="RG25" s="20"/>
      <c r="RH25" s="20"/>
      <c r="RI25" s="20"/>
      <c r="RJ25" s="20"/>
      <c r="RK25" s="20"/>
      <c r="RL25" s="20"/>
      <c r="RM25" s="20"/>
      <c r="RN25" s="20"/>
      <c r="RO25" s="20"/>
      <c r="RP25" s="20"/>
      <c r="RQ25" s="20"/>
      <c r="RR25" s="20"/>
      <c r="RS25" s="20"/>
      <c r="RT25" s="20"/>
      <c r="RU25" s="20"/>
      <c r="RV25" s="20"/>
      <c r="RW25" s="20"/>
      <c r="RX25" s="20"/>
      <c r="RY25" s="20"/>
      <c r="RZ25" s="20"/>
      <c r="SA25" s="20"/>
      <c r="SB25" s="20"/>
      <c r="SC25" s="20"/>
      <c r="SD25" s="20"/>
      <c r="SE25" s="20"/>
      <c r="SF25" s="20"/>
      <c r="SG25" s="20"/>
      <c r="SH25" s="20"/>
      <c r="SI25" s="20"/>
      <c r="SJ25" s="20"/>
      <c r="SK25" s="20"/>
      <c r="SL25" s="20"/>
      <c r="SM25" s="20"/>
      <c r="SN25" s="20"/>
      <c r="SO25" s="20"/>
      <c r="SP25" s="20"/>
      <c r="SQ25" s="20"/>
      <c r="SR25" s="20"/>
      <c r="SS25" s="20"/>
      <c r="ST25" s="20"/>
      <c r="SU25" s="20"/>
      <c r="SV25" s="20"/>
      <c r="SW25" s="20"/>
      <c r="SX25" s="20"/>
      <c r="SY25" s="20"/>
      <c r="SZ25" s="20"/>
      <c r="TA25" s="20"/>
      <c r="TB25" s="20"/>
      <c r="TC25" s="20"/>
      <c r="TD25" s="20"/>
      <c r="TE25" s="20"/>
      <c r="TF25" s="20"/>
      <c r="TG25" s="20"/>
      <c r="TH25" s="20"/>
      <c r="TI25" s="20"/>
      <c r="TJ25" s="20"/>
      <c r="TK25" s="20"/>
      <c r="TL25" s="20"/>
      <c r="TM25" s="20"/>
      <c r="TN25" s="20"/>
      <c r="TO25" s="20"/>
      <c r="TP25" s="20"/>
      <c r="TQ25" s="20"/>
      <c r="TR25" s="20"/>
      <c r="TS25" s="20"/>
      <c r="TT25" s="20"/>
      <c r="TU25" s="20"/>
      <c r="TV25" s="20"/>
      <c r="TW25" s="20"/>
      <c r="TX25" s="20"/>
      <c r="TY25" s="20"/>
      <c r="TZ25" s="20"/>
      <c r="UA25" s="20"/>
      <c r="UB25" s="20"/>
      <c r="UC25" s="20"/>
      <c r="UD25" s="20"/>
      <c r="UE25" s="20"/>
      <c r="UF25" s="20"/>
      <c r="UG25" s="20"/>
      <c r="UH25" s="20"/>
      <c r="UI25" s="20"/>
      <c r="UJ25" s="20"/>
      <c r="UK25" s="20"/>
      <c r="UL25" s="20"/>
      <c r="UM25" s="20"/>
      <c r="UN25" s="20"/>
      <c r="UO25" s="20"/>
      <c r="UP25" s="20"/>
      <c r="UQ25" s="20"/>
      <c r="UR25" s="20"/>
      <c r="US25" s="20"/>
      <c r="UT25" s="20"/>
      <c r="UU25" s="20"/>
      <c r="UV25" s="20"/>
      <c r="UW25" s="20"/>
      <c r="UX25" s="20"/>
      <c r="UY25" s="20"/>
      <c r="UZ25" s="20"/>
      <c r="VA25" s="20"/>
      <c r="VB25" s="20"/>
      <c r="VC25" s="20"/>
      <c r="VD25" s="20"/>
      <c r="VE25" s="20"/>
      <c r="VF25" s="20"/>
      <c r="VG25" s="20"/>
      <c r="VH25" s="20"/>
      <c r="VI25" s="20"/>
      <c r="VJ25" s="20"/>
      <c r="VK25" s="20"/>
      <c r="VL25" s="20"/>
      <c r="VM25" s="20"/>
      <c r="VN25" s="20"/>
      <c r="VO25" s="20"/>
      <c r="VP25" s="20"/>
      <c r="VQ25" s="20"/>
      <c r="VR25" s="20"/>
      <c r="VS25" s="20"/>
      <c r="VT25" s="20"/>
      <c r="VU25" s="20"/>
      <c r="VV25" s="20"/>
      <c r="VW25" s="20"/>
      <c r="VX25" s="20"/>
      <c r="VY25" s="20"/>
      <c r="VZ25" s="20"/>
      <c r="WA25" s="20"/>
      <c r="WB25" s="20"/>
      <c r="WC25" s="20"/>
      <c r="WD25" s="20"/>
      <c r="WE25" s="20"/>
      <c r="WF25" s="20"/>
      <c r="WG25" s="20"/>
      <c r="WH25" s="20"/>
      <c r="WI25" s="20"/>
      <c r="WJ25" s="20"/>
      <c r="WK25" s="20"/>
      <c r="WL25" s="20"/>
      <c r="WM25" s="20"/>
      <c r="WN25" s="20"/>
      <c r="WO25" s="20"/>
      <c r="WP25" s="20"/>
      <c r="WQ25" s="20"/>
      <c r="WR25" s="20"/>
      <c r="WS25" s="20"/>
      <c r="WT25" s="20"/>
      <c r="WU25" s="20"/>
      <c r="WV25" s="20"/>
      <c r="WW25" s="20"/>
      <c r="WX25" s="20"/>
      <c r="WY25" s="20"/>
      <c r="WZ25" s="20"/>
      <c r="XA25" s="20"/>
      <c r="XB25" s="20"/>
      <c r="XC25" s="20"/>
      <c r="XD25" s="20"/>
      <c r="XE25" s="20"/>
      <c r="XF25" s="20"/>
      <c r="XG25" s="20"/>
      <c r="XH25" s="20"/>
      <c r="XI25" s="20"/>
      <c r="XJ25" s="20"/>
      <c r="XK25" s="20"/>
      <c r="XL25" s="20"/>
      <c r="XM25" s="20"/>
      <c r="XN25" s="20"/>
      <c r="XO25" s="20"/>
      <c r="XP25" s="20"/>
      <c r="XQ25" s="20"/>
      <c r="XR25" s="20"/>
      <c r="XS25" s="20"/>
      <c r="XT25" s="20"/>
      <c r="XU25" s="20"/>
      <c r="XV25" s="20"/>
      <c r="XW25" s="20"/>
      <c r="XX25" s="20"/>
      <c r="XY25" s="20"/>
      <c r="XZ25" s="20"/>
      <c r="YA25" s="20"/>
      <c r="YB25" s="20"/>
      <c r="YC25" s="20"/>
      <c r="YD25" s="20"/>
      <c r="YE25" s="20"/>
      <c r="YF25" s="20"/>
      <c r="YG25" s="20"/>
      <c r="YH25" s="20"/>
      <c r="YI25" s="20"/>
      <c r="YJ25" s="20"/>
      <c r="YK25" s="20"/>
      <c r="YL25" s="20"/>
      <c r="YM25" s="20"/>
      <c r="YN25" s="20"/>
      <c r="YO25" s="20"/>
      <c r="YP25" s="20"/>
      <c r="YQ25" s="20"/>
      <c r="YR25" s="20"/>
      <c r="YS25" s="20"/>
      <c r="YT25" s="20"/>
      <c r="YU25" s="20"/>
      <c r="YV25" s="20"/>
      <c r="YW25" s="20"/>
      <c r="YX25" s="20"/>
      <c r="YY25" s="20"/>
      <c r="YZ25" s="20"/>
      <c r="ZA25" s="20"/>
      <c r="ZB25" s="20"/>
      <c r="ZC25" s="20"/>
      <c r="ZD25" s="20"/>
      <c r="ZE25" s="20"/>
      <c r="ZF25" s="20"/>
      <c r="ZG25" s="20"/>
      <c r="ZH25" s="20"/>
      <c r="ZI25" s="20"/>
      <c r="ZJ25" s="20"/>
      <c r="ZK25" s="20"/>
      <c r="ZL25" s="20"/>
      <c r="ZM25" s="20"/>
      <c r="ZN25" s="20"/>
      <c r="ZO25" s="20"/>
      <c r="ZP25" s="20"/>
      <c r="ZQ25" s="20"/>
      <c r="ZR25" s="20"/>
      <c r="ZS25" s="20"/>
      <c r="ZT25" s="20"/>
      <c r="ZU25" s="20"/>
      <c r="ZV25" s="20"/>
      <c r="ZW25" s="20"/>
      <c r="ZX25" s="20"/>
      <c r="ZY25" s="20"/>
      <c r="ZZ25" s="20"/>
      <c r="AAA25" s="20"/>
      <c r="AAB25" s="20"/>
      <c r="AAC25" s="20"/>
      <c r="AAD25" s="20"/>
      <c r="AAE25" s="20"/>
      <c r="AAF25" s="20"/>
      <c r="AAG25" s="20"/>
      <c r="AAH25" s="20"/>
      <c r="AAI25" s="20"/>
      <c r="AAJ25" s="20"/>
      <c r="AAK25" s="20"/>
      <c r="AAL25" s="20"/>
      <c r="AAM25" s="20"/>
      <c r="AAN25" s="20"/>
      <c r="AAO25" s="20"/>
      <c r="AAP25" s="20"/>
      <c r="AAQ25" s="20"/>
      <c r="AAR25" s="20"/>
      <c r="AAS25" s="20"/>
      <c r="AAT25" s="20"/>
      <c r="AAU25" s="20"/>
      <c r="AAV25" s="20"/>
      <c r="AAW25" s="20"/>
      <c r="AAX25" s="20"/>
      <c r="AAY25" s="20"/>
      <c r="AAZ25" s="20"/>
      <c r="ABA25" s="20"/>
      <c r="ABB25" s="20"/>
      <c r="ABC25" s="20"/>
      <c r="ABD25" s="20"/>
      <c r="ABE25" s="20"/>
      <c r="ABF25" s="20"/>
      <c r="ABG25" s="20"/>
      <c r="ABH25" s="20"/>
      <c r="ABI25" s="20"/>
      <c r="ABJ25" s="20"/>
      <c r="ABK25" s="20"/>
      <c r="ABL25" s="20"/>
      <c r="ABM25" s="20"/>
      <c r="ABN25" s="20"/>
      <c r="ABO25" s="20"/>
      <c r="ABP25" s="20"/>
      <c r="ABQ25" s="20"/>
      <c r="ABR25" s="20"/>
      <c r="ABS25" s="20"/>
      <c r="ABT25" s="20"/>
      <c r="ABU25" s="20"/>
      <c r="ABV25" s="20"/>
      <c r="ABW25" s="20"/>
      <c r="ABX25" s="20"/>
      <c r="ABY25" s="20"/>
      <c r="ABZ25" s="20"/>
      <c r="ACA25" s="20"/>
      <c r="ACB25" s="20"/>
      <c r="ACC25" s="20"/>
      <c r="ACD25" s="20"/>
      <c r="ACE25" s="20"/>
      <c r="ACF25" s="20"/>
      <c r="ACG25" s="20"/>
      <c r="ACH25" s="20"/>
      <c r="ACI25" s="20"/>
      <c r="ACJ25" s="20"/>
      <c r="ACK25" s="20"/>
      <c r="ACL25" s="20"/>
      <c r="ACM25" s="20"/>
      <c r="ACN25" s="20"/>
      <c r="ACO25" s="20"/>
      <c r="ACP25" s="20"/>
      <c r="ACQ25" s="20"/>
      <c r="ACR25" s="20"/>
      <c r="ACS25" s="20"/>
      <c r="ACT25" s="20"/>
      <c r="ACU25" s="20"/>
      <c r="ACV25" s="20"/>
      <c r="ACW25" s="20"/>
      <c r="ACX25" s="20"/>
      <c r="ACY25" s="20"/>
      <c r="ACZ25" s="20"/>
      <c r="ADA25" s="20"/>
      <c r="ADB25" s="20"/>
      <c r="ADC25" s="20"/>
      <c r="ADD25" s="20"/>
      <c r="ADE25" s="20"/>
      <c r="ADF25" s="20"/>
      <c r="ADG25" s="20"/>
      <c r="ADH25" s="20"/>
      <c r="ADI25" s="20"/>
      <c r="ADJ25" s="20"/>
      <c r="ADK25" s="20"/>
      <c r="ADL25" s="20"/>
      <c r="ADM25" s="20"/>
      <c r="ADN25" s="20"/>
      <c r="ADO25" s="20"/>
      <c r="ADP25" s="20"/>
      <c r="ADQ25" s="20"/>
      <c r="ADR25" s="20"/>
      <c r="ADS25" s="20"/>
      <c r="ADT25" s="20"/>
      <c r="ADU25" s="20"/>
      <c r="ADV25" s="20"/>
      <c r="ADW25" s="20"/>
      <c r="ADX25" s="20"/>
      <c r="ADY25" s="20"/>
      <c r="ADZ25" s="20"/>
      <c r="AEA25" s="20"/>
      <c r="AEB25" s="20"/>
      <c r="AEC25" s="20"/>
      <c r="AED25" s="20"/>
      <c r="AEE25" s="20"/>
      <c r="AEF25" s="20"/>
      <c r="AEG25" s="20"/>
      <c r="AEH25" s="20"/>
      <c r="AEI25" s="20"/>
      <c r="AEJ25" s="20"/>
      <c r="AEK25" s="20"/>
      <c r="AEL25" s="20"/>
      <c r="AEM25" s="20"/>
      <c r="AEN25" s="20"/>
      <c r="AEO25" s="20"/>
      <c r="AEP25" s="20"/>
      <c r="AEQ25" s="20"/>
      <c r="AER25" s="20"/>
      <c r="AES25" s="20"/>
      <c r="AET25" s="20"/>
      <c r="AEU25" s="20"/>
      <c r="AEV25" s="20"/>
      <c r="AEW25" s="20"/>
      <c r="AEX25" s="20"/>
      <c r="AEY25" s="20"/>
      <c r="AEZ25" s="20"/>
      <c r="AFA25" s="20"/>
      <c r="AFB25" s="20"/>
      <c r="AFC25" s="20"/>
      <c r="AFD25" s="20"/>
      <c r="AFE25" s="20"/>
      <c r="AFF25" s="20"/>
      <c r="AFG25" s="20"/>
      <c r="AFH25" s="20"/>
      <c r="AFI25" s="20"/>
      <c r="AFJ25" s="20"/>
      <c r="AFK25" s="20"/>
      <c r="AFL25" s="20"/>
      <c r="AFM25" s="20"/>
      <c r="AFN25" s="20"/>
      <c r="AFO25" s="20"/>
      <c r="AFP25" s="20"/>
      <c r="AFQ25" s="20"/>
      <c r="AFR25" s="20"/>
      <c r="AFS25" s="20"/>
      <c r="AFT25" s="20"/>
      <c r="AFU25" s="20"/>
      <c r="AFV25" s="20"/>
      <c r="AFW25" s="20"/>
      <c r="AFX25" s="20"/>
      <c r="AFY25" s="20"/>
      <c r="AFZ25" s="20"/>
      <c r="AGA25" s="20"/>
      <c r="AGB25" s="20"/>
      <c r="AGC25" s="20"/>
      <c r="AGD25" s="20"/>
      <c r="AGE25" s="20"/>
      <c r="AGF25" s="20"/>
      <c r="AGG25" s="20"/>
      <c r="AGH25" s="20"/>
      <c r="AGI25" s="20"/>
      <c r="AGJ25" s="20"/>
      <c r="AGK25" s="20"/>
      <c r="AGL25" s="20"/>
      <c r="AGM25" s="20"/>
      <c r="AGN25" s="20"/>
      <c r="AGO25" s="20"/>
      <c r="AGP25" s="20"/>
      <c r="AGQ25" s="20"/>
      <c r="AGR25" s="20"/>
      <c r="AGS25" s="20"/>
      <c r="AGT25" s="20"/>
      <c r="AGU25" s="20"/>
      <c r="AGV25" s="20"/>
      <c r="AGW25" s="20"/>
      <c r="AGX25" s="20"/>
      <c r="AGY25" s="20"/>
      <c r="AGZ25" s="20"/>
      <c r="AHA25" s="20"/>
      <c r="AHB25" s="20"/>
      <c r="AHC25" s="20"/>
      <c r="AHD25" s="20"/>
      <c r="AHE25" s="20"/>
      <c r="AHF25" s="20"/>
      <c r="AHG25" s="20"/>
      <c r="AHH25" s="20"/>
      <c r="AHI25" s="20"/>
      <c r="AHJ25" s="20"/>
      <c r="AHK25" s="20"/>
      <c r="AHL25" s="20"/>
      <c r="AHM25" s="20"/>
      <c r="AHN25" s="20"/>
      <c r="AHO25" s="20"/>
      <c r="AHP25" s="20"/>
      <c r="AHQ25" s="20"/>
      <c r="AHR25" s="20"/>
      <c r="AHS25" s="20"/>
      <c r="AHT25" s="20"/>
      <c r="AHU25" s="20"/>
      <c r="AHV25" s="20"/>
      <c r="AHW25" s="20"/>
      <c r="AHX25" s="20"/>
      <c r="AHY25" s="20"/>
      <c r="AHZ25" s="20"/>
      <c r="AIA25" s="20"/>
      <c r="AIB25" s="20"/>
      <c r="AIC25" s="20"/>
      <c r="AID25" s="20"/>
      <c r="AIE25" s="20"/>
      <c r="AIF25" s="20"/>
      <c r="AIG25" s="20"/>
      <c r="AIH25" s="20"/>
      <c r="AII25" s="20"/>
      <c r="AIJ25" s="20"/>
      <c r="AIK25" s="20"/>
      <c r="AIL25" s="20"/>
      <c r="AIM25" s="20"/>
      <c r="AIN25" s="20"/>
      <c r="AIO25" s="20"/>
      <c r="AIP25" s="20"/>
      <c r="AIQ25" s="20"/>
      <c r="AIR25" s="20"/>
      <c r="AIS25" s="20"/>
      <c r="AIT25" s="20"/>
      <c r="AIU25" s="20"/>
      <c r="AIV25" s="20"/>
      <c r="AIW25" s="20"/>
      <c r="AIX25" s="20"/>
      <c r="AIY25" s="20"/>
      <c r="AIZ25" s="20"/>
      <c r="AJA25" s="20"/>
      <c r="AJB25" s="20"/>
      <c r="AJC25" s="20"/>
      <c r="AJD25" s="20"/>
      <c r="AJE25" s="20"/>
      <c r="AJF25" s="20"/>
      <c r="AJG25" s="20"/>
      <c r="AJH25" s="20"/>
      <c r="AJI25" s="20"/>
      <c r="AJJ25" s="20"/>
      <c r="AJK25" s="20"/>
      <c r="AJL25" s="20"/>
      <c r="AJM25" s="20"/>
      <c r="AJN25" s="20"/>
      <c r="AJO25" s="20"/>
      <c r="AJP25" s="20"/>
      <c r="AJQ25" s="20"/>
      <c r="AJR25" s="20"/>
      <c r="AJS25" s="20"/>
      <c r="AJT25" s="20"/>
      <c r="AJU25" s="20"/>
      <c r="AJV25" s="20"/>
      <c r="AJW25" s="20"/>
      <c r="AJX25" s="20"/>
      <c r="AJY25" s="20"/>
      <c r="AJZ25" s="20"/>
      <c r="AKA25" s="20"/>
      <c r="AKB25" s="20"/>
      <c r="AKC25" s="20"/>
      <c r="AKD25" s="20"/>
      <c r="AKE25" s="20"/>
      <c r="AKF25" s="20"/>
      <c r="AKG25" s="20"/>
      <c r="AKH25" s="20"/>
      <c r="AKI25" s="20"/>
      <c r="AKJ25" s="20"/>
      <c r="AKK25" s="20"/>
      <c r="AKL25" s="20"/>
      <c r="AKM25" s="20"/>
      <c r="AKN25" s="20"/>
      <c r="AKO25" s="20"/>
      <c r="AKP25" s="20"/>
      <c r="AKQ25" s="20"/>
      <c r="AKR25" s="20"/>
      <c r="AKS25" s="20"/>
      <c r="AKT25" s="20"/>
      <c r="AKU25" s="20"/>
      <c r="AKV25" s="20"/>
      <c r="AKW25" s="20"/>
      <c r="AKX25" s="20"/>
      <c r="AKY25" s="20"/>
      <c r="AKZ25" s="20"/>
      <c r="ALA25" s="20"/>
      <c r="ALB25" s="20"/>
      <c r="ALC25" s="20"/>
      <c r="ALD25" s="20"/>
      <c r="ALE25" s="20"/>
      <c r="ALF25" s="20"/>
      <c r="ALG25" s="20"/>
      <c r="ALH25" s="20"/>
      <c r="ALI25" s="20"/>
      <c r="ALJ25" s="20"/>
      <c r="ALK25" s="20"/>
      <c r="ALL25" s="20"/>
      <c r="ALM25" s="20"/>
      <c r="ALN25" s="20"/>
      <c r="ALO25" s="20"/>
      <c r="ALP25" s="20"/>
      <c r="ALQ25" s="20"/>
      <c r="ALR25" s="20"/>
      <c r="ALS25" s="20"/>
      <c r="ALT25" s="20"/>
      <c r="ALU25" s="20"/>
      <c r="ALV25" s="20"/>
      <c r="ALW25" s="20"/>
      <c r="ALX25" s="20"/>
      <c r="ALY25" s="20"/>
      <c r="ALZ25" s="20"/>
      <c r="AMA25" s="20"/>
      <c r="AMB25" s="20"/>
      <c r="AMC25" s="20"/>
      <c r="AMD25" s="20"/>
      <c r="AME25" s="20"/>
      <c r="AMF25" s="20"/>
      <c r="AMG25" s="20"/>
      <c r="AMH25" s="20"/>
      <c r="AMI25" s="20"/>
      <c r="AMJ25" s="20"/>
      <c r="AMK25" s="20"/>
      <c r="AML25" s="20"/>
      <c r="AMM25" s="20"/>
      <c r="AMN25" s="20"/>
      <c r="AMO25" s="20"/>
      <c r="AMP25" s="20"/>
      <c r="AMQ25" s="20"/>
      <c r="AMR25" s="20"/>
      <c r="AMS25" s="20"/>
      <c r="AMT25" s="20"/>
      <c r="AMU25" s="20"/>
      <c r="AMV25" s="20"/>
      <c r="AMW25" s="20"/>
      <c r="AMX25" s="20"/>
      <c r="AMY25" s="20"/>
      <c r="AMZ25" s="20"/>
      <c r="ANA25" s="20"/>
      <c r="ANB25" s="20"/>
      <c r="ANC25" s="20"/>
      <c r="AND25" s="20"/>
      <c r="ANE25" s="20"/>
      <c r="ANF25" s="20"/>
      <c r="ANG25" s="20"/>
      <c r="ANH25" s="20"/>
      <c r="ANI25" s="20"/>
      <c r="ANJ25" s="20"/>
      <c r="ANK25" s="20"/>
      <c r="ANL25" s="20"/>
      <c r="ANM25" s="20"/>
      <c r="ANN25" s="20"/>
      <c r="ANO25" s="20"/>
      <c r="ANP25" s="20"/>
      <c r="ANQ25" s="20"/>
      <c r="ANR25" s="20"/>
      <c r="ANS25" s="20"/>
      <c r="ANT25" s="20"/>
      <c r="ANU25" s="20"/>
      <c r="ANV25" s="20"/>
      <c r="ANW25" s="20"/>
      <c r="ANX25" s="20"/>
      <c r="ANY25" s="20"/>
      <c r="ANZ25" s="20"/>
      <c r="AOA25" s="20"/>
      <c r="AOB25" s="20"/>
      <c r="AOC25" s="20"/>
      <c r="AOD25" s="20"/>
      <c r="AOE25" s="20"/>
      <c r="AOF25" s="20"/>
      <c r="AOG25" s="20"/>
      <c r="AOH25" s="20"/>
      <c r="AOI25" s="20"/>
      <c r="AOJ25" s="20"/>
      <c r="AOK25" s="20"/>
      <c r="AOL25" s="20"/>
      <c r="AOM25" s="20"/>
      <c r="AON25" s="20"/>
      <c r="AOO25" s="20"/>
      <c r="AOP25" s="20"/>
      <c r="AOQ25" s="20"/>
      <c r="AOR25" s="20"/>
      <c r="AOS25" s="20"/>
      <c r="AOT25" s="20"/>
      <c r="AOU25" s="20"/>
      <c r="AOV25" s="20"/>
      <c r="AOW25" s="20"/>
      <c r="AOX25" s="20"/>
      <c r="AOY25" s="20"/>
      <c r="AOZ25" s="20"/>
      <c r="APA25" s="20"/>
      <c r="APB25" s="20"/>
      <c r="APC25" s="20"/>
      <c r="APD25" s="20"/>
      <c r="APE25" s="20"/>
      <c r="APF25" s="20"/>
      <c r="APG25" s="20"/>
      <c r="APH25" s="20"/>
      <c r="API25" s="20"/>
      <c r="APJ25" s="20"/>
      <c r="APK25" s="20"/>
      <c r="APL25" s="20"/>
      <c r="APM25" s="20"/>
      <c r="APN25" s="20"/>
      <c r="APO25" s="20"/>
      <c r="APP25" s="20"/>
      <c r="APQ25" s="20"/>
      <c r="APR25" s="20"/>
      <c r="APS25" s="20"/>
      <c r="APT25" s="20"/>
      <c r="APU25" s="20"/>
      <c r="APV25" s="20"/>
      <c r="APW25" s="20"/>
      <c r="APX25" s="20"/>
      <c r="APY25" s="20"/>
      <c r="APZ25" s="20"/>
      <c r="AQA25" s="20"/>
      <c r="AQB25" s="20"/>
      <c r="AQC25" s="20"/>
      <c r="AQD25" s="20"/>
      <c r="AQE25" s="20"/>
      <c r="AQF25" s="20"/>
      <c r="AQG25" s="20"/>
      <c r="AQH25" s="20"/>
      <c r="AQI25" s="20"/>
      <c r="AQJ25" s="20"/>
      <c r="AQK25" s="20"/>
      <c r="AQL25" s="20"/>
      <c r="AQM25" s="20"/>
      <c r="AQN25" s="20"/>
      <c r="AQO25" s="20"/>
      <c r="AQP25" s="20"/>
      <c r="AQQ25" s="20"/>
      <c r="AQR25" s="20"/>
      <c r="AQS25" s="20"/>
      <c r="AQT25" s="20"/>
      <c r="AQU25" s="20"/>
      <c r="AQV25" s="20"/>
      <c r="AQW25" s="20"/>
      <c r="AQX25" s="20"/>
      <c r="AQY25" s="20"/>
      <c r="AQZ25" s="20"/>
      <c r="ARA25" s="20"/>
      <c r="ARB25" s="20"/>
      <c r="ARC25" s="20"/>
      <c r="ARD25" s="20"/>
      <c r="ARE25" s="20"/>
      <c r="ARF25" s="20"/>
      <c r="ARG25" s="20"/>
      <c r="ARH25" s="20"/>
      <c r="ARI25" s="20"/>
      <c r="ARJ25" s="20"/>
      <c r="ARK25" s="20"/>
      <c r="ARL25" s="20"/>
      <c r="ARM25" s="20"/>
      <c r="ARN25" s="20"/>
      <c r="ARO25" s="20"/>
      <c r="ARP25" s="20"/>
      <c r="ARQ25" s="20"/>
      <c r="ARR25" s="20"/>
      <c r="ARS25" s="20"/>
      <c r="ART25" s="20"/>
      <c r="ARU25" s="20"/>
      <c r="ARV25" s="20"/>
      <c r="ARW25" s="20"/>
      <c r="ARX25" s="20"/>
      <c r="ARY25" s="20"/>
      <c r="ARZ25" s="20"/>
      <c r="ASA25" s="20"/>
      <c r="ASB25" s="20"/>
      <c r="ASC25" s="20"/>
      <c r="ASD25" s="20"/>
      <c r="ASE25" s="20"/>
      <c r="ASF25" s="20"/>
      <c r="ASG25" s="20"/>
      <c r="ASH25" s="20"/>
      <c r="ASI25" s="20"/>
      <c r="ASJ25" s="20"/>
      <c r="ASK25" s="20"/>
      <c r="ASL25" s="20"/>
      <c r="ASM25" s="20"/>
      <c r="ASN25" s="20"/>
      <c r="ASO25" s="20"/>
      <c r="ASP25" s="20"/>
      <c r="ASQ25" s="20"/>
      <c r="ASR25" s="20"/>
      <c r="ASS25" s="20"/>
      <c r="AST25" s="20"/>
      <c r="ASU25" s="20"/>
      <c r="ASV25" s="20"/>
      <c r="ASW25" s="20"/>
      <c r="ASX25" s="20"/>
      <c r="ASY25" s="20"/>
      <c r="ASZ25" s="20"/>
      <c r="ATA25" s="20"/>
      <c r="ATB25" s="20"/>
      <c r="ATC25" s="20"/>
      <c r="ATD25" s="20"/>
      <c r="ATE25" s="20"/>
      <c r="ATF25" s="20"/>
      <c r="ATG25" s="20"/>
      <c r="ATH25" s="20"/>
      <c r="ATI25" s="20"/>
      <c r="ATJ25" s="20"/>
      <c r="ATK25" s="20"/>
      <c r="ATL25" s="20"/>
      <c r="ATM25" s="20"/>
      <c r="ATN25" s="20"/>
      <c r="ATO25" s="20"/>
      <c r="ATP25" s="20"/>
      <c r="ATQ25" s="20"/>
      <c r="ATR25" s="20"/>
      <c r="ATS25" s="20"/>
      <c r="ATT25" s="20"/>
      <c r="ATU25" s="20"/>
      <c r="ATV25" s="20"/>
      <c r="ATW25" s="20"/>
      <c r="ATX25" s="20"/>
      <c r="ATY25" s="20"/>
      <c r="ATZ25" s="20"/>
      <c r="AUA25" s="20"/>
      <c r="AUB25" s="20"/>
      <c r="AUC25" s="20"/>
      <c r="AUD25" s="20"/>
      <c r="AUE25" s="20"/>
      <c r="AUF25" s="20"/>
      <c r="AUG25" s="20"/>
      <c r="AUH25" s="20"/>
      <c r="AUI25" s="20"/>
      <c r="AUJ25" s="20"/>
      <c r="AUK25" s="20"/>
      <c r="AUL25" s="20"/>
      <c r="AUM25" s="20"/>
      <c r="AUN25" s="20"/>
      <c r="AUO25" s="20"/>
      <c r="AUP25" s="20"/>
      <c r="AUQ25" s="20"/>
      <c r="AUR25" s="20"/>
      <c r="AUS25" s="20"/>
      <c r="AUT25" s="20"/>
      <c r="AUU25" s="20"/>
      <c r="AUV25" s="20"/>
      <c r="AUW25" s="20"/>
      <c r="AUX25" s="20"/>
      <c r="AUY25" s="20"/>
      <c r="AUZ25" s="20"/>
      <c r="AVA25" s="20"/>
      <c r="AVB25" s="20"/>
      <c r="AVC25" s="20"/>
      <c r="AVD25" s="20"/>
      <c r="AVE25" s="20"/>
      <c r="AVF25" s="20"/>
      <c r="AVG25" s="20"/>
      <c r="AVH25" s="20"/>
      <c r="AVI25" s="20"/>
      <c r="AVJ25" s="20"/>
      <c r="AVK25" s="20"/>
      <c r="AVL25" s="20"/>
      <c r="AVM25" s="20"/>
      <c r="AVN25" s="20"/>
      <c r="AVO25" s="20"/>
      <c r="AVP25" s="20"/>
      <c r="AVQ25" s="20"/>
      <c r="AVR25" s="20"/>
      <c r="AVS25" s="20"/>
      <c r="AVT25" s="20"/>
      <c r="AVU25" s="20"/>
      <c r="AVV25" s="20"/>
      <c r="AVW25" s="20"/>
      <c r="AVX25" s="20"/>
      <c r="AVY25" s="20"/>
      <c r="AVZ25" s="20"/>
      <c r="AWA25" s="20"/>
      <c r="AWB25" s="20"/>
      <c r="AWC25" s="20"/>
      <c r="AWD25" s="20"/>
      <c r="AWE25" s="20"/>
      <c r="AWF25" s="20"/>
      <c r="AWG25" s="20"/>
      <c r="AWH25" s="20"/>
      <c r="AWI25" s="20"/>
      <c r="AWJ25" s="20"/>
      <c r="AWK25" s="20"/>
      <c r="AWL25" s="20"/>
      <c r="AWM25" s="20"/>
      <c r="AWN25" s="20"/>
      <c r="AWO25" s="20"/>
      <c r="AWP25" s="20"/>
      <c r="AWQ25" s="20"/>
      <c r="AWR25" s="20"/>
      <c r="AWS25" s="20"/>
      <c r="AWT25" s="20"/>
      <c r="AWU25" s="20"/>
      <c r="AWV25" s="20"/>
      <c r="AWW25" s="20"/>
      <c r="AWX25" s="20"/>
      <c r="AWY25" s="20"/>
      <c r="AWZ25" s="20"/>
      <c r="AXA25" s="20"/>
      <c r="AXB25" s="20"/>
      <c r="AXC25" s="20"/>
      <c r="AXD25" s="20"/>
      <c r="AXE25" s="20"/>
      <c r="AXF25" s="20"/>
      <c r="AXG25" s="20"/>
      <c r="AXH25" s="20"/>
      <c r="AXI25" s="20"/>
      <c r="AXJ25" s="20"/>
      <c r="AXK25" s="20"/>
      <c r="AXL25" s="20"/>
      <c r="AXM25" s="20"/>
      <c r="AXN25" s="20"/>
      <c r="AXO25" s="20"/>
      <c r="AXP25" s="20"/>
      <c r="AXQ25" s="20"/>
      <c r="AXR25" s="20"/>
      <c r="AXS25" s="20"/>
      <c r="AXT25" s="20"/>
      <c r="AXU25" s="20"/>
      <c r="AXV25" s="20"/>
      <c r="AXW25" s="20"/>
      <c r="AXX25" s="20"/>
      <c r="AXY25" s="20"/>
      <c r="AXZ25" s="20"/>
      <c r="AYA25" s="20"/>
      <c r="AYB25" s="20"/>
      <c r="AYC25" s="20"/>
      <c r="AYD25" s="20"/>
      <c r="AYE25" s="20"/>
      <c r="AYF25" s="20"/>
      <c r="AYG25" s="20"/>
      <c r="AYH25" s="20"/>
      <c r="AYI25" s="20"/>
      <c r="AYJ25" s="20"/>
      <c r="AYK25" s="20"/>
      <c r="AYL25" s="20"/>
      <c r="AYM25" s="20"/>
      <c r="AYN25" s="20"/>
      <c r="AYO25" s="20"/>
      <c r="AYP25" s="20"/>
      <c r="AYQ25" s="20"/>
      <c r="AYR25" s="20"/>
      <c r="AYS25" s="20"/>
      <c r="AYT25" s="20"/>
      <c r="AYU25" s="20"/>
      <c r="AYV25" s="20"/>
      <c r="AYW25" s="20"/>
      <c r="AYX25" s="20"/>
      <c r="AYY25" s="20"/>
      <c r="AYZ25" s="20"/>
      <c r="AZA25" s="20"/>
      <c r="AZB25" s="20"/>
      <c r="AZC25" s="20"/>
      <c r="AZD25" s="20"/>
      <c r="AZE25" s="20"/>
      <c r="AZF25" s="20"/>
      <c r="AZG25" s="20"/>
      <c r="AZH25" s="20"/>
      <c r="AZI25" s="20"/>
      <c r="AZJ25" s="20"/>
      <c r="AZK25" s="20"/>
      <c r="AZL25" s="20"/>
      <c r="AZM25" s="20"/>
      <c r="AZN25" s="20"/>
      <c r="AZO25" s="20"/>
      <c r="AZP25" s="20"/>
      <c r="AZQ25" s="20"/>
      <c r="AZR25" s="20"/>
      <c r="AZS25" s="20"/>
      <c r="AZT25" s="20"/>
      <c r="AZU25" s="20"/>
      <c r="AZV25" s="20"/>
      <c r="AZW25" s="20"/>
      <c r="AZX25" s="20"/>
      <c r="AZY25" s="20"/>
      <c r="AZZ25" s="20"/>
      <c r="BAA25" s="20"/>
      <c r="BAB25" s="20"/>
      <c r="BAC25" s="20"/>
      <c r="BAD25" s="20"/>
      <c r="BAE25" s="20"/>
      <c r="BAF25" s="20"/>
      <c r="BAG25" s="20"/>
      <c r="BAH25" s="20"/>
      <c r="BAI25" s="20"/>
      <c r="BAJ25" s="20"/>
      <c r="BAK25" s="20"/>
      <c r="BAL25" s="20"/>
      <c r="BAM25" s="20"/>
      <c r="BAN25" s="20"/>
      <c r="BAO25" s="20"/>
      <c r="BAP25" s="20"/>
      <c r="BAQ25" s="20"/>
      <c r="BAR25" s="20"/>
      <c r="BAS25" s="20"/>
      <c r="BAT25" s="20"/>
      <c r="BAU25" s="20"/>
      <c r="BAV25" s="20"/>
      <c r="BAW25" s="20"/>
      <c r="BAX25" s="20"/>
      <c r="BAY25" s="20"/>
      <c r="BAZ25" s="20"/>
      <c r="BBA25" s="20"/>
      <c r="BBB25" s="20"/>
      <c r="BBC25" s="20"/>
      <c r="BBD25" s="20"/>
      <c r="BBE25" s="20"/>
      <c r="BBF25" s="20"/>
      <c r="BBG25" s="20"/>
      <c r="BBH25" s="20"/>
      <c r="BBI25" s="20"/>
      <c r="BBJ25" s="20"/>
      <c r="BBK25" s="20"/>
      <c r="BBL25" s="20"/>
      <c r="BBM25" s="20"/>
      <c r="BBN25" s="20"/>
      <c r="BBO25" s="20"/>
      <c r="BBP25" s="20"/>
      <c r="BBQ25" s="20"/>
      <c r="BBR25" s="20"/>
      <c r="BBS25" s="20"/>
      <c r="BBT25" s="20"/>
      <c r="BBU25" s="20"/>
      <c r="BBV25" s="20"/>
      <c r="BBW25" s="20"/>
      <c r="BBX25" s="20"/>
      <c r="BBY25" s="20"/>
      <c r="BBZ25" s="20"/>
      <c r="BCA25" s="20"/>
      <c r="BCB25" s="20"/>
      <c r="BCC25" s="20"/>
      <c r="BCD25" s="20"/>
      <c r="BCE25" s="20"/>
      <c r="BCF25" s="20"/>
      <c r="BCG25" s="20"/>
      <c r="BCH25" s="20"/>
      <c r="BCI25" s="20"/>
      <c r="BCJ25" s="20"/>
      <c r="BCK25" s="20"/>
      <c r="BCL25" s="20"/>
      <c r="BCM25" s="20"/>
      <c r="BCN25" s="20"/>
      <c r="BCO25" s="20"/>
      <c r="BCP25" s="20"/>
      <c r="BCQ25" s="20"/>
      <c r="BCR25" s="20"/>
      <c r="BCS25" s="20"/>
      <c r="BCT25" s="20"/>
      <c r="BCU25" s="20"/>
      <c r="BCV25" s="20"/>
      <c r="BCW25" s="20"/>
      <c r="BCX25" s="20"/>
      <c r="BCY25" s="20"/>
      <c r="BCZ25" s="20"/>
      <c r="BDA25" s="20"/>
      <c r="BDB25" s="20"/>
      <c r="BDC25" s="20"/>
      <c r="BDD25" s="20"/>
      <c r="BDE25" s="20"/>
      <c r="BDF25" s="20"/>
      <c r="BDG25" s="20"/>
      <c r="BDH25" s="20"/>
      <c r="BDI25" s="20"/>
      <c r="BDJ25" s="20"/>
      <c r="BDK25" s="20"/>
      <c r="BDL25" s="20"/>
      <c r="BDM25" s="20"/>
      <c r="BDN25" s="20"/>
      <c r="BDO25" s="20"/>
      <c r="BDP25" s="20"/>
      <c r="BDQ25" s="20"/>
      <c r="BDR25" s="20"/>
      <c r="BDS25" s="20"/>
      <c r="BDT25" s="20"/>
      <c r="BDU25" s="20"/>
      <c r="BDV25" s="20"/>
      <c r="BDW25" s="20"/>
      <c r="BDX25" s="20"/>
      <c r="BDY25" s="20"/>
      <c r="BDZ25" s="20"/>
      <c r="BEA25" s="20"/>
      <c r="BEB25" s="20"/>
      <c r="BEC25" s="20"/>
      <c r="BED25" s="20"/>
      <c r="BEE25" s="20"/>
      <c r="BEF25" s="20"/>
      <c r="BEG25" s="20"/>
      <c r="BEH25" s="20"/>
      <c r="BEI25" s="20"/>
      <c r="BEJ25" s="20"/>
      <c r="BEK25" s="20"/>
      <c r="BEL25" s="20"/>
      <c r="BEM25" s="20"/>
      <c r="BEN25" s="20"/>
      <c r="BEO25" s="20"/>
      <c r="BEP25" s="20"/>
      <c r="BEQ25" s="20"/>
      <c r="BER25" s="20"/>
      <c r="BES25" s="20"/>
      <c r="BET25" s="20"/>
      <c r="BEU25" s="20"/>
      <c r="BEV25" s="20"/>
      <c r="BEW25" s="20"/>
      <c r="BEX25" s="20"/>
      <c r="BEY25" s="20"/>
      <c r="BEZ25" s="20"/>
      <c r="BFA25" s="20"/>
      <c r="BFB25" s="20"/>
      <c r="BFC25" s="20"/>
      <c r="BFD25" s="20"/>
      <c r="BFE25" s="20"/>
      <c r="BFF25" s="20"/>
      <c r="BFG25" s="20"/>
      <c r="BFH25" s="20"/>
      <c r="BFI25" s="20"/>
      <c r="BFJ25" s="20"/>
      <c r="BFK25" s="20"/>
      <c r="BFL25" s="20"/>
      <c r="BFM25" s="20"/>
      <c r="BFN25" s="20"/>
      <c r="BFO25" s="20"/>
      <c r="BFP25" s="20"/>
      <c r="BFQ25" s="20"/>
      <c r="BFR25" s="20"/>
      <c r="BFS25" s="20"/>
      <c r="BFT25" s="20"/>
      <c r="BFU25" s="20"/>
      <c r="BFV25" s="20"/>
      <c r="BFW25" s="20"/>
      <c r="BFX25" s="20"/>
      <c r="BFY25" s="20"/>
      <c r="BFZ25" s="20"/>
      <c r="BGA25" s="20"/>
      <c r="BGB25" s="20"/>
      <c r="BGC25" s="20"/>
      <c r="BGD25" s="20"/>
      <c r="BGE25" s="20"/>
      <c r="BGF25" s="20"/>
      <c r="BGG25" s="20"/>
      <c r="BGH25" s="20"/>
      <c r="BGI25" s="20"/>
      <c r="BGJ25" s="20"/>
      <c r="BGK25" s="20"/>
      <c r="BGL25" s="20"/>
      <c r="BGM25" s="20"/>
      <c r="BGN25" s="20"/>
      <c r="BGO25" s="20"/>
      <c r="BGP25" s="20"/>
      <c r="BGQ25" s="20"/>
      <c r="BGR25" s="20"/>
      <c r="BGS25" s="20"/>
      <c r="BGT25" s="20"/>
      <c r="BGU25" s="20"/>
      <c r="BGV25" s="20"/>
      <c r="BGW25" s="20"/>
      <c r="BGX25" s="20"/>
    </row>
    <row r="26" spans="1:1558" s="25" customFormat="1" ht="31.5">
      <c r="A26" s="319"/>
      <c r="B26" s="54"/>
      <c r="C26" s="143" t="s">
        <v>76</v>
      </c>
      <c r="D26" s="54"/>
      <c r="E26" s="54"/>
      <c r="F26" s="54"/>
      <c r="G26" s="54"/>
      <c r="H26" s="54"/>
      <c r="I26" s="149"/>
      <c r="J26" s="149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1558" ht="15.75" customHeight="1">
      <c r="A27" s="382" t="s">
        <v>45</v>
      </c>
      <c r="B27" s="383"/>
      <c r="C27" s="384"/>
      <c r="D27" s="382" t="s">
        <v>46</v>
      </c>
      <c r="E27" s="383"/>
      <c r="F27" s="383"/>
      <c r="G27" s="383"/>
      <c r="H27" s="384"/>
      <c r="K27" s="385" t="s">
        <v>47</v>
      </c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95"/>
      <c r="AA27" s="385" t="s">
        <v>48</v>
      </c>
      <c r="AB27" s="386"/>
      <c r="AC27" s="386"/>
      <c r="AD27" s="386"/>
      <c r="AE27" s="386"/>
      <c r="AF27" s="386"/>
      <c r="AG27" s="386"/>
    </row>
    <row r="28" spans="1:1558" ht="63" customHeight="1">
      <c r="A28" s="320" t="s">
        <v>50</v>
      </c>
      <c r="B28" s="27" t="s">
        <v>51</v>
      </c>
      <c r="C28" s="27" t="s">
        <v>52</v>
      </c>
      <c r="D28" s="27" t="s">
        <v>53</v>
      </c>
      <c r="E28" s="27" t="s">
        <v>54</v>
      </c>
      <c r="F28" s="27" t="s">
        <v>55</v>
      </c>
      <c r="G28" s="27" t="s">
        <v>56</v>
      </c>
      <c r="H28" s="27" t="s">
        <v>57</v>
      </c>
      <c r="I28" s="26" t="s">
        <v>58</v>
      </c>
      <c r="J28" s="26" t="s">
        <v>59</v>
      </c>
      <c r="K28" s="33" t="s">
        <v>77</v>
      </c>
      <c r="L28" s="33"/>
      <c r="M28" s="33" t="s">
        <v>78</v>
      </c>
      <c r="N28" s="33"/>
      <c r="O28" s="33" t="s">
        <v>79</v>
      </c>
      <c r="P28" s="33"/>
      <c r="Q28" s="34" t="s">
        <v>80</v>
      </c>
      <c r="R28" s="34"/>
      <c r="S28" s="34" t="s">
        <v>81</v>
      </c>
      <c r="T28" s="35"/>
      <c r="U28" s="33" t="s">
        <v>62</v>
      </c>
      <c r="V28" s="33"/>
      <c r="W28" s="34" t="s">
        <v>63</v>
      </c>
      <c r="X28" s="34"/>
      <c r="Y28" s="34" t="s">
        <v>64</v>
      </c>
      <c r="Z28" s="34"/>
      <c r="AA28" s="27" t="s">
        <v>82</v>
      </c>
      <c r="AB28" s="27" t="s">
        <v>66</v>
      </c>
      <c r="AC28" s="27" t="s">
        <v>67</v>
      </c>
      <c r="AD28" s="27" t="s">
        <v>68</v>
      </c>
      <c r="AE28" s="27" t="s">
        <v>69</v>
      </c>
      <c r="AF28" s="27" t="s">
        <v>70</v>
      </c>
      <c r="AG28" s="27" t="s">
        <v>71</v>
      </c>
    </row>
    <row r="29" spans="1:1558" ht="17.45" customHeight="1">
      <c r="A29" s="320"/>
      <c r="B29" s="26"/>
      <c r="C29" s="26"/>
      <c r="D29" s="28"/>
      <c r="E29" s="28"/>
      <c r="F29" s="26"/>
      <c r="G29" s="26"/>
      <c r="H29" s="26"/>
      <c r="I29" s="26"/>
      <c r="J29" s="26"/>
      <c r="K29" s="29" t="s">
        <v>72</v>
      </c>
      <c r="L29" s="29" t="s">
        <v>73</v>
      </c>
      <c r="M29" s="29" t="s">
        <v>72</v>
      </c>
      <c r="N29" s="29" t="s">
        <v>73</v>
      </c>
      <c r="O29" s="29" t="s">
        <v>72</v>
      </c>
      <c r="P29" s="29" t="s">
        <v>73</v>
      </c>
      <c r="Q29" s="29" t="s">
        <v>72</v>
      </c>
      <c r="R29" s="29" t="s">
        <v>73</v>
      </c>
      <c r="S29" s="29" t="s">
        <v>72</v>
      </c>
      <c r="T29" s="29" t="s">
        <v>73</v>
      </c>
      <c r="U29" s="29" t="s">
        <v>72</v>
      </c>
      <c r="V29" s="29" t="s">
        <v>73</v>
      </c>
      <c r="W29" s="29" t="s">
        <v>72</v>
      </c>
      <c r="X29" s="29" t="s">
        <v>73</v>
      </c>
      <c r="Y29" s="29" t="s">
        <v>72</v>
      </c>
      <c r="Z29" s="29" t="s">
        <v>73</v>
      </c>
      <c r="AA29" s="27"/>
      <c r="AB29" s="27"/>
      <c r="AC29" s="27"/>
      <c r="AD29" s="27"/>
      <c r="AE29" s="27"/>
      <c r="AF29" s="27"/>
      <c r="AG29" s="27"/>
    </row>
    <row r="30" spans="1:1558" s="23" customFormat="1">
      <c r="A30" s="322"/>
      <c r="B30" s="30"/>
      <c r="C30" s="86"/>
      <c r="D30" s="31"/>
      <c r="E30" s="31"/>
      <c r="F30" s="30"/>
      <c r="G30" s="30"/>
      <c r="H30" s="30"/>
      <c r="I30" s="86"/>
      <c r="J30" s="86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0"/>
      <c r="AB30" s="30"/>
      <c r="AC30" s="30"/>
      <c r="AD30" s="30"/>
      <c r="AE30" s="30"/>
      <c r="AF30" s="30"/>
      <c r="AG30" s="30"/>
      <c r="AH30" s="39"/>
      <c r="AI30" s="39"/>
      <c r="AJ30" s="47"/>
      <c r="AK30" s="47"/>
      <c r="AL30" s="47"/>
      <c r="AM30" s="47"/>
      <c r="AN30" s="47"/>
      <c r="AO30" s="47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</row>
    <row r="31" spans="1:1558" s="23" customFormat="1">
      <c r="A31" s="322"/>
      <c r="B31" s="30"/>
      <c r="C31" s="86"/>
      <c r="D31" s="31"/>
      <c r="E31" s="31"/>
      <c r="F31" s="30"/>
      <c r="G31" s="30"/>
      <c r="H31" s="30"/>
      <c r="I31" s="86"/>
      <c r="J31" s="86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0"/>
      <c r="AB31" s="30"/>
      <c r="AC31" s="30"/>
      <c r="AD31" s="30"/>
      <c r="AE31" s="30"/>
      <c r="AF31" s="30"/>
      <c r="AG31" s="30"/>
      <c r="AH31" s="39"/>
      <c r="AI31" s="39"/>
      <c r="AJ31" s="47"/>
      <c r="AK31" s="47"/>
      <c r="AL31" s="47"/>
      <c r="AM31" s="47"/>
      <c r="AN31" s="47"/>
      <c r="AO31" s="47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</row>
    <row r="32" spans="1:1558" s="23" customFormat="1">
      <c r="A32" s="322"/>
      <c r="B32" s="30"/>
      <c r="C32" s="86"/>
      <c r="D32" s="31"/>
      <c r="E32" s="31"/>
      <c r="F32" s="30"/>
      <c r="G32" s="30"/>
      <c r="H32" s="30"/>
      <c r="I32" s="86"/>
      <c r="J32" s="86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0"/>
      <c r="AB32" s="30"/>
      <c r="AC32" s="30"/>
      <c r="AD32" s="30"/>
      <c r="AE32" s="30"/>
      <c r="AF32" s="30"/>
      <c r="AG32" s="30"/>
      <c r="AH32" s="39"/>
      <c r="AI32" s="39"/>
      <c r="AJ32" s="47"/>
      <c r="AK32" s="47"/>
      <c r="AL32" s="47"/>
      <c r="AM32" s="47"/>
      <c r="AN32" s="47"/>
      <c r="AO32" s="47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</row>
    <row r="33" spans="1:55" s="25" customFormat="1" ht="31.5">
      <c r="A33" s="319"/>
      <c r="B33" s="54"/>
      <c r="C33" s="143" t="s">
        <v>83</v>
      </c>
      <c r="D33" s="54"/>
      <c r="E33" s="54"/>
      <c r="F33" s="54"/>
      <c r="G33" s="54"/>
      <c r="H33" s="54"/>
      <c r="I33" s="149"/>
      <c r="J33" s="149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AH33" s="40"/>
      <c r="AI33" s="40"/>
      <c r="AJ33" s="48"/>
      <c r="AK33" s="48"/>
      <c r="AL33" s="48"/>
      <c r="AM33" s="48"/>
      <c r="AN33" s="48"/>
      <c r="AO33" s="48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</row>
    <row r="34" spans="1:55" ht="15.75" customHeight="1">
      <c r="A34" s="382" t="s">
        <v>45</v>
      </c>
      <c r="B34" s="383"/>
      <c r="C34" s="384"/>
      <c r="D34" s="382" t="s">
        <v>46</v>
      </c>
      <c r="E34" s="383"/>
      <c r="F34" s="383"/>
      <c r="G34" s="383"/>
      <c r="H34" s="384"/>
      <c r="K34" s="385" t="s">
        <v>47</v>
      </c>
      <c r="L34" s="386"/>
      <c r="M34" s="386"/>
      <c r="N34" s="386"/>
      <c r="O34" s="385" t="s">
        <v>48</v>
      </c>
      <c r="P34" s="386"/>
      <c r="Q34" s="386"/>
      <c r="R34" s="386"/>
      <c r="S34" s="386"/>
      <c r="T34" s="386"/>
      <c r="U34" s="386"/>
    </row>
    <row r="35" spans="1:55" ht="63" customHeight="1">
      <c r="A35" s="320" t="s">
        <v>50</v>
      </c>
      <c r="B35" s="27" t="s">
        <v>51</v>
      </c>
      <c r="C35" s="27" t="s">
        <v>52</v>
      </c>
      <c r="D35" s="27" t="s">
        <v>53</v>
      </c>
      <c r="E35" s="27" t="s">
        <v>54</v>
      </c>
      <c r="F35" s="27" t="s">
        <v>55</v>
      </c>
      <c r="G35" s="27" t="s">
        <v>56</v>
      </c>
      <c r="H35" s="27" t="s">
        <v>57</v>
      </c>
      <c r="I35" s="26" t="s">
        <v>58</v>
      </c>
      <c r="J35" s="26" t="s">
        <v>59</v>
      </c>
      <c r="K35" s="387" t="s">
        <v>84</v>
      </c>
      <c r="L35" s="388"/>
      <c r="M35" s="389" t="s">
        <v>85</v>
      </c>
      <c r="N35" s="389"/>
      <c r="O35" s="27" t="s">
        <v>82</v>
      </c>
      <c r="P35" s="27" t="s">
        <v>66</v>
      </c>
      <c r="Q35" s="27" t="s">
        <v>67</v>
      </c>
      <c r="R35" s="27" t="s">
        <v>68</v>
      </c>
      <c r="S35" s="27" t="s">
        <v>69</v>
      </c>
      <c r="T35" s="27" t="s">
        <v>70</v>
      </c>
      <c r="U35" s="27" t="s">
        <v>71</v>
      </c>
    </row>
    <row r="36" spans="1:55" ht="17.45" customHeight="1">
      <c r="A36" s="320"/>
      <c r="B36" s="26"/>
      <c r="C36" s="26"/>
      <c r="D36" s="28"/>
      <c r="E36" s="28"/>
      <c r="F36" s="26"/>
      <c r="G36" s="26"/>
      <c r="H36" s="26"/>
      <c r="I36" s="26"/>
      <c r="J36" s="26"/>
      <c r="K36" s="29" t="s">
        <v>72</v>
      </c>
      <c r="L36" s="29" t="s">
        <v>73</v>
      </c>
      <c r="M36" s="29" t="s">
        <v>72</v>
      </c>
      <c r="N36" s="29" t="s">
        <v>73</v>
      </c>
      <c r="O36" s="27"/>
      <c r="P36" s="27"/>
      <c r="Q36" s="27"/>
      <c r="R36" s="27"/>
      <c r="S36" s="27"/>
      <c r="T36" s="27"/>
      <c r="U36" s="27"/>
    </row>
    <row r="37" spans="1:55" s="155" customFormat="1" ht="65.25" customHeight="1">
      <c r="A37" s="367" t="s">
        <v>232</v>
      </c>
      <c r="B37" s="274" t="s">
        <v>256</v>
      </c>
      <c r="C37" s="160"/>
      <c r="D37" s="161">
        <v>40000</v>
      </c>
      <c r="E37" s="161"/>
      <c r="F37" s="290">
        <v>1</v>
      </c>
      <c r="G37" s="160"/>
      <c r="H37" s="160"/>
      <c r="I37" s="160">
        <v>1</v>
      </c>
      <c r="J37" s="350" t="s">
        <v>124</v>
      </c>
      <c r="K37" s="152">
        <v>45078</v>
      </c>
      <c r="L37" s="152"/>
      <c r="M37" s="152">
        <v>45138</v>
      </c>
      <c r="N37" s="152"/>
      <c r="O37" s="153" t="s">
        <v>11</v>
      </c>
      <c r="P37" s="153" t="s">
        <v>25</v>
      </c>
      <c r="Q37" s="154" t="s">
        <v>12</v>
      </c>
      <c r="R37" s="154" t="s">
        <v>17</v>
      </c>
      <c r="S37" s="154"/>
      <c r="T37" s="154"/>
      <c r="U37" s="154"/>
      <c r="AH37" s="156"/>
      <c r="AI37" s="156"/>
      <c r="AJ37" s="157"/>
      <c r="AK37" s="157"/>
      <c r="AL37" s="157"/>
      <c r="AM37" s="157"/>
      <c r="AN37" s="157"/>
      <c r="AO37" s="157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</row>
    <row r="38" spans="1:55" s="155" customFormat="1" ht="74.25" customHeight="1">
      <c r="A38" s="365" t="s">
        <v>255</v>
      </c>
      <c r="B38" s="274" t="s">
        <v>257</v>
      </c>
      <c r="C38" s="160"/>
      <c r="D38" s="161">
        <v>22000</v>
      </c>
      <c r="E38" s="161"/>
      <c r="F38" s="290">
        <v>1</v>
      </c>
      <c r="G38" s="160"/>
      <c r="H38" s="160"/>
      <c r="I38" s="160">
        <v>1</v>
      </c>
      <c r="J38" s="350" t="s">
        <v>124</v>
      </c>
      <c r="K38" s="152">
        <v>45078</v>
      </c>
      <c r="L38" s="152"/>
      <c r="M38" s="152">
        <v>45138</v>
      </c>
      <c r="N38" s="152"/>
      <c r="O38" s="153" t="s">
        <v>11</v>
      </c>
      <c r="P38" s="153" t="s">
        <v>25</v>
      </c>
      <c r="Q38" s="154" t="s">
        <v>12</v>
      </c>
      <c r="R38" s="154" t="s">
        <v>17</v>
      </c>
      <c r="S38" s="154"/>
      <c r="T38" s="154"/>
      <c r="U38" s="154"/>
      <c r="AH38" s="156"/>
      <c r="AI38" s="156"/>
      <c r="AJ38" s="157"/>
      <c r="AK38" s="157"/>
      <c r="AL38" s="157"/>
      <c r="AM38" s="157"/>
      <c r="AN38" s="157"/>
      <c r="AO38" s="157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</row>
    <row r="39" spans="1:55" s="23" customFormat="1">
      <c r="A39" s="322"/>
      <c r="B39" s="30"/>
      <c r="C39" s="86"/>
      <c r="D39" s="55"/>
      <c r="E39" s="31"/>
      <c r="F39" s="30"/>
      <c r="G39" s="30"/>
      <c r="H39" s="30"/>
      <c r="I39" s="86"/>
      <c r="J39" s="86"/>
      <c r="K39" s="32"/>
      <c r="L39" s="32"/>
      <c r="M39" s="32"/>
      <c r="N39" s="32"/>
      <c r="O39" s="30"/>
      <c r="P39" s="30"/>
      <c r="Q39" s="30"/>
      <c r="R39" s="30"/>
      <c r="S39" s="30"/>
      <c r="T39" s="30"/>
      <c r="U39" s="30"/>
      <c r="AH39" s="39"/>
      <c r="AI39" s="39"/>
      <c r="AJ39" s="47"/>
      <c r="AK39" s="47"/>
      <c r="AL39" s="47"/>
      <c r="AM39" s="47"/>
      <c r="AN39" s="47"/>
      <c r="AO39" s="47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</row>
    <row r="40" spans="1:55" s="23" customFormat="1">
      <c r="A40" s="322"/>
      <c r="B40" s="30"/>
      <c r="C40" s="86"/>
      <c r="D40" s="31"/>
      <c r="E40" s="31"/>
      <c r="F40" s="30"/>
      <c r="G40" s="30"/>
      <c r="H40" s="30"/>
      <c r="I40" s="86"/>
      <c r="J40" s="86"/>
      <c r="K40" s="32"/>
      <c r="L40" s="32"/>
      <c r="M40" s="32"/>
      <c r="N40" s="32"/>
      <c r="O40" s="30"/>
      <c r="P40" s="30"/>
      <c r="Q40" s="30"/>
      <c r="R40" s="30"/>
      <c r="S40" s="30"/>
      <c r="T40" s="30"/>
      <c r="U40" s="30"/>
      <c r="AH40" s="39"/>
      <c r="AI40" s="39"/>
      <c r="AJ40" s="47"/>
      <c r="AK40" s="47"/>
      <c r="AL40" s="47"/>
      <c r="AM40" s="47"/>
      <c r="AN40" s="47"/>
      <c r="AO40" s="47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</row>
    <row r="41" spans="1:55" s="23" customFormat="1">
      <c r="A41" s="322"/>
      <c r="B41" s="30"/>
      <c r="C41" s="86"/>
      <c r="D41" s="31"/>
      <c r="E41" s="31"/>
      <c r="F41" s="30"/>
      <c r="G41" s="30"/>
      <c r="H41" s="30"/>
      <c r="I41" s="86"/>
      <c r="J41" s="86"/>
      <c r="K41" s="32"/>
      <c r="L41" s="32"/>
      <c r="M41" s="32"/>
      <c r="N41" s="32"/>
      <c r="O41" s="30"/>
      <c r="P41" s="30"/>
      <c r="Q41" s="30"/>
      <c r="R41" s="30"/>
      <c r="S41" s="30"/>
      <c r="T41" s="30"/>
      <c r="U41" s="30"/>
      <c r="AH41" s="39"/>
      <c r="AI41" s="39"/>
      <c r="AJ41" s="47"/>
      <c r="AK41" s="47"/>
      <c r="AL41" s="47"/>
      <c r="AM41" s="47"/>
      <c r="AN41" s="47"/>
      <c r="AO41" s="47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</row>
    <row r="42" spans="1:55" s="23" customFormat="1">
      <c r="A42" s="322"/>
      <c r="B42" s="30"/>
      <c r="C42" s="86"/>
      <c r="D42" s="31"/>
      <c r="E42" s="31"/>
      <c r="F42" s="30"/>
      <c r="G42" s="30"/>
      <c r="H42" s="30"/>
      <c r="I42" s="86"/>
      <c r="J42" s="86"/>
      <c r="K42" s="32"/>
      <c r="L42" s="32"/>
      <c r="M42" s="32"/>
      <c r="N42" s="32"/>
      <c r="O42" s="30"/>
      <c r="P42" s="30"/>
      <c r="Q42" s="30"/>
      <c r="R42" s="30"/>
      <c r="S42" s="30"/>
      <c r="T42" s="30"/>
      <c r="U42" s="30"/>
      <c r="AH42" s="39"/>
      <c r="AI42" s="39"/>
      <c r="AJ42" s="47"/>
      <c r="AK42" s="47"/>
      <c r="AL42" s="47"/>
      <c r="AM42" s="47"/>
      <c r="AN42" s="47"/>
      <c r="AO42" s="47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</row>
    <row r="43" spans="1:55" s="25" customFormat="1" ht="31.5">
      <c r="A43" s="319"/>
      <c r="B43" s="54"/>
      <c r="C43" s="143" t="s">
        <v>86</v>
      </c>
      <c r="D43" s="54"/>
      <c r="E43" s="54"/>
      <c r="F43" s="54"/>
      <c r="G43" s="54"/>
      <c r="H43" s="54"/>
      <c r="I43" s="149"/>
      <c r="J43" s="149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H43" s="40"/>
      <c r="AI43" s="40"/>
      <c r="AJ43" s="48"/>
      <c r="AK43" s="48"/>
      <c r="AL43" s="48"/>
      <c r="AM43" s="48"/>
      <c r="AN43" s="48"/>
      <c r="AO43" s="48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</row>
    <row r="44" spans="1:55" ht="15.75" customHeight="1">
      <c r="A44" s="382" t="s">
        <v>45</v>
      </c>
      <c r="B44" s="383"/>
      <c r="C44" s="384"/>
      <c r="D44" s="382" t="s">
        <v>46</v>
      </c>
      <c r="E44" s="383"/>
      <c r="F44" s="383"/>
      <c r="G44" s="383"/>
      <c r="H44" s="384"/>
      <c r="K44" s="385" t="s">
        <v>47</v>
      </c>
      <c r="L44" s="386"/>
      <c r="M44" s="386"/>
      <c r="N44" s="386"/>
      <c r="O44" s="386"/>
      <c r="P44" s="386"/>
      <c r="Q44" s="386"/>
      <c r="R44" s="386"/>
      <c r="S44" s="386"/>
      <c r="T44" s="395"/>
      <c r="U44" s="385" t="s">
        <v>48</v>
      </c>
      <c r="V44" s="386"/>
      <c r="W44" s="386"/>
      <c r="X44" s="386"/>
      <c r="Y44" s="386"/>
      <c r="Z44" s="386"/>
      <c r="AA44" s="386"/>
    </row>
    <row r="45" spans="1:55" ht="63" customHeight="1">
      <c r="A45" s="320" t="s">
        <v>50</v>
      </c>
      <c r="B45" s="27" t="s">
        <v>51</v>
      </c>
      <c r="C45" s="27" t="s">
        <v>52</v>
      </c>
      <c r="D45" s="27" t="s">
        <v>53</v>
      </c>
      <c r="E45" s="27" t="s">
        <v>54</v>
      </c>
      <c r="F45" s="27" t="s">
        <v>55</v>
      </c>
      <c r="G45" s="27" t="s">
        <v>56</v>
      </c>
      <c r="H45" s="27" t="s">
        <v>57</v>
      </c>
      <c r="I45" s="26" t="s">
        <v>58</v>
      </c>
      <c r="J45" s="26" t="s">
        <v>59</v>
      </c>
      <c r="K45" s="389" t="s">
        <v>80</v>
      </c>
      <c r="L45" s="389"/>
      <c r="M45" s="390" t="s">
        <v>81</v>
      </c>
      <c r="N45" s="388"/>
      <c r="O45" s="387" t="s">
        <v>62</v>
      </c>
      <c r="P45" s="388"/>
      <c r="Q45" s="389" t="s">
        <v>63</v>
      </c>
      <c r="R45" s="389"/>
      <c r="S45" s="389" t="s">
        <v>64</v>
      </c>
      <c r="T45" s="389"/>
      <c r="U45" s="27" t="s">
        <v>82</v>
      </c>
      <c r="V45" s="27" t="s">
        <v>66</v>
      </c>
      <c r="W45" s="27" t="s">
        <v>67</v>
      </c>
      <c r="X45" s="27" t="s">
        <v>68</v>
      </c>
      <c r="Y45" s="27" t="s">
        <v>69</v>
      </c>
      <c r="Z45" s="27" t="s">
        <v>70</v>
      </c>
      <c r="AA45" s="27" t="s">
        <v>71</v>
      </c>
    </row>
    <row r="46" spans="1:55" ht="17.45" customHeight="1">
      <c r="A46" s="320"/>
      <c r="B46" s="26"/>
      <c r="C46" s="26"/>
      <c r="D46" s="28"/>
      <c r="E46" s="28"/>
      <c r="F46" s="26"/>
      <c r="G46" s="26"/>
      <c r="H46" s="26"/>
      <c r="I46" s="26"/>
      <c r="J46" s="26"/>
      <c r="K46" s="29" t="s">
        <v>72</v>
      </c>
      <c r="L46" s="29" t="s">
        <v>73</v>
      </c>
      <c r="M46" s="29" t="s">
        <v>72</v>
      </c>
      <c r="N46" s="29" t="s">
        <v>73</v>
      </c>
      <c r="O46" s="29" t="s">
        <v>72</v>
      </c>
      <c r="P46" s="29" t="s">
        <v>73</v>
      </c>
      <c r="Q46" s="29" t="s">
        <v>72</v>
      </c>
      <c r="R46" s="29" t="s">
        <v>73</v>
      </c>
      <c r="S46" s="29" t="s">
        <v>72</v>
      </c>
      <c r="T46" s="29" t="s">
        <v>73</v>
      </c>
      <c r="U46" s="27"/>
      <c r="V46" s="27"/>
      <c r="W46" s="27"/>
      <c r="X46" s="27"/>
      <c r="Y46" s="27"/>
      <c r="Z46" s="27"/>
      <c r="AA46" s="27"/>
    </row>
    <row r="47" spans="1:55" s="23" customFormat="1">
      <c r="A47" s="322"/>
      <c r="B47" s="30"/>
      <c r="C47" s="86"/>
      <c r="D47" s="31"/>
      <c r="E47" s="31"/>
      <c r="F47" s="30"/>
      <c r="G47" s="30"/>
      <c r="H47" s="30"/>
      <c r="I47" s="86"/>
      <c r="J47" s="86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0"/>
      <c r="V47" s="30"/>
      <c r="W47" s="30"/>
      <c r="X47" s="30"/>
      <c r="Y47" s="30"/>
      <c r="Z47" s="30"/>
      <c r="AA47" s="30"/>
      <c r="AH47" s="39"/>
      <c r="AI47" s="39"/>
      <c r="AJ47" s="47"/>
      <c r="AK47" s="47"/>
      <c r="AL47" s="47"/>
      <c r="AM47" s="47"/>
      <c r="AN47" s="47"/>
      <c r="AO47" s="47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</row>
    <row r="48" spans="1:55" s="23" customFormat="1">
      <c r="A48" s="322"/>
      <c r="B48" s="30"/>
      <c r="C48" s="86"/>
      <c r="D48" s="31"/>
      <c r="E48" s="31"/>
      <c r="F48" s="30"/>
      <c r="G48" s="30"/>
      <c r="H48" s="30"/>
      <c r="I48" s="86"/>
      <c r="J48" s="86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0"/>
      <c r="V48" s="30"/>
      <c r="W48" s="30"/>
      <c r="X48" s="30"/>
      <c r="Y48" s="30"/>
      <c r="Z48" s="30"/>
      <c r="AA48" s="30"/>
      <c r="AH48" s="39"/>
      <c r="AI48" s="39"/>
      <c r="AJ48" s="47"/>
      <c r="AK48" s="47"/>
      <c r="AL48" s="47"/>
      <c r="AM48" s="47"/>
      <c r="AN48" s="47"/>
      <c r="AO48" s="47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</row>
    <row r="49" spans="1:55" s="23" customFormat="1">
      <c r="A49" s="322"/>
      <c r="B49" s="30"/>
      <c r="C49" s="86"/>
      <c r="D49" s="31"/>
      <c r="E49" s="31"/>
      <c r="F49" s="30"/>
      <c r="G49" s="30"/>
      <c r="H49" s="30"/>
      <c r="I49" s="86"/>
      <c r="J49" s="86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0"/>
      <c r="V49" s="30"/>
      <c r="W49" s="30"/>
      <c r="X49" s="30"/>
      <c r="Y49" s="30"/>
      <c r="Z49" s="30"/>
      <c r="AA49" s="30"/>
      <c r="AH49" s="39"/>
      <c r="AI49" s="39"/>
      <c r="AJ49" s="47"/>
      <c r="AK49" s="47"/>
      <c r="AL49" s="47"/>
      <c r="AM49" s="47"/>
      <c r="AN49" s="47"/>
      <c r="AO49" s="47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</row>
    <row r="50" spans="1:55" s="25" customFormat="1" ht="31.5">
      <c r="A50" s="319"/>
      <c r="B50" s="54"/>
      <c r="C50" s="143" t="s">
        <v>87</v>
      </c>
      <c r="D50" s="54"/>
      <c r="E50" s="54"/>
      <c r="F50" s="54"/>
      <c r="G50" s="54"/>
      <c r="H50" s="54"/>
      <c r="I50" s="149"/>
      <c r="J50" s="149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41"/>
      <c r="AI50" s="41"/>
      <c r="AJ50" s="49"/>
      <c r="AK50" s="49"/>
      <c r="AL50" s="48"/>
      <c r="AM50" s="48"/>
      <c r="AN50" s="48"/>
      <c r="AO50" s="48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</row>
    <row r="51" spans="1:55" ht="15.75" customHeight="1">
      <c r="A51" s="382" t="s">
        <v>45</v>
      </c>
      <c r="B51" s="383"/>
      <c r="C51" s="384"/>
      <c r="D51" s="382" t="s">
        <v>46</v>
      </c>
      <c r="E51" s="383"/>
      <c r="F51" s="383"/>
      <c r="G51" s="383"/>
      <c r="H51" s="384"/>
      <c r="K51" s="392" t="s">
        <v>47</v>
      </c>
      <c r="L51" s="393"/>
      <c r="M51" s="393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  <c r="AC51" s="393"/>
      <c r="AD51" s="394"/>
      <c r="AE51" s="385" t="s">
        <v>48</v>
      </c>
      <c r="AF51" s="386"/>
      <c r="AG51" s="386"/>
      <c r="AH51" s="386"/>
      <c r="AI51" s="386"/>
      <c r="AJ51" s="386"/>
      <c r="AK51" s="386"/>
    </row>
    <row r="52" spans="1:55" ht="63" customHeight="1">
      <c r="A52" s="320" t="s">
        <v>50</v>
      </c>
      <c r="B52" s="27" t="s">
        <v>51</v>
      </c>
      <c r="C52" s="27" t="s">
        <v>52</v>
      </c>
      <c r="D52" s="27" t="s">
        <v>53</v>
      </c>
      <c r="E52" s="27" t="s">
        <v>54</v>
      </c>
      <c r="F52" s="27" t="s">
        <v>55</v>
      </c>
      <c r="G52" s="27" t="s">
        <v>56</v>
      </c>
      <c r="H52" s="27" t="s">
        <v>57</v>
      </c>
      <c r="I52" s="26" t="s">
        <v>58</v>
      </c>
      <c r="J52" s="26" t="s">
        <v>59</v>
      </c>
      <c r="K52" s="387" t="s">
        <v>77</v>
      </c>
      <c r="L52" s="388"/>
      <c r="M52" s="387" t="s">
        <v>78</v>
      </c>
      <c r="N52" s="388"/>
      <c r="O52" s="387" t="s">
        <v>79</v>
      </c>
      <c r="P52" s="388"/>
      <c r="Q52" s="389" t="s">
        <v>80</v>
      </c>
      <c r="R52" s="389"/>
      <c r="S52" s="387" t="s">
        <v>61</v>
      </c>
      <c r="T52" s="388"/>
      <c r="U52" s="387" t="s">
        <v>62</v>
      </c>
      <c r="V52" s="388"/>
      <c r="W52" s="387" t="s">
        <v>81</v>
      </c>
      <c r="X52" s="388"/>
      <c r="Y52" s="387" t="s">
        <v>88</v>
      </c>
      <c r="Z52" s="388"/>
      <c r="AA52" s="389" t="s">
        <v>63</v>
      </c>
      <c r="AB52" s="389"/>
      <c r="AC52" s="389" t="s">
        <v>64</v>
      </c>
      <c r="AD52" s="389"/>
      <c r="AE52" s="27" t="s">
        <v>82</v>
      </c>
      <c r="AF52" s="27" t="s">
        <v>66</v>
      </c>
      <c r="AG52" s="27" t="s">
        <v>67</v>
      </c>
      <c r="AH52" s="42" t="s">
        <v>89</v>
      </c>
      <c r="AI52" s="42" t="s">
        <v>69</v>
      </c>
      <c r="AJ52" s="50" t="s">
        <v>70</v>
      </c>
      <c r="AK52" s="50" t="s">
        <v>71</v>
      </c>
    </row>
    <row r="53" spans="1:55" ht="17.45" customHeight="1">
      <c r="A53" s="320"/>
      <c r="B53" s="26"/>
      <c r="C53" s="26"/>
      <c r="D53" s="28"/>
      <c r="E53" s="28"/>
      <c r="F53" s="26"/>
      <c r="G53" s="26"/>
      <c r="H53" s="26"/>
      <c r="I53" s="26"/>
      <c r="J53" s="26"/>
      <c r="K53" s="29" t="s">
        <v>72</v>
      </c>
      <c r="L53" s="29" t="s">
        <v>73</v>
      </c>
      <c r="M53" s="29" t="s">
        <v>72</v>
      </c>
      <c r="N53" s="29" t="s">
        <v>73</v>
      </c>
      <c r="O53" s="29" t="s">
        <v>72</v>
      </c>
      <c r="P53" s="29" t="s">
        <v>73</v>
      </c>
      <c r="Q53" s="29" t="s">
        <v>72</v>
      </c>
      <c r="R53" s="29" t="s">
        <v>73</v>
      </c>
      <c r="S53" s="29" t="s">
        <v>72</v>
      </c>
      <c r="T53" s="29" t="s">
        <v>73</v>
      </c>
      <c r="U53" s="29" t="s">
        <v>72</v>
      </c>
      <c r="V53" s="29" t="s">
        <v>73</v>
      </c>
      <c r="W53" s="29" t="s">
        <v>72</v>
      </c>
      <c r="X53" s="29" t="s">
        <v>73</v>
      </c>
      <c r="Y53" s="29" t="s">
        <v>72</v>
      </c>
      <c r="Z53" s="29" t="s">
        <v>73</v>
      </c>
      <c r="AA53" s="29" t="s">
        <v>72</v>
      </c>
      <c r="AB53" s="29" t="s">
        <v>73</v>
      </c>
      <c r="AC53" s="29" t="s">
        <v>72</v>
      </c>
      <c r="AD53" s="29" t="s">
        <v>73</v>
      </c>
      <c r="AE53" s="27"/>
      <c r="AF53" s="27"/>
      <c r="AG53" s="27"/>
      <c r="AH53" s="42"/>
      <c r="AI53" s="42"/>
      <c r="AJ53" s="50"/>
      <c r="AK53" s="50"/>
    </row>
    <row r="54" spans="1:55" s="23" customFormat="1">
      <c r="A54" s="322"/>
      <c r="B54" s="30"/>
      <c r="C54" s="86"/>
      <c r="D54" s="31"/>
      <c r="E54" s="31"/>
      <c r="F54" s="30"/>
      <c r="G54" s="30"/>
      <c r="H54" s="30"/>
      <c r="I54" s="86"/>
      <c r="J54" s="86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0"/>
      <c r="AG54" s="30"/>
      <c r="AH54" s="43"/>
      <c r="AI54" s="43"/>
      <c r="AJ54" s="51"/>
      <c r="AK54" s="51"/>
      <c r="AL54" s="47"/>
      <c r="AM54" s="47"/>
      <c r="AN54" s="47"/>
      <c r="AO54" s="47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</row>
    <row r="55" spans="1:55" s="23" customFormat="1">
      <c r="A55" s="322"/>
      <c r="B55" s="30"/>
      <c r="C55" s="86"/>
      <c r="D55" s="31"/>
      <c r="E55" s="31"/>
      <c r="F55" s="30"/>
      <c r="G55" s="30"/>
      <c r="H55" s="30"/>
      <c r="I55" s="86"/>
      <c r="J55" s="86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0"/>
      <c r="AF55" s="30"/>
      <c r="AG55" s="30"/>
      <c r="AH55" s="43"/>
      <c r="AI55" s="43"/>
      <c r="AJ55" s="51"/>
      <c r="AK55" s="51"/>
      <c r="AL55" s="47"/>
      <c r="AM55" s="47"/>
      <c r="AN55" s="47"/>
      <c r="AO55" s="47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</row>
    <row r="56" spans="1:55" s="23" customFormat="1">
      <c r="A56" s="322"/>
      <c r="B56" s="30"/>
      <c r="C56" s="86"/>
      <c r="D56" s="31"/>
      <c r="E56" s="31"/>
      <c r="F56" s="30"/>
      <c r="G56" s="30"/>
      <c r="H56" s="30"/>
      <c r="I56" s="86"/>
      <c r="J56" s="86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0"/>
      <c r="AF56" s="30"/>
      <c r="AG56" s="30"/>
      <c r="AH56" s="43"/>
      <c r="AI56" s="43"/>
      <c r="AJ56" s="51"/>
      <c r="AK56" s="51"/>
      <c r="AL56" s="47"/>
      <c r="AM56" s="47"/>
      <c r="AN56" s="47"/>
      <c r="AO56" s="47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</row>
    <row r="57" spans="1:55" s="25" customFormat="1" ht="31.5">
      <c r="A57" s="319"/>
      <c r="B57" s="54"/>
      <c r="C57" s="143" t="s">
        <v>90</v>
      </c>
      <c r="D57" s="54"/>
      <c r="E57" s="54"/>
      <c r="F57" s="54"/>
      <c r="G57" s="54"/>
      <c r="H57" s="54"/>
      <c r="I57" s="149"/>
      <c r="J57" s="149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H57" s="40"/>
      <c r="AI57" s="40"/>
      <c r="AJ57" s="48"/>
      <c r="AK57" s="48"/>
      <c r="AL57" s="48"/>
      <c r="AM57" s="48"/>
      <c r="AN57" s="48"/>
      <c r="AO57" s="48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</row>
    <row r="58" spans="1:55" ht="15.75" customHeight="1">
      <c r="A58" s="382" t="s">
        <v>45</v>
      </c>
      <c r="B58" s="383"/>
      <c r="C58" s="384"/>
      <c r="D58" s="382" t="s">
        <v>46</v>
      </c>
      <c r="E58" s="383"/>
      <c r="F58" s="383"/>
      <c r="G58" s="383"/>
      <c r="H58" s="384"/>
      <c r="K58" s="385" t="s">
        <v>47</v>
      </c>
      <c r="L58" s="386"/>
      <c r="M58" s="386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95"/>
      <c r="Y58" s="385" t="s">
        <v>48</v>
      </c>
      <c r="Z58" s="386"/>
      <c r="AA58" s="386"/>
      <c r="AB58" s="386"/>
      <c r="AC58" s="386"/>
      <c r="AD58" s="386"/>
      <c r="AE58" s="386"/>
    </row>
    <row r="59" spans="1:55" ht="63" customHeight="1">
      <c r="A59" s="320" t="s">
        <v>50</v>
      </c>
      <c r="B59" s="27" t="s">
        <v>51</v>
      </c>
      <c r="C59" s="27" t="s">
        <v>52</v>
      </c>
      <c r="D59" s="27" t="s">
        <v>53</v>
      </c>
      <c r="E59" s="27" t="s">
        <v>54</v>
      </c>
      <c r="F59" s="27" t="s">
        <v>55</v>
      </c>
      <c r="G59" s="27" t="s">
        <v>56</v>
      </c>
      <c r="H59" s="27" t="s">
        <v>57</v>
      </c>
      <c r="I59" s="26" t="s">
        <v>58</v>
      </c>
      <c r="J59" s="26" t="s">
        <v>59</v>
      </c>
      <c r="K59" s="390" t="s">
        <v>60</v>
      </c>
      <c r="L59" s="388"/>
      <c r="M59" s="387" t="s">
        <v>81</v>
      </c>
      <c r="N59" s="388"/>
      <c r="O59" s="387" t="s">
        <v>62</v>
      </c>
      <c r="P59" s="388"/>
      <c r="Q59" s="387" t="s">
        <v>81</v>
      </c>
      <c r="R59" s="388"/>
      <c r="S59" s="387" t="s">
        <v>88</v>
      </c>
      <c r="T59" s="388"/>
      <c r="U59" s="389" t="s">
        <v>63</v>
      </c>
      <c r="V59" s="389"/>
      <c r="W59" s="389" t="s">
        <v>64</v>
      </c>
      <c r="X59" s="389"/>
      <c r="Y59" s="27" t="s">
        <v>82</v>
      </c>
      <c r="Z59" s="27" t="s">
        <v>66</v>
      </c>
      <c r="AA59" s="27" t="s">
        <v>67</v>
      </c>
      <c r="AB59" s="27" t="s">
        <v>68</v>
      </c>
      <c r="AC59" s="27" t="s">
        <v>69</v>
      </c>
      <c r="AD59" s="27" t="s">
        <v>70</v>
      </c>
      <c r="AE59" s="27" t="s">
        <v>71</v>
      </c>
    </row>
    <row r="60" spans="1:55" ht="17.45" customHeight="1">
      <c r="A60" s="320"/>
      <c r="B60" s="26"/>
      <c r="C60" s="26"/>
      <c r="D60" s="28"/>
      <c r="E60" s="28"/>
      <c r="F60" s="26"/>
      <c r="G60" s="26"/>
      <c r="H60" s="26"/>
      <c r="I60" s="26"/>
      <c r="J60" s="26"/>
      <c r="K60" s="29" t="s">
        <v>91</v>
      </c>
      <c r="L60" s="29" t="s">
        <v>73</v>
      </c>
      <c r="M60" s="29" t="s">
        <v>91</v>
      </c>
      <c r="N60" s="29" t="s">
        <v>73</v>
      </c>
      <c r="O60" s="29" t="s">
        <v>91</v>
      </c>
      <c r="P60" s="29" t="s">
        <v>73</v>
      </c>
      <c r="Q60" s="29" t="s">
        <v>91</v>
      </c>
      <c r="R60" s="29" t="s">
        <v>73</v>
      </c>
      <c r="S60" s="29" t="s">
        <v>91</v>
      </c>
      <c r="T60" s="29" t="s">
        <v>73</v>
      </c>
      <c r="U60" s="29" t="s">
        <v>91</v>
      </c>
      <c r="V60" s="29" t="s">
        <v>73</v>
      </c>
      <c r="W60" s="29" t="s">
        <v>91</v>
      </c>
      <c r="X60" s="29" t="s">
        <v>73</v>
      </c>
      <c r="Y60" s="26"/>
      <c r="Z60" s="26"/>
      <c r="AA60" s="26"/>
      <c r="AB60" s="26"/>
      <c r="AC60" s="26"/>
      <c r="AD60" s="26"/>
      <c r="AE60" s="26"/>
    </row>
    <row r="61" spans="1:55" s="23" customFormat="1">
      <c r="A61" s="322"/>
      <c r="B61" s="30"/>
      <c r="C61" s="86"/>
      <c r="D61" s="31"/>
      <c r="E61" s="31"/>
      <c r="F61" s="30"/>
      <c r="G61" s="30"/>
      <c r="H61" s="30"/>
      <c r="I61" s="86"/>
      <c r="J61" s="86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0"/>
      <c r="Z61" s="30"/>
      <c r="AA61" s="30"/>
      <c r="AB61" s="30"/>
      <c r="AC61" s="30"/>
      <c r="AD61" s="30"/>
      <c r="AE61" s="30"/>
      <c r="AH61" s="39"/>
      <c r="AI61" s="39"/>
      <c r="AJ61" s="47"/>
      <c r="AK61" s="47"/>
      <c r="AL61" s="47"/>
      <c r="AM61" s="47"/>
      <c r="AN61" s="47"/>
      <c r="AO61" s="47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pans="1:55" s="23" customFormat="1">
      <c r="A62" s="322"/>
      <c r="B62" s="30"/>
      <c r="C62" s="86"/>
      <c r="D62" s="31"/>
      <c r="E62" s="31"/>
      <c r="F62" s="30"/>
      <c r="G62" s="30"/>
      <c r="H62" s="30"/>
      <c r="I62" s="86"/>
      <c r="J62" s="86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0"/>
      <c r="Z62" s="30"/>
      <c r="AA62" s="30"/>
      <c r="AB62" s="30"/>
      <c r="AC62" s="30"/>
      <c r="AD62" s="30"/>
      <c r="AE62" s="30"/>
      <c r="AH62" s="39"/>
      <c r="AI62" s="39"/>
      <c r="AJ62" s="47"/>
      <c r="AK62" s="47"/>
      <c r="AL62" s="47"/>
      <c r="AM62" s="47"/>
      <c r="AN62" s="47"/>
      <c r="AO62" s="47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</row>
    <row r="63" spans="1:55" s="23" customFormat="1">
      <c r="A63" s="322"/>
      <c r="B63" s="30"/>
      <c r="C63" s="86"/>
      <c r="D63" s="31"/>
      <c r="E63" s="31"/>
      <c r="F63" s="30"/>
      <c r="G63" s="30"/>
      <c r="H63" s="30"/>
      <c r="I63" s="86"/>
      <c r="J63" s="86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0"/>
      <c r="Z63" s="30"/>
      <c r="AA63" s="30"/>
      <c r="AB63" s="30"/>
      <c r="AC63" s="30"/>
      <c r="AD63" s="30"/>
      <c r="AE63" s="30"/>
      <c r="AH63" s="39"/>
      <c r="AI63" s="39"/>
      <c r="AJ63" s="47"/>
      <c r="AK63" s="47"/>
      <c r="AL63" s="47"/>
      <c r="AM63" s="47"/>
      <c r="AN63" s="47"/>
      <c r="AO63" s="47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</row>
    <row r="64" spans="1:55" s="25" customFormat="1" ht="31.5">
      <c r="A64" s="319"/>
      <c r="B64" s="54"/>
      <c r="C64" s="143" t="s">
        <v>43</v>
      </c>
      <c r="D64" s="54"/>
      <c r="E64" s="54"/>
      <c r="F64" s="54"/>
      <c r="G64" s="54"/>
      <c r="H64" s="54"/>
      <c r="I64" s="149"/>
      <c r="J64" s="149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AH64" s="40"/>
      <c r="AI64" s="40"/>
      <c r="AJ64" s="48"/>
      <c r="AK64" s="48"/>
      <c r="AL64" s="48"/>
      <c r="AM64" s="48"/>
      <c r="AN64" s="48"/>
      <c r="AO64" s="48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</row>
    <row r="65" spans="1:55" ht="15.75" customHeight="1">
      <c r="A65" s="382" t="s">
        <v>45</v>
      </c>
      <c r="B65" s="383"/>
      <c r="C65" s="384"/>
      <c r="D65" s="382" t="s">
        <v>46</v>
      </c>
      <c r="E65" s="383"/>
      <c r="F65" s="383"/>
      <c r="G65" s="383"/>
      <c r="H65" s="384"/>
      <c r="K65" s="384" t="s">
        <v>47</v>
      </c>
      <c r="L65" s="391"/>
      <c r="M65" s="391"/>
      <c r="N65" s="391"/>
      <c r="O65" s="391"/>
      <c r="P65" s="391"/>
      <c r="Q65" s="385" t="s">
        <v>48</v>
      </c>
      <c r="R65" s="386"/>
      <c r="S65" s="386"/>
      <c r="T65" s="386"/>
      <c r="U65" s="386"/>
      <c r="V65" s="386"/>
      <c r="W65" s="386"/>
    </row>
    <row r="66" spans="1:55" ht="63" customHeight="1">
      <c r="A66" s="320" t="s">
        <v>50</v>
      </c>
      <c r="B66" s="27" t="s">
        <v>51</v>
      </c>
      <c r="C66" s="27" t="s">
        <v>52</v>
      </c>
      <c r="D66" s="27" t="s">
        <v>53</v>
      </c>
      <c r="E66" s="27" t="s">
        <v>54</v>
      </c>
      <c r="F66" s="27" t="s">
        <v>55</v>
      </c>
      <c r="G66" s="27" t="s">
        <v>56</v>
      </c>
      <c r="H66" s="27" t="s">
        <v>57</v>
      </c>
      <c r="I66" s="26" t="s">
        <v>58</v>
      </c>
      <c r="J66" s="26" t="s">
        <v>59</v>
      </c>
      <c r="K66" s="390" t="s">
        <v>92</v>
      </c>
      <c r="L66" s="388"/>
      <c r="M66" s="387" t="s">
        <v>93</v>
      </c>
      <c r="N66" s="388"/>
      <c r="O66" s="389" t="s">
        <v>64</v>
      </c>
      <c r="P66" s="389"/>
      <c r="Q66" s="27" t="s">
        <v>82</v>
      </c>
      <c r="R66" s="27" t="s">
        <v>66</v>
      </c>
      <c r="S66" s="27" t="s">
        <v>67</v>
      </c>
      <c r="T66" s="27" t="s">
        <v>68</v>
      </c>
      <c r="U66" s="27" t="s">
        <v>69</v>
      </c>
      <c r="V66" s="27" t="s">
        <v>70</v>
      </c>
      <c r="W66" s="27" t="s">
        <v>71</v>
      </c>
    </row>
    <row r="67" spans="1:55" ht="17.45" customHeight="1">
      <c r="A67" s="320"/>
      <c r="B67" s="26"/>
      <c r="C67" s="26"/>
      <c r="D67" s="28"/>
      <c r="E67" s="28"/>
      <c r="F67" s="26"/>
      <c r="G67" s="26"/>
      <c r="H67" s="26"/>
      <c r="I67" s="26"/>
      <c r="J67" s="26"/>
      <c r="K67" s="29" t="s">
        <v>72</v>
      </c>
      <c r="L67" s="29" t="s">
        <v>73</v>
      </c>
      <c r="M67" s="29" t="s">
        <v>72</v>
      </c>
      <c r="N67" s="29" t="s">
        <v>73</v>
      </c>
      <c r="O67" s="29" t="s">
        <v>72</v>
      </c>
      <c r="P67" s="29" t="s">
        <v>73</v>
      </c>
      <c r="Q67" s="26"/>
      <c r="R67" s="26"/>
      <c r="S67" s="26"/>
      <c r="T67" s="26"/>
      <c r="U67" s="26"/>
      <c r="V67" s="26"/>
      <c r="W67" s="26"/>
    </row>
    <row r="68" spans="1:55" s="155" customFormat="1">
      <c r="A68" s="368" t="s">
        <v>147</v>
      </c>
      <c r="B68" s="274" t="s">
        <v>233</v>
      </c>
      <c r="C68" s="279"/>
      <c r="D68" s="161">
        <v>18627</v>
      </c>
      <c r="E68" s="275"/>
      <c r="F68" s="276">
        <v>1</v>
      </c>
      <c r="G68" s="154">
        <v>0</v>
      </c>
      <c r="H68" s="154">
        <v>0</v>
      </c>
      <c r="I68" s="86">
        <v>3</v>
      </c>
      <c r="J68" s="86" t="s">
        <v>132</v>
      </c>
      <c r="K68" s="277">
        <v>45017</v>
      </c>
      <c r="L68" s="152"/>
      <c r="M68" s="152">
        <v>45031</v>
      </c>
      <c r="N68" s="152"/>
      <c r="O68" s="152">
        <v>45107</v>
      </c>
      <c r="P68" s="152">
        <v>45021</v>
      </c>
      <c r="Q68" s="153" t="s">
        <v>11</v>
      </c>
      <c r="R68" s="153" t="s">
        <v>43</v>
      </c>
      <c r="S68" s="154" t="s">
        <v>12</v>
      </c>
      <c r="T68" s="151" t="s">
        <v>17</v>
      </c>
      <c r="U68" s="154"/>
      <c r="V68" s="154"/>
      <c r="W68" s="154"/>
      <c r="AH68" s="156"/>
      <c r="AI68" s="156"/>
      <c r="AJ68" s="157"/>
      <c r="AK68" s="157"/>
      <c r="AL68" s="157"/>
      <c r="AM68" s="157"/>
      <c r="AN68" s="157"/>
      <c r="AO68" s="157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</row>
    <row r="69" spans="1:55" s="23" customFormat="1" ht="24" customHeight="1">
      <c r="A69" s="368" t="s">
        <v>231</v>
      </c>
      <c r="B69" s="94" t="s">
        <v>234</v>
      </c>
      <c r="C69" s="169"/>
      <c r="D69" s="175">
        <v>235000</v>
      </c>
      <c r="E69" s="175"/>
      <c r="F69" s="276">
        <v>1</v>
      </c>
      <c r="G69" s="57">
        <v>0</v>
      </c>
      <c r="H69" s="57">
        <v>0</v>
      </c>
      <c r="I69" s="108">
        <v>2</v>
      </c>
      <c r="J69" s="108" t="s">
        <v>123</v>
      </c>
      <c r="K69" s="277">
        <v>45078</v>
      </c>
      <c r="L69" s="152"/>
      <c r="M69" s="152">
        <v>45107</v>
      </c>
      <c r="N69" s="152"/>
      <c r="O69" s="152">
        <v>45230</v>
      </c>
      <c r="P69" s="152"/>
      <c r="Q69" s="153" t="s">
        <v>7</v>
      </c>
      <c r="R69" s="153" t="s">
        <v>43</v>
      </c>
      <c r="S69" s="154" t="s">
        <v>8</v>
      </c>
      <c r="T69" s="151" t="s">
        <v>17</v>
      </c>
      <c r="U69" s="154"/>
      <c r="V69" s="154"/>
      <c r="W69" s="154"/>
      <c r="AH69" s="39"/>
      <c r="AI69" s="39"/>
      <c r="AJ69" s="47"/>
      <c r="AK69" s="47"/>
      <c r="AL69" s="47"/>
      <c r="AM69" s="47"/>
      <c r="AN69" s="47"/>
      <c r="AO69" s="47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</row>
    <row r="70" spans="1:55" s="23" customFormat="1" ht="22.5" customHeight="1">
      <c r="A70" s="324"/>
      <c r="B70" s="56"/>
      <c r="C70" s="108"/>
      <c r="D70" s="175"/>
      <c r="E70" s="177"/>
      <c r="F70" s="176"/>
      <c r="G70" s="176"/>
      <c r="H70" s="176"/>
      <c r="I70" s="97"/>
      <c r="J70" s="97"/>
      <c r="K70" s="178"/>
      <c r="L70" s="178"/>
      <c r="M70" s="178"/>
      <c r="N70" s="178"/>
      <c r="O70" s="178"/>
      <c r="P70" s="178"/>
      <c r="Q70" s="176"/>
      <c r="R70" s="176"/>
      <c r="S70" s="176"/>
      <c r="T70" s="176"/>
      <c r="U70" s="176"/>
      <c r="V70" s="176"/>
      <c r="W70" s="176"/>
      <c r="AH70" s="39"/>
      <c r="AI70" s="39"/>
      <c r="AJ70" s="47"/>
      <c r="AK70" s="47"/>
      <c r="AL70" s="47"/>
      <c r="AM70" s="47"/>
      <c r="AN70" s="47"/>
      <c r="AO70" s="47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</row>
    <row r="71" spans="1:55" s="155" customFormat="1" ht="53.25" customHeight="1">
      <c r="A71" s="324"/>
      <c r="B71" s="163"/>
      <c r="C71" s="108"/>
      <c r="D71" s="158"/>
      <c r="E71" s="159"/>
      <c r="F71" s="97"/>
      <c r="G71" s="97"/>
      <c r="H71" s="97"/>
      <c r="I71" s="100"/>
      <c r="J71" s="100"/>
      <c r="K71" s="179"/>
      <c r="L71" s="179"/>
      <c r="M71" s="179"/>
      <c r="N71" s="179"/>
      <c r="O71" s="179"/>
      <c r="P71" s="179"/>
      <c r="Q71" s="180"/>
      <c r="R71" s="180"/>
      <c r="S71" s="151"/>
      <c r="T71" s="180"/>
      <c r="U71" s="151"/>
      <c r="V71" s="151"/>
      <c r="W71" s="151"/>
      <c r="AH71" s="156"/>
      <c r="AI71" s="156"/>
      <c r="AJ71" s="157"/>
      <c r="AK71" s="157"/>
      <c r="AL71" s="157"/>
      <c r="AM71" s="157"/>
      <c r="AN71" s="157"/>
      <c r="AO71" s="157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</row>
    <row r="72" spans="1:55" s="23" customFormat="1" ht="27" hidden="1" customHeight="1">
      <c r="A72" s="324"/>
      <c r="B72" s="57"/>
      <c r="C72" s="108"/>
      <c r="D72" s="164"/>
      <c r="E72" s="164"/>
      <c r="F72" s="145"/>
      <c r="G72" s="145"/>
      <c r="H72" s="145"/>
      <c r="I72" s="108"/>
      <c r="J72" s="108"/>
      <c r="K72" s="58"/>
      <c r="L72" s="58"/>
      <c r="M72" s="178"/>
      <c r="N72" s="58"/>
      <c r="O72" s="178"/>
      <c r="P72" s="57"/>
      <c r="Q72" s="114"/>
      <c r="R72" s="114"/>
      <c r="S72" s="57"/>
      <c r="T72" s="176"/>
      <c r="U72" s="176"/>
      <c r="V72" s="176"/>
      <c r="W72" s="176"/>
      <c r="AH72" s="39"/>
      <c r="AI72" s="39"/>
      <c r="AJ72" s="47"/>
      <c r="AK72" s="47"/>
      <c r="AL72" s="47"/>
      <c r="AM72" s="47"/>
      <c r="AN72" s="47"/>
      <c r="AO72" s="47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</row>
    <row r="73" spans="1:55" s="23" customFormat="1" ht="46.5" hidden="1" customHeight="1">
      <c r="A73" s="324"/>
      <c r="B73" s="56"/>
      <c r="C73" s="80"/>
      <c r="D73" s="122"/>
      <c r="E73" s="165"/>
      <c r="F73" s="146"/>
      <c r="G73" s="146"/>
      <c r="H73" s="146"/>
      <c r="I73" s="100"/>
      <c r="J73" s="100"/>
      <c r="K73" s="58"/>
      <c r="L73" s="95"/>
      <c r="M73" s="58"/>
      <c r="N73" s="95"/>
      <c r="O73" s="58"/>
      <c r="P73" s="95"/>
      <c r="Q73" s="138"/>
      <c r="R73" s="114"/>
      <c r="S73" s="57"/>
      <c r="T73" s="176"/>
      <c r="U73" s="176"/>
      <c r="V73" s="176"/>
      <c r="W73" s="176"/>
      <c r="AH73" s="39"/>
      <c r="AI73" s="39"/>
      <c r="AJ73" s="47"/>
      <c r="AK73" s="47"/>
      <c r="AL73" s="47"/>
      <c r="AM73" s="47"/>
      <c r="AN73" s="47"/>
      <c r="AO73" s="47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</row>
    <row r="74" spans="1:55" s="23" customFormat="1" ht="40.5" hidden="1" customHeight="1">
      <c r="A74" s="324"/>
      <c r="B74" s="94"/>
      <c r="C74" s="80"/>
      <c r="D74" s="122"/>
      <c r="E74" s="165"/>
      <c r="F74" s="146"/>
      <c r="G74" s="146"/>
      <c r="H74" s="146"/>
      <c r="I74" s="100"/>
      <c r="J74" s="100"/>
      <c r="K74" s="58"/>
      <c r="L74" s="95"/>
      <c r="M74" s="58"/>
      <c r="N74" s="95"/>
      <c r="O74" s="178"/>
      <c r="P74" s="95"/>
      <c r="Q74" s="114"/>
      <c r="R74" s="114"/>
      <c r="S74" s="57"/>
      <c r="T74" s="176"/>
      <c r="U74" s="176"/>
      <c r="V74" s="176"/>
      <c r="W74" s="176"/>
      <c r="AH74" s="39"/>
      <c r="AI74" s="39"/>
      <c r="AJ74" s="47"/>
      <c r="AK74" s="47"/>
      <c r="AL74" s="47"/>
      <c r="AM74" s="47"/>
      <c r="AN74" s="47"/>
      <c r="AO74" s="47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</row>
    <row r="75" spans="1:55" s="23" customFormat="1" hidden="1">
      <c r="A75" s="324"/>
      <c r="B75" s="94"/>
      <c r="C75" s="80"/>
      <c r="D75" s="122"/>
      <c r="E75" s="181"/>
      <c r="F75" s="146"/>
      <c r="G75" s="182"/>
      <c r="H75" s="182"/>
      <c r="I75" s="71"/>
      <c r="J75" s="71"/>
      <c r="K75" s="58"/>
      <c r="L75" s="95"/>
      <c r="M75" s="58"/>
      <c r="N75" s="95"/>
      <c r="O75" s="58"/>
      <c r="P75" s="95"/>
      <c r="Q75" s="114"/>
      <c r="R75" s="114"/>
      <c r="S75" s="57"/>
      <c r="T75" s="176"/>
      <c r="U75" s="176"/>
      <c r="V75" s="176"/>
      <c r="W75" s="176"/>
      <c r="AH75" s="39"/>
      <c r="AI75" s="39"/>
      <c r="AJ75" s="47"/>
      <c r="AK75" s="47"/>
      <c r="AL75" s="47"/>
      <c r="AM75" s="47"/>
      <c r="AN75" s="47"/>
      <c r="AO75" s="47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</row>
    <row r="76" spans="1:55" s="23" customFormat="1" hidden="1">
      <c r="A76" s="324"/>
      <c r="B76" s="94"/>
      <c r="C76" s="80"/>
      <c r="D76" s="122"/>
      <c r="E76" s="181"/>
      <c r="F76" s="146"/>
      <c r="G76" s="182"/>
      <c r="H76" s="182"/>
      <c r="I76" s="71"/>
      <c r="J76" s="100"/>
      <c r="K76" s="58"/>
      <c r="L76" s="95"/>
      <c r="M76" s="58"/>
      <c r="N76" s="95"/>
      <c r="O76" s="58"/>
      <c r="P76" s="95"/>
      <c r="Q76" s="138"/>
      <c r="R76" s="114"/>
      <c r="S76" s="57"/>
      <c r="T76" s="176"/>
      <c r="U76" s="176"/>
      <c r="V76" s="176"/>
      <c r="W76" s="176"/>
      <c r="AH76" s="39"/>
      <c r="AI76" s="39"/>
      <c r="AJ76" s="47"/>
      <c r="AK76" s="47"/>
      <c r="AL76" s="47"/>
      <c r="AM76" s="47"/>
      <c r="AN76" s="47"/>
      <c r="AO76" s="47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</row>
    <row r="77" spans="1:55" s="170" customFormat="1" ht="28.5" hidden="1" customHeight="1">
      <c r="A77" s="324"/>
      <c r="B77" s="94"/>
      <c r="C77" s="80"/>
      <c r="D77" s="166"/>
      <c r="E77" s="183"/>
      <c r="F77" s="100"/>
      <c r="G77" s="184"/>
      <c r="H77" s="184"/>
      <c r="I77" s="71"/>
      <c r="J77" s="71"/>
      <c r="K77" s="58"/>
      <c r="L77" s="95"/>
      <c r="M77" s="185"/>
      <c r="N77" s="95"/>
      <c r="O77" s="185"/>
      <c r="P77" s="166"/>
      <c r="Q77" s="167"/>
      <c r="R77" s="168"/>
      <c r="S77" s="169"/>
      <c r="T77" s="162"/>
      <c r="U77" s="162"/>
      <c r="V77" s="162"/>
      <c r="W77" s="162"/>
      <c r="AH77" s="171"/>
      <c r="AI77" s="171"/>
      <c r="AJ77" s="172"/>
      <c r="AK77" s="172"/>
      <c r="AL77" s="172"/>
      <c r="AM77" s="172"/>
      <c r="AN77" s="172"/>
      <c r="AO77" s="172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</row>
    <row r="78" spans="1:55" s="23" customFormat="1" ht="28.5" hidden="1" customHeight="1">
      <c r="A78" s="324"/>
      <c r="B78" s="162"/>
      <c r="C78" s="97"/>
      <c r="D78" s="158"/>
      <c r="E78" s="159"/>
      <c r="F78" s="97"/>
      <c r="G78" s="97"/>
      <c r="H78" s="97"/>
      <c r="I78" s="97"/>
      <c r="J78" s="97"/>
      <c r="K78" s="186"/>
      <c r="L78" s="95"/>
      <c r="M78" s="186"/>
      <c r="N78" s="95"/>
      <c r="O78" s="58"/>
      <c r="P78" s="95"/>
      <c r="Q78" s="138"/>
      <c r="R78" s="114"/>
      <c r="S78" s="57"/>
      <c r="T78" s="176"/>
      <c r="U78" s="176"/>
      <c r="V78" s="176"/>
      <c r="W78" s="176"/>
      <c r="AH78" s="39"/>
      <c r="AI78" s="39"/>
      <c r="AJ78" s="47"/>
      <c r="AK78" s="47"/>
      <c r="AL78" s="47"/>
      <c r="AM78" s="47"/>
      <c r="AN78" s="47"/>
      <c r="AO78" s="47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</row>
    <row r="79" spans="1:55" s="23" customFormat="1" ht="92.25" hidden="1" customHeight="1">
      <c r="A79" s="324"/>
      <c r="B79" s="59"/>
      <c r="C79" s="71"/>
      <c r="D79" s="158"/>
      <c r="E79" s="159"/>
      <c r="F79" s="97"/>
      <c r="G79" s="97"/>
      <c r="H79" s="97"/>
      <c r="I79" s="97"/>
      <c r="J79" s="97"/>
      <c r="K79" s="186"/>
      <c r="L79" s="95"/>
      <c r="M79" s="186"/>
      <c r="N79" s="95"/>
      <c r="O79" s="58"/>
      <c r="P79" s="95"/>
      <c r="Q79" s="138"/>
      <c r="R79" s="114"/>
      <c r="S79" s="57"/>
      <c r="T79" s="176"/>
      <c r="U79" s="176"/>
      <c r="V79" s="176"/>
      <c r="W79" s="176"/>
      <c r="AH79" s="39"/>
      <c r="AI79" s="39"/>
      <c r="AJ79" s="47"/>
      <c r="AK79" s="47"/>
      <c r="AL79" s="47"/>
      <c r="AM79" s="47"/>
      <c r="AN79" s="47"/>
      <c r="AO79" s="47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</row>
    <row r="80" spans="1:55" s="111" customFormat="1">
      <c r="A80" s="324"/>
      <c r="B80" s="106"/>
      <c r="C80" s="139"/>
      <c r="D80" s="110"/>
      <c r="E80" s="68"/>
      <c r="F80" s="107"/>
      <c r="G80" s="107"/>
      <c r="H80" s="107"/>
      <c r="I80" s="99"/>
      <c r="J80" s="99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AH80" s="112"/>
      <c r="AI80" s="112"/>
      <c r="AJ80" s="113"/>
      <c r="AK80" s="113"/>
      <c r="AL80" s="113"/>
      <c r="AM80" s="113"/>
      <c r="AN80" s="113"/>
      <c r="AO80" s="113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</row>
    <row r="81" spans="1:55" s="25" customFormat="1" ht="31.5">
      <c r="A81" s="325"/>
      <c r="B81" s="24"/>
      <c r="C81" s="144" t="s">
        <v>97</v>
      </c>
      <c r="D81" s="24"/>
      <c r="E81" s="24"/>
      <c r="F81" s="24"/>
      <c r="G81" s="24"/>
      <c r="H81" s="24"/>
      <c r="I81" s="150"/>
      <c r="J81" s="150"/>
      <c r="K81" s="24"/>
      <c r="L81" s="24"/>
      <c r="M81" s="24"/>
      <c r="N81" s="24"/>
      <c r="O81" s="24"/>
      <c r="P81" s="24"/>
      <c r="Q81" s="24"/>
      <c r="R81" s="24"/>
      <c r="S81" s="24"/>
      <c r="AH81" s="40"/>
      <c r="AI81" s="40"/>
      <c r="AJ81" s="48"/>
      <c r="AK81" s="48"/>
      <c r="AL81" s="48"/>
      <c r="AM81" s="48"/>
      <c r="AN81" s="48"/>
      <c r="AO81" s="48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</row>
    <row r="82" spans="1:55" ht="15.75" customHeight="1">
      <c r="A82" s="382" t="s">
        <v>45</v>
      </c>
      <c r="B82" s="383"/>
      <c r="C82" s="384"/>
      <c r="D82" s="382" t="s">
        <v>46</v>
      </c>
      <c r="E82" s="383"/>
      <c r="F82" s="383"/>
      <c r="G82" s="383"/>
      <c r="H82" s="384"/>
      <c r="K82" s="385" t="s">
        <v>47</v>
      </c>
      <c r="L82" s="386"/>
      <c r="M82" s="385" t="s">
        <v>48</v>
      </c>
      <c r="N82" s="386"/>
      <c r="O82" s="386"/>
      <c r="P82" s="386"/>
      <c r="Q82" s="386"/>
      <c r="R82" s="386"/>
      <c r="S82" s="386"/>
    </row>
    <row r="83" spans="1:55" ht="63" customHeight="1">
      <c r="A83" s="320" t="s">
        <v>50</v>
      </c>
      <c r="B83" s="27" t="s">
        <v>51</v>
      </c>
      <c r="C83" s="27" t="s">
        <v>52</v>
      </c>
      <c r="D83" s="27" t="s">
        <v>53</v>
      </c>
      <c r="E83" s="27" t="s">
        <v>54</v>
      </c>
      <c r="F83" s="27" t="s">
        <v>55</v>
      </c>
      <c r="G83" s="27" t="s">
        <v>56</v>
      </c>
      <c r="H83" s="27" t="s">
        <v>57</v>
      </c>
      <c r="I83" s="26" t="s">
        <v>58</v>
      </c>
      <c r="J83" s="26" t="s">
        <v>59</v>
      </c>
      <c r="K83" s="389" t="s">
        <v>98</v>
      </c>
      <c r="L83" s="389"/>
      <c r="M83" s="27" t="s">
        <v>82</v>
      </c>
      <c r="N83" s="27" t="s">
        <v>66</v>
      </c>
      <c r="O83" s="27" t="s">
        <v>67</v>
      </c>
      <c r="P83" s="27" t="s">
        <v>68</v>
      </c>
      <c r="Q83" s="27" t="s">
        <v>69</v>
      </c>
      <c r="R83" s="27" t="s">
        <v>70</v>
      </c>
      <c r="S83" s="27" t="s">
        <v>99</v>
      </c>
    </row>
    <row r="84" spans="1:55" ht="17.45" customHeight="1">
      <c r="A84" s="320"/>
      <c r="B84" s="26"/>
      <c r="C84" s="26"/>
      <c r="D84" s="28"/>
      <c r="E84" s="28"/>
      <c r="F84" s="26"/>
      <c r="G84" s="26"/>
      <c r="H84" s="26"/>
      <c r="I84" s="26"/>
      <c r="J84" s="26"/>
      <c r="K84" s="29" t="s">
        <v>72</v>
      </c>
      <c r="L84" s="29" t="s">
        <v>73</v>
      </c>
      <c r="M84" s="27"/>
      <c r="N84" s="27"/>
      <c r="O84" s="27"/>
      <c r="P84" s="27"/>
      <c r="Q84" s="27"/>
      <c r="R84" s="27"/>
      <c r="S84" s="27"/>
    </row>
    <row r="85" spans="1:55" s="23" customFormat="1">
      <c r="A85" s="322"/>
      <c r="B85" s="30"/>
      <c r="C85" s="86"/>
      <c r="D85" s="31"/>
      <c r="E85" s="31"/>
      <c r="F85" s="30"/>
      <c r="G85" s="30"/>
      <c r="H85" s="30"/>
      <c r="I85" s="86"/>
      <c r="J85" s="86"/>
      <c r="K85" s="32"/>
      <c r="L85" s="32"/>
      <c r="M85" s="30"/>
      <c r="N85" s="30"/>
      <c r="O85" s="30"/>
      <c r="P85" s="30"/>
      <c r="Q85" s="30"/>
      <c r="R85" s="30"/>
      <c r="S85" s="30"/>
      <c r="AH85" s="39"/>
      <c r="AI85" s="39"/>
      <c r="AJ85" s="47"/>
      <c r="AK85" s="47"/>
      <c r="AL85" s="47"/>
      <c r="AM85" s="47"/>
      <c r="AN85" s="47"/>
      <c r="AO85" s="47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</row>
    <row r="86" spans="1:55" s="23" customFormat="1">
      <c r="A86" s="322"/>
      <c r="B86" s="30"/>
      <c r="C86" s="86"/>
      <c r="D86" s="31"/>
      <c r="E86" s="31"/>
      <c r="F86" s="30"/>
      <c r="G86" s="30"/>
      <c r="H86" s="30"/>
      <c r="I86" s="86"/>
      <c r="J86" s="86"/>
      <c r="K86" s="32"/>
      <c r="L86" s="32"/>
      <c r="M86" s="30"/>
      <c r="N86" s="30"/>
      <c r="O86" s="30"/>
      <c r="P86" s="30"/>
      <c r="Q86" s="30"/>
      <c r="R86" s="30"/>
      <c r="S86" s="30"/>
      <c r="AH86" s="39"/>
      <c r="AI86" s="39"/>
      <c r="AJ86" s="47"/>
      <c r="AK86" s="47"/>
      <c r="AL86" s="47"/>
      <c r="AM86" s="47"/>
      <c r="AN86" s="47"/>
      <c r="AO86" s="47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</row>
    <row r="87" spans="1:55" s="23" customFormat="1">
      <c r="A87" s="322"/>
      <c r="B87" s="30"/>
      <c r="C87" s="86"/>
      <c r="D87" s="31"/>
      <c r="E87" s="31"/>
      <c r="F87" s="30"/>
      <c r="G87" s="30"/>
      <c r="H87" s="30"/>
      <c r="I87" s="86"/>
      <c r="J87" s="86"/>
      <c r="K87" s="32"/>
      <c r="L87" s="32"/>
      <c r="M87" s="30"/>
      <c r="N87" s="30"/>
      <c r="O87" s="30"/>
      <c r="P87" s="30"/>
      <c r="Q87" s="30"/>
      <c r="R87" s="30"/>
      <c r="S87" s="30"/>
      <c r="AH87" s="39"/>
      <c r="AI87" s="39"/>
      <c r="AJ87" s="47"/>
      <c r="AK87" s="47"/>
      <c r="AL87" s="47"/>
      <c r="AM87" s="47"/>
      <c r="AN87" s="47"/>
      <c r="AO87" s="47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</row>
    <row r="88" spans="1:55" s="23" customFormat="1">
      <c r="A88" s="322"/>
      <c r="B88" s="30"/>
      <c r="C88" s="86"/>
      <c r="D88" s="31"/>
      <c r="E88" s="31"/>
      <c r="F88" s="30"/>
      <c r="G88" s="30"/>
      <c r="H88" s="30"/>
      <c r="I88" s="86"/>
      <c r="J88" s="86"/>
      <c r="K88" s="32"/>
      <c r="L88" s="32"/>
      <c r="M88" s="30"/>
      <c r="N88" s="30"/>
      <c r="O88" s="30"/>
      <c r="P88" s="30"/>
      <c r="Q88" s="30"/>
      <c r="R88" s="30"/>
      <c r="S88" s="30"/>
      <c r="AH88" s="39"/>
      <c r="AI88" s="39"/>
      <c r="AJ88" s="47"/>
      <c r="AK88" s="47"/>
      <c r="AL88" s="47"/>
      <c r="AM88" s="47"/>
      <c r="AN88" s="47"/>
      <c r="AO88" s="47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</row>
    <row r="89" spans="1:55" s="23" customFormat="1">
      <c r="A89" s="322"/>
      <c r="B89" s="30"/>
      <c r="C89" s="86"/>
      <c r="D89" s="31"/>
      <c r="E89" s="31"/>
      <c r="F89" s="30"/>
      <c r="G89" s="30"/>
      <c r="H89" s="30"/>
      <c r="I89" s="86"/>
      <c r="J89" s="86"/>
      <c r="K89" s="32"/>
      <c r="L89" s="32"/>
      <c r="M89" s="30"/>
      <c r="N89" s="30"/>
      <c r="O89" s="30"/>
      <c r="P89" s="30"/>
      <c r="Q89" s="30"/>
      <c r="R89" s="30"/>
      <c r="S89" s="30"/>
      <c r="AH89" s="39"/>
      <c r="AI89" s="39"/>
      <c r="AJ89" s="47"/>
      <c r="AK89" s="47"/>
      <c r="AL89" s="47"/>
      <c r="AM89" s="47"/>
      <c r="AN89" s="47"/>
      <c r="AO89" s="47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</row>
    <row r="90" spans="1:55" s="23" customFormat="1">
      <c r="A90" s="322"/>
      <c r="B90" s="30"/>
      <c r="C90" s="86"/>
      <c r="D90" s="31"/>
      <c r="E90" s="31"/>
      <c r="F90" s="30"/>
      <c r="G90" s="30"/>
      <c r="H90" s="30"/>
      <c r="I90" s="86"/>
      <c r="J90" s="86"/>
      <c r="K90" s="32"/>
      <c r="L90" s="32"/>
      <c r="M90" s="30"/>
      <c r="N90" s="30"/>
      <c r="O90" s="30"/>
      <c r="P90" s="30"/>
      <c r="Q90" s="30"/>
      <c r="R90" s="30"/>
      <c r="S90" s="30"/>
      <c r="AH90" s="39"/>
      <c r="AI90" s="39"/>
      <c r="AJ90" s="47"/>
      <c r="AK90" s="47"/>
      <c r="AL90" s="47"/>
      <c r="AM90" s="47"/>
      <c r="AN90" s="47"/>
      <c r="AO90" s="47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</row>
    <row r="91" spans="1:55" s="23" customFormat="1">
      <c r="A91" s="322"/>
      <c r="B91" s="30"/>
      <c r="C91" s="86"/>
      <c r="D91" s="31"/>
      <c r="E91" s="31"/>
      <c r="F91" s="30"/>
      <c r="G91" s="30"/>
      <c r="H91" s="30"/>
      <c r="I91" s="86"/>
      <c r="J91" s="86"/>
      <c r="K91" s="32"/>
      <c r="L91" s="32"/>
      <c r="M91" s="30"/>
      <c r="N91" s="30"/>
      <c r="O91" s="30"/>
      <c r="P91" s="30"/>
      <c r="Q91" s="30"/>
      <c r="R91" s="30"/>
      <c r="S91" s="30"/>
      <c r="AH91" s="39"/>
      <c r="AI91" s="39"/>
      <c r="AJ91" s="47"/>
      <c r="AK91" s="47"/>
      <c r="AL91" s="47"/>
      <c r="AM91" s="47"/>
      <c r="AN91" s="47"/>
      <c r="AO91" s="47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</row>
    <row r="92" spans="1:55" s="23" customFormat="1">
      <c r="A92" s="322"/>
      <c r="B92" s="30"/>
      <c r="C92" s="86"/>
      <c r="D92" s="31"/>
      <c r="E92" s="31"/>
      <c r="F92" s="30"/>
      <c r="G92" s="30"/>
      <c r="H92" s="30"/>
      <c r="I92" s="86"/>
      <c r="J92" s="86"/>
      <c r="K92" s="32"/>
      <c r="L92" s="32"/>
      <c r="M92" s="30"/>
      <c r="N92" s="30"/>
      <c r="O92" s="30"/>
      <c r="P92" s="30"/>
      <c r="Q92" s="30"/>
      <c r="R92" s="30"/>
      <c r="S92" s="30"/>
      <c r="AH92" s="39"/>
      <c r="AI92" s="39"/>
      <c r="AJ92" s="47"/>
      <c r="AK92" s="47"/>
      <c r="AL92" s="47"/>
      <c r="AM92" s="47"/>
      <c r="AN92" s="47"/>
      <c r="AO92" s="47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</row>
    <row r="93" spans="1:55" s="23" customFormat="1">
      <c r="A93" s="322"/>
      <c r="B93" s="30"/>
      <c r="C93" s="86"/>
      <c r="D93" s="31"/>
      <c r="E93" s="31"/>
      <c r="F93" s="30"/>
      <c r="G93" s="30"/>
      <c r="H93" s="30"/>
      <c r="I93" s="86"/>
      <c r="J93" s="86"/>
      <c r="K93" s="32"/>
      <c r="L93" s="32"/>
      <c r="M93" s="30"/>
      <c r="N93" s="30"/>
      <c r="O93" s="30"/>
      <c r="P93" s="30"/>
      <c r="Q93" s="30"/>
      <c r="R93" s="30"/>
      <c r="S93" s="30"/>
      <c r="AH93" s="39"/>
      <c r="AI93" s="39"/>
      <c r="AJ93" s="47"/>
      <c r="AK93" s="47"/>
      <c r="AL93" s="47"/>
      <c r="AM93" s="47"/>
      <c r="AN93" s="47"/>
      <c r="AO93" s="47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</row>
    <row r="94" spans="1:55" s="23" customFormat="1" hidden="1">
      <c r="A94" s="322"/>
      <c r="B94" s="30"/>
      <c r="C94" s="86"/>
      <c r="D94" s="31"/>
      <c r="E94" s="31"/>
      <c r="F94" s="30"/>
      <c r="G94" s="30"/>
      <c r="H94" s="30"/>
      <c r="I94" s="86"/>
      <c r="J94" s="86"/>
      <c r="K94" s="32"/>
      <c r="L94" s="32"/>
      <c r="M94" s="30"/>
      <c r="N94" s="30"/>
      <c r="O94" s="30"/>
      <c r="P94" s="30"/>
      <c r="Q94" s="30"/>
      <c r="R94" s="30"/>
      <c r="S94" s="30"/>
      <c r="AH94" s="39"/>
      <c r="AI94" s="39"/>
      <c r="AJ94" s="47"/>
      <c r="AK94" s="47"/>
      <c r="AL94" s="47"/>
      <c r="AM94" s="47"/>
      <c r="AN94" s="47"/>
      <c r="AO94" s="47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</row>
    <row r="95" spans="1:55" s="23" customFormat="1" hidden="1">
      <c r="A95" s="322"/>
      <c r="B95" s="30"/>
      <c r="C95" s="86"/>
      <c r="D95" s="31"/>
      <c r="E95" s="31"/>
      <c r="F95" s="30"/>
      <c r="G95" s="30"/>
      <c r="H95" s="30"/>
      <c r="I95" s="86"/>
      <c r="J95" s="86"/>
      <c r="K95" s="32"/>
      <c r="L95" s="32"/>
      <c r="M95" s="30"/>
      <c r="N95" s="30"/>
      <c r="O95" s="30"/>
      <c r="P95" s="30"/>
      <c r="Q95" s="30"/>
      <c r="R95" s="30"/>
      <c r="S95" s="30"/>
      <c r="AH95" s="39"/>
      <c r="AI95" s="39"/>
      <c r="AJ95" s="47"/>
      <c r="AK95" s="47"/>
      <c r="AL95" s="47"/>
      <c r="AM95" s="47"/>
      <c r="AN95" s="47"/>
      <c r="AO95" s="47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</row>
    <row r="96" spans="1:55" s="23" customFormat="1" hidden="1">
      <c r="A96" s="322"/>
      <c r="B96" s="30"/>
      <c r="C96" s="86"/>
      <c r="D96" s="31"/>
      <c r="E96" s="31"/>
      <c r="F96" s="30"/>
      <c r="G96" s="30"/>
      <c r="H96" s="30"/>
      <c r="I96" s="86"/>
      <c r="J96" s="86"/>
      <c r="K96" s="32"/>
      <c r="L96" s="32"/>
      <c r="M96" s="30"/>
      <c r="N96" s="30"/>
      <c r="O96" s="30"/>
      <c r="P96" s="30"/>
      <c r="Q96" s="30"/>
      <c r="R96" s="30"/>
      <c r="S96" s="30"/>
      <c r="AH96" s="39"/>
      <c r="AI96" s="39"/>
      <c r="AJ96" s="47"/>
      <c r="AK96" s="47"/>
      <c r="AL96" s="47"/>
      <c r="AM96" s="47"/>
      <c r="AN96" s="47"/>
      <c r="AO96" s="47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</row>
    <row r="97" spans="1:55" s="23" customFormat="1" hidden="1">
      <c r="A97" s="322"/>
      <c r="B97" s="30"/>
      <c r="C97" s="86"/>
      <c r="D97" s="31"/>
      <c r="E97" s="31"/>
      <c r="F97" s="30"/>
      <c r="G97" s="30"/>
      <c r="H97" s="30"/>
      <c r="I97" s="86"/>
      <c r="J97" s="86"/>
      <c r="K97" s="32"/>
      <c r="L97" s="32"/>
      <c r="M97" s="30"/>
      <c r="N97" s="30"/>
      <c r="O97" s="30"/>
      <c r="P97" s="30"/>
      <c r="Q97" s="30"/>
      <c r="R97" s="30"/>
      <c r="S97" s="30"/>
      <c r="AH97" s="39"/>
      <c r="AI97" s="39"/>
      <c r="AJ97" s="47"/>
      <c r="AK97" s="47"/>
      <c r="AL97" s="47"/>
      <c r="AM97" s="47"/>
      <c r="AN97" s="47"/>
      <c r="AO97" s="47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</row>
    <row r="98" spans="1:55" s="23" customFormat="1" hidden="1">
      <c r="A98" s="322"/>
      <c r="B98" s="30"/>
      <c r="C98" s="86"/>
      <c r="D98" s="31"/>
      <c r="E98" s="31"/>
      <c r="F98" s="30"/>
      <c r="G98" s="30"/>
      <c r="H98" s="30"/>
      <c r="I98" s="86"/>
      <c r="J98" s="86"/>
      <c r="K98" s="32"/>
      <c r="L98" s="32"/>
      <c r="M98" s="30"/>
      <c r="N98" s="30"/>
      <c r="O98" s="30"/>
      <c r="P98" s="30"/>
      <c r="Q98" s="30"/>
      <c r="R98" s="30"/>
      <c r="S98" s="30"/>
      <c r="AH98" s="39"/>
      <c r="AI98" s="39"/>
      <c r="AJ98" s="47"/>
      <c r="AK98" s="47"/>
      <c r="AL98" s="47"/>
      <c r="AM98" s="47"/>
      <c r="AN98" s="47"/>
      <c r="AO98" s="47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</row>
    <row r="99" spans="1:55" s="23" customFormat="1" hidden="1">
      <c r="A99" s="322"/>
      <c r="B99" s="30"/>
      <c r="C99" s="86"/>
      <c r="D99" s="31"/>
      <c r="E99" s="31"/>
      <c r="F99" s="30"/>
      <c r="G99" s="30"/>
      <c r="H99" s="30"/>
      <c r="I99" s="86"/>
      <c r="J99" s="86"/>
      <c r="K99" s="32"/>
      <c r="L99" s="32"/>
      <c r="M99" s="30"/>
      <c r="N99" s="30"/>
      <c r="O99" s="30"/>
      <c r="P99" s="30"/>
      <c r="Q99" s="30"/>
      <c r="R99" s="30"/>
      <c r="S99" s="30"/>
      <c r="AH99" s="39"/>
      <c r="AI99" s="39"/>
      <c r="AJ99" s="47"/>
      <c r="AK99" s="47"/>
      <c r="AL99" s="47"/>
      <c r="AM99" s="47"/>
      <c r="AN99" s="47"/>
      <c r="AO99" s="47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</row>
    <row r="100" spans="1:55" s="23" customFormat="1" hidden="1">
      <c r="A100" s="322"/>
      <c r="B100" s="30"/>
      <c r="C100" s="86"/>
      <c r="D100" s="31"/>
      <c r="E100" s="31"/>
      <c r="F100" s="30"/>
      <c r="G100" s="30"/>
      <c r="H100" s="30"/>
      <c r="I100" s="86"/>
      <c r="J100" s="86"/>
      <c r="K100" s="32"/>
      <c r="L100" s="32"/>
      <c r="M100" s="30"/>
      <c r="N100" s="30"/>
      <c r="O100" s="30"/>
      <c r="P100" s="30"/>
      <c r="Q100" s="30"/>
      <c r="R100" s="30"/>
      <c r="S100" s="30"/>
      <c r="AH100" s="39"/>
      <c r="AI100" s="39"/>
      <c r="AJ100" s="47"/>
      <c r="AK100" s="47"/>
      <c r="AL100" s="47"/>
      <c r="AM100" s="47"/>
      <c r="AN100" s="47"/>
      <c r="AO100" s="47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</row>
    <row r="101" spans="1:55" s="23" customFormat="1" hidden="1">
      <c r="A101" s="322"/>
      <c r="B101" s="30"/>
      <c r="C101" s="86"/>
      <c r="D101" s="31"/>
      <c r="E101" s="31"/>
      <c r="F101" s="30"/>
      <c r="G101" s="30"/>
      <c r="H101" s="30"/>
      <c r="I101" s="86"/>
      <c r="J101" s="86"/>
      <c r="K101" s="32"/>
      <c r="L101" s="32"/>
      <c r="M101" s="30"/>
      <c r="N101" s="30"/>
      <c r="O101" s="30"/>
      <c r="P101" s="30"/>
      <c r="Q101" s="30"/>
      <c r="R101" s="30"/>
      <c r="S101" s="30"/>
      <c r="AH101" s="39"/>
      <c r="AI101" s="39"/>
      <c r="AJ101" s="47"/>
      <c r="AK101" s="47"/>
      <c r="AL101" s="47"/>
      <c r="AM101" s="47"/>
      <c r="AN101" s="47"/>
      <c r="AO101" s="47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</row>
    <row r="102" spans="1:55" s="23" customFormat="1" hidden="1">
      <c r="A102" s="322"/>
      <c r="B102" s="30"/>
      <c r="C102" s="86"/>
      <c r="D102" s="31"/>
      <c r="E102" s="31"/>
      <c r="F102" s="30"/>
      <c r="G102" s="30"/>
      <c r="H102" s="30"/>
      <c r="I102" s="86"/>
      <c r="J102" s="86"/>
      <c r="K102" s="32"/>
      <c r="L102" s="32"/>
      <c r="M102" s="30"/>
      <c r="N102" s="30"/>
      <c r="O102" s="30"/>
      <c r="P102" s="30"/>
      <c r="Q102" s="30"/>
      <c r="R102" s="30"/>
      <c r="S102" s="30"/>
      <c r="AH102" s="39"/>
      <c r="AI102" s="39"/>
      <c r="AJ102" s="47"/>
      <c r="AK102" s="47"/>
      <c r="AL102" s="47"/>
      <c r="AM102" s="47"/>
      <c r="AN102" s="47"/>
      <c r="AO102" s="47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</row>
    <row r="103" spans="1:55" s="23" customFormat="1" hidden="1">
      <c r="A103" s="322"/>
      <c r="B103" s="30"/>
      <c r="C103" s="86"/>
      <c r="D103" s="31"/>
      <c r="E103" s="31"/>
      <c r="F103" s="30"/>
      <c r="G103" s="30"/>
      <c r="H103" s="30"/>
      <c r="I103" s="86"/>
      <c r="J103" s="86"/>
      <c r="K103" s="32"/>
      <c r="L103" s="32"/>
      <c r="M103" s="30"/>
      <c r="N103" s="30"/>
      <c r="O103" s="30"/>
      <c r="P103" s="30"/>
      <c r="Q103" s="30"/>
      <c r="R103" s="30"/>
      <c r="S103" s="30"/>
      <c r="AH103" s="39"/>
      <c r="AI103" s="39"/>
      <c r="AJ103" s="47"/>
      <c r="AK103" s="47"/>
      <c r="AL103" s="47"/>
      <c r="AM103" s="47"/>
      <c r="AN103" s="47"/>
      <c r="AO103" s="47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</row>
    <row r="104" spans="1:55" s="23" customFormat="1" hidden="1">
      <c r="A104" s="322"/>
      <c r="B104" s="30"/>
      <c r="C104" s="86"/>
      <c r="D104" s="31"/>
      <c r="E104" s="31"/>
      <c r="F104" s="30"/>
      <c r="G104" s="30"/>
      <c r="H104" s="30"/>
      <c r="I104" s="86"/>
      <c r="J104" s="86"/>
      <c r="K104" s="32"/>
      <c r="L104" s="32"/>
      <c r="M104" s="30"/>
      <c r="N104" s="30"/>
      <c r="O104" s="30"/>
      <c r="P104" s="30"/>
      <c r="Q104" s="30"/>
      <c r="R104" s="30"/>
      <c r="S104" s="30"/>
      <c r="AH104" s="39"/>
      <c r="AI104" s="39"/>
      <c r="AJ104" s="47"/>
      <c r="AK104" s="47"/>
      <c r="AL104" s="47"/>
      <c r="AM104" s="47"/>
      <c r="AN104" s="47"/>
      <c r="AO104" s="47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</row>
    <row r="105" spans="1:55" s="23" customFormat="1" hidden="1">
      <c r="A105" s="322"/>
      <c r="B105" s="30"/>
      <c r="C105" s="86"/>
      <c r="D105" s="31"/>
      <c r="E105" s="31"/>
      <c r="F105" s="30"/>
      <c r="G105" s="30"/>
      <c r="H105" s="30"/>
      <c r="I105" s="86"/>
      <c r="J105" s="86"/>
      <c r="K105" s="32"/>
      <c r="L105" s="32"/>
      <c r="M105" s="30"/>
      <c r="N105" s="30"/>
      <c r="O105" s="30"/>
      <c r="P105" s="30"/>
      <c r="Q105" s="30"/>
      <c r="R105" s="30"/>
      <c r="S105" s="30"/>
      <c r="AH105" s="39"/>
      <c r="AI105" s="39"/>
      <c r="AJ105" s="47"/>
      <c r="AK105" s="47"/>
      <c r="AL105" s="47"/>
      <c r="AM105" s="47"/>
      <c r="AN105" s="47"/>
      <c r="AO105" s="47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</row>
    <row r="106" spans="1:55" s="23" customFormat="1" hidden="1">
      <c r="A106" s="322"/>
      <c r="B106" s="30"/>
      <c r="C106" s="86"/>
      <c r="D106" s="31"/>
      <c r="E106" s="31"/>
      <c r="F106" s="30"/>
      <c r="G106" s="30"/>
      <c r="H106" s="30"/>
      <c r="I106" s="86"/>
      <c r="J106" s="86"/>
      <c r="K106" s="32"/>
      <c r="L106" s="32"/>
      <c r="M106" s="30"/>
      <c r="N106" s="30"/>
      <c r="O106" s="30"/>
      <c r="P106" s="30"/>
      <c r="Q106" s="30"/>
      <c r="R106" s="30"/>
      <c r="S106" s="30"/>
      <c r="AH106" s="39"/>
      <c r="AI106" s="39"/>
      <c r="AJ106" s="47"/>
      <c r="AK106" s="47"/>
      <c r="AL106" s="47"/>
      <c r="AM106" s="47"/>
      <c r="AN106" s="47"/>
      <c r="AO106" s="47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</row>
    <row r="107" spans="1:55" s="23" customFormat="1" hidden="1">
      <c r="A107" s="322"/>
      <c r="B107" s="30"/>
      <c r="C107" s="86"/>
      <c r="D107" s="31"/>
      <c r="E107" s="31"/>
      <c r="F107" s="30"/>
      <c r="G107" s="30"/>
      <c r="H107" s="30"/>
      <c r="I107" s="86"/>
      <c r="J107" s="86"/>
      <c r="K107" s="32"/>
      <c r="L107" s="32"/>
      <c r="M107" s="30"/>
      <c r="N107" s="30"/>
      <c r="O107" s="30"/>
      <c r="P107" s="30"/>
      <c r="Q107" s="30"/>
      <c r="R107" s="30"/>
      <c r="S107" s="30"/>
      <c r="AH107" s="39"/>
      <c r="AI107" s="39"/>
      <c r="AJ107" s="47"/>
      <c r="AK107" s="47"/>
      <c r="AL107" s="47"/>
      <c r="AM107" s="47"/>
      <c r="AN107" s="47"/>
      <c r="AO107" s="47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</row>
    <row r="108" spans="1:55" s="23" customFormat="1" hidden="1">
      <c r="A108" s="322"/>
      <c r="B108" s="30"/>
      <c r="C108" s="86"/>
      <c r="D108" s="31"/>
      <c r="E108" s="31"/>
      <c r="F108" s="30"/>
      <c r="G108" s="30"/>
      <c r="H108" s="30"/>
      <c r="I108" s="86"/>
      <c r="J108" s="86"/>
      <c r="K108" s="32"/>
      <c r="L108" s="32"/>
      <c r="M108" s="30"/>
      <c r="N108" s="30"/>
      <c r="O108" s="30"/>
      <c r="P108" s="30"/>
      <c r="Q108" s="30"/>
      <c r="R108" s="30"/>
      <c r="S108" s="30"/>
      <c r="AH108" s="39"/>
      <c r="AI108" s="39"/>
      <c r="AJ108" s="47"/>
      <c r="AK108" s="47"/>
      <c r="AL108" s="47"/>
      <c r="AM108" s="47"/>
      <c r="AN108" s="47"/>
      <c r="AO108" s="47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</row>
    <row r="109" spans="1:55" s="23" customFormat="1" hidden="1">
      <c r="A109" s="318"/>
      <c r="C109" s="142"/>
      <c r="I109" s="142"/>
      <c r="J109" s="142"/>
      <c r="AH109" s="39"/>
      <c r="AI109" s="39"/>
      <c r="AJ109" s="47"/>
      <c r="AK109" s="47"/>
      <c r="AL109" s="47"/>
      <c r="AM109" s="47"/>
      <c r="AN109" s="47"/>
      <c r="AO109" s="47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</row>
    <row r="110" spans="1:55" s="23" customFormat="1">
      <c r="A110" s="318"/>
      <c r="C110" s="142"/>
      <c r="I110" s="142"/>
      <c r="J110" s="142"/>
      <c r="AH110" s="39"/>
      <c r="AI110" s="39"/>
      <c r="AJ110" s="47"/>
      <c r="AK110" s="47"/>
      <c r="AL110" s="47"/>
      <c r="AM110" s="47"/>
      <c r="AN110" s="47"/>
      <c r="AO110" s="47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</row>
    <row r="111" spans="1:55" s="23" customFormat="1">
      <c r="A111" s="318"/>
      <c r="C111" s="142"/>
      <c r="I111" s="142"/>
      <c r="J111" s="142"/>
      <c r="AH111" s="39"/>
      <c r="AI111" s="39"/>
      <c r="AJ111" s="47"/>
      <c r="AK111" s="47"/>
      <c r="AL111" s="47"/>
      <c r="AM111" s="47"/>
      <c r="AN111" s="47"/>
      <c r="AO111" s="47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</row>
    <row r="112" spans="1:55" s="23" customFormat="1">
      <c r="A112" s="318"/>
      <c r="C112" s="142"/>
      <c r="I112" s="142"/>
      <c r="J112" s="142"/>
      <c r="AH112" s="39"/>
      <c r="AI112" s="39"/>
      <c r="AJ112" s="47"/>
      <c r="AK112" s="47"/>
      <c r="AL112" s="47"/>
      <c r="AM112" s="47"/>
      <c r="AN112" s="47"/>
      <c r="AO112" s="47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</row>
    <row r="113" spans="1:55" s="23" customFormat="1">
      <c r="A113" s="398" t="s">
        <v>100</v>
      </c>
      <c r="B113" s="399"/>
      <c r="C113" s="142"/>
      <c r="I113" s="142"/>
      <c r="J113" s="142"/>
      <c r="AH113" s="39"/>
      <c r="AI113" s="39"/>
      <c r="AJ113" s="47"/>
      <c r="AK113" s="47"/>
      <c r="AL113" s="47"/>
      <c r="AM113" s="47"/>
      <c r="AN113" s="47"/>
      <c r="AO113" s="47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</row>
    <row r="114" spans="1:55" s="23" customFormat="1">
      <c r="A114" s="323"/>
      <c r="B114" s="30" t="s">
        <v>263</v>
      </c>
      <c r="C114" s="142"/>
      <c r="I114" s="142"/>
      <c r="J114" s="142"/>
      <c r="AH114" s="39"/>
      <c r="AI114" s="39"/>
      <c r="AJ114" s="47"/>
      <c r="AK114" s="47"/>
      <c r="AL114" s="47"/>
      <c r="AM114" s="47"/>
      <c r="AN114" s="47"/>
      <c r="AO114" s="47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</row>
    <row r="115" spans="1:55" s="23" customFormat="1">
      <c r="A115" s="326"/>
      <c r="B115" s="30" t="s">
        <v>101</v>
      </c>
      <c r="C115" s="142"/>
      <c r="I115" s="142"/>
      <c r="J115" s="142"/>
      <c r="AH115" s="39"/>
      <c r="AI115" s="39"/>
      <c r="AJ115" s="47"/>
      <c r="AK115" s="47"/>
      <c r="AL115" s="47"/>
      <c r="AM115" s="47"/>
      <c r="AN115" s="47"/>
      <c r="AO115" s="47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</row>
    <row r="116" spans="1:55" s="23" customFormat="1">
      <c r="A116" s="318"/>
      <c r="C116" s="142"/>
      <c r="I116" s="142"/>
      <c r="J116" s="142"/>
      <c r="AH116" s="39"/>
      <c r="AI116" s="39"/>
      <c r="AJ116" s="47"/>
      <c r="AK116" s="47"/>
      <c r="AL116" s="47"/>
      <c r="AM116" s="47"/>
      <c r="AN116" s="47"/>
      <c r="AO116" s="47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</row>
    <row r="117" spans="1:55" s="23" customFormat="1">
      <c r="A117" s="318"/>
      <c r="C117" s="142"/>
      <c r="I117" s="142"/>
      <c r="J117" s="142"/>
      <c r="AH117" s="39"/>
      <c r="AI117" s="39"/>
      <c r="AJ117" s="47"/>
      <c r="AK117" s="47"/>
      <c r="AL117" s="47"/>
      <c r="AM117" s="47"/>
      <c r="AN117" s="47"/>
      <c r="AO117" s="47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</row>
    <row r="118" spans="1:55" s="23" customFormat="1">
      <c r="A118" s="318"/>
      <c r="C118" s="142"/>
      <c r="D118" s="90"/>
      <c r="I118" s="142"/>
      <c r="J118" s="142"/>
      <c r="AH118" s="39"/>
      <c r="AI118" s="39"/>
      <c r="AJ118" s="47"/>
      <c r="AK118" s="47"/>
      <c r="AL118" s="47"/>
      <c r="AM118" s="47"/>
      <c r="AN118" s="47"/>
      <c r="AO118" s="47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</row>
    <row r="119" spans="1:55" s="23" customFormat="1">
      <c r="A119" s="318"/>
      <c r="C119" s="142"/>
      <c r="I119" s="142"/>
      <c r="J119" s="142"/>
      <c r="AH119" s="39"/>
      <c r="AI119" s="39"/>
      <c r="AJ119" s="47"/>
      <c r="AK119" s="47"/>
      <c r="AL119" s="47"/>
      <c r="AM119" s="47"/>
      <c r="AN119" s="47"/>
      <c r="AO119" s="47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</row>
    <row r="120" spans="1:55" s="23" customFormat="1">
      <c r="A120" s="318"/>
      <c r="C120" s="142"/>
      <c r="I120" s="142"/>
      <c r="J120" s="142"/>
      <c r="AH120" s="39"/>
      <c r="AI120" s="39"/>
      <c r="AJ120" s="47"/>
      <c r="AK120" s="47"/>
      <c r="AL120" s="47"/>
      <c r="AM120" s="47"/>
      <c r="AN120" s="47"/>
      <c r="AO120" s="47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</row>
    <row r="121" spans="1:55" s="23" customFormat="1">
      <c r="A121" s="318"/>
      <c r="C121" s="142"/>
      <c r="I121" s="142"/>
      <c r="J121" s="142"/>
      <c r="AH121" s="39"/>
      <c r="AI121" s="39"/>
      <c r="AJ121" s="47"/>
      <c r="AK121" s="47"/>
      <c r="AL121" s="47"/>
      <c r="AM121" s="47"/>
      <c r="AN121" s="47"/>
      <c r="AO121" s="47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</row>
    <row r="122" spans="1:55" s="23" customFormat="1">
      <c r="A122" s="318"/>
      <c r="C122" s="142"/>
      <c r="I122" s="142"/>
      <c r="J122" s="142"/>
      <c r="AH122" s="39"/>
      <c r="AI122" s="39"/>
      <c r="AJ122" s="47"/>
      <c r="AK122" s="47"/>
      <c r="AL122" s="47"/>
      <c r="AM122" s="47"/>
      <c r="AN122" s="47"/>
      <c r="AO122" s="47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</row>
    <row r="123" spans="1:55" s="23" customFormat="1">
      <c r="A123" s="318"/>
      <c r="C123" s="142"/>
      <c r="I123" s="142"/>
      <c r="J123" s="142"/>
      <c r="AH123" s="39"/>
      <c r="AI123" s="39"/>
      <c r="AJ123" s="47"/>
      <c r="AK123" s="47"/>
      <c r="AL123" s="47"/>
      <c r="AM123" s="47"/>
      <c r="AN123" s="47"/>
      <c r="AO123" s="47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</row>
    <row r="124" spans="1:55" s="23" customFormat="1">
      <c r="A124" s="318"/>
      <c r="C124" s="142"/>
      <c r="I124" s="142"/>
      <c r="J124" s="142"/>
      <c r="AH124" s="39"/>
      <c r="AI124" s="39"/>
      <c r="AJ124" s="47"/>
      <c r="AK124" s="47"/>
      <c r="AL124" s="47"/>
      <c r="AM124" s="47"/>
      <c r="AN124" s="47"/>
      <c r="AO124" s="47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</row>
    <row r="125" spans="1:55" s="23" customFormat="1">
      <c r="A125" s="318"/>
      <c r="C125" s="142"/>
      <c r="I125" s="142"/>
      <c r="J125" s="142"/>
      <c r="AH125" s="39"/>
      <c r="AI125" s="39"/>
      <c r="AJ125" s="47"/>
      <c r="AK125" s="47"/>
      <c r="AL125" s="47"/>
      <c r="AM125" s="47"/>
      <c r="AN125" s="47"/>
      <c r="AO125" s="47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</row>
    <row r="126" spans="1:55" s="23" customFormat="1">
      <c r="A126" s="318"/>
      <c r="C126" s="142"/>
      <c r="I126" s="142"/>
      <c r="J126" s="142"/>
      <c r="AH126" s="39"/>
      <c r="AI126" s="39"/>
      <c r="AJ126" s="47"/>
      <c r="AK126" s="47"/>
      <c r="AL126" s="47"/>
      <c r="AM126" s="47"/>
      <c r="AN126" s="47"/>
      <c r="AO126" s="47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</row>
    <row r="127" spans="1:55" s="23" customFormat="1">
      <c r="A127" s="318"/>
      <c r="C127" s="142"/>
      <c r="I127" s="142"/>
      <c r="J127" s="142"/>
      <c r="AH127" s="39"/>
      <c r="AI127" s="39"/>
      <c r="AJ127" s="47"/>
      <c r="AK127" s="47"/>
      <c r="AL127" s="47"/>
      <c r="AM127" s="47"/>
      <c r="AN127" s="47"/>
      <c r="AO127" s="47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</row>
    <row r="128" spans="1:55" s="23" customFormat="1">
      <c r="A128" s="318"/>
      <c r="C128" s="142"/>
      <c r="I128" s="142"/>
      <c r="J128" s="142"/>
      <c r="AH128" s="39"/>
      <c r="AI128" s="39"/>
      <c r="AJ128" s="47"/>
      <c r="AK128" s="47"/>
      <c r="AL128" s="47"/>
      <c r="AM128" s="47"/>
      <c r="AN128" s="47"/>
      <c r="AO128" s="47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</row>
    <row r="129" spans="1:55" s="23" customFormat="1">
      <c r="A129" s="318"/>
      <c r="C129" s="142"/>
      <c r="I129" s="142"/>
      <c r="J129" s="142"/>
      <c r="AH129" s="39"/>
      <c r="AI129" s="39"/>
      <c r="AJ129" s="47"/>
      <c r="AK129" s="47"/>
      <c r="AL129" s="47"/>
      <c r="AM129" s="47"/>
      <c r="AN129" s="47"/>
      <c r="AO129" s="47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</row>
    <row r="130" spans="1:55" s="23" customFormat="1">
      <c r="A130" s="318"/>
      <c r="C130" s="142"/>
      <c r="I130" s="142"/>
      <c r="J130" s="142"/>
      <c r="AH130" s="39"/>
      <c r="AI130" s="39"/>
      <c r="AJ130" s="47"/>
      <c r="AK130" s="47"/>
      <c r="AL130" s="47"/>
      <c r="AM130" s="47"/>
      <c r="AN130" s="47"/>
      <c r="AO130" s="47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</row>
    <row r="131" spans="1:55" s="23" customFormat="1">
      <c r="A131" s="318"/>
      <c r="C131" s="142"/>
      <c r="I131" s="142"/>
      <c r="J131" s="142"/>
      <c r="AH131" s="39"/>
      <c r="AI131" s="39"/>
      <c r="AJ131" s="47"/>
      <c r="AK131" s="47"/>
      <c r="AL131" s="47"/>
      <c r="AM131" s="47"/>
      <c r="AN131" s="47"/>
      <c r="AO131" s="47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</row>
    <row r="132" spans="1:55" s="23" customFormat="1">
      <c r="A132" s="318"/>
      <c r="C132" s="142"/>
      <c r="I132" s="142"/>
      <c r="J132" s="142"/>
      <c r="AH132" s="39"/>
      <c r="AI132" s="39"/>
      <c r="AJ132" s="47"/>
      <c r="AK132" s="47"/>
      <c r="AL132" s="47"/>
      <c r="AM132" s="47"/>
      <c r="AN132" s="47"/>
      <c r="AO132" s="47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</row>
    <row r="133" spans="1:55" s="23" customFormat="1">
      <c r="A133" s="318"/>
      <c r="C133" s="142"/>
      <c r="I133" s="142"/>
      <c r="J133" s="142"/>
      <c r="AH133" s="39"/>
      <c r="AI133" s="39"/>
      <c r="AJ133" s="47"/>
      <c r="AK133" s="47"/>
      <c r="AL133" s="47"/>
      <c r="AM133" s="47"/>
      <c r="AN133" s="47"/>
      <c r="AO133" s="47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</row>
    <row r="134" spans="1:55" s="23" customFormat="1">
      <c r="A134" s="318"/>
      <c r="C134" s="142"/>
      <c r="I134" s="142"/>
      <c r="J134" s="142"/>
      <c r="AH134" s="39"/>
      <c r="AI134" s="39"/>
      <c r="AJ134" s="47"/>
      <c r="AK134" s="47"/>
      <c r="AL134" s="47"/>
      <c r="AM134" s="47"/>
      <c r="AN134" s="47"/>
      <c r="AO134" s="47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</row>
    <row r="135" spans="1:55" s="23" customFormat="1">
      <c r="A135" s="318"/>
      <c r="C135" s="142"/>
      <c r="I135" s="142"/>
      <c r="J135" s="142"/>
      <c r="AH135" s="39"/>
      <c r="AI135" s="39"/>
      <c r="AJ135" s="47"/>
      <c r="AK135" s="47"/>
      <c r="AL135" s="47"/>
      <c r="AM135" s="47"/>
      <c r="AN135" s="47"/>
      <c r="AO135" s="47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</row>
    <row r="136" spans="1:55" s="23" customFormat="1">
      <c r="A136" s="318"/>
      <c r="C136" s="142"/>
      <c r="I136" s="142"/>
      <c r="J136" s="142"/>
      <c r="AH136" s="39"/>
      <c r="AI136" s="39"/>
      <c r="AJ136" s="47"/>
      <c r="AK136" s="47"/>
      <c r="AL136" s="47"/>
      <c r="AM136" s="47"/>
      <c r="AN136" s="47"/>
      <c r="AO136" s="47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</row>
    <row r="137" spans="1:55" s="23" customFormat="1">
      <c r="A137" s="318"/>
      <c r="C137" s="142"/>
      <c r="I137" s="142"/>
      <c r="J137" s="142"/>
      <c r="AH137" s="39"/>
      <c r="AI137" s="39"/>
      <c r="AJ137" s="47"/>
      <c r="AK137" s="47"/>
      <c r="AL137" s="47"/>
      <c r="AM137" s="47"/>
      <c r="AN137" s="47"/>
      <c r="AO137" s="47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</row>
    <row r="138" spans="1:55" s="23" customFormat="1">
      <c r="A138" s="318"/>
      <c r="C138" s="142"/>
      <c r="I138" s="142"/>
      <c r="J138" s="142"/>
      <c r="AH138" s="39"/>
      <c r="AI138" s="39"/>
      <c r="AJ138" s="47"/>
      <c r="AK138" s="47"/>
      <c r="AL138" s="47"/>
      <c r="AM138" s="47"/>
      <c r="AN138" s="47"/>
      <c r="AO138" s="47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</row>
    <row r="139" spans="1:55" s="23" customFormat="1">
      <c r="A139" s="318"/>
      <c r="C139" s="142"/>
      <c r="I139" s="142"/>
      <c r="J139" s="142"/>
      <c r="AH139" s="39"/>
      <c r="AI139" s="39"/>
      <c r="AJ139" s="47"/>
      <c r="AK139" s="47"/>
      <c r="AL139" s="47"/>
      <c r="AM139" s="47"/>
      <c r="AN139" s="47"/>
      <c r="AO139" s="47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</row>
    <row r="140" spans="1:55" s="23" customFormat="1">
      <c r="A140" s="318"/>
      <c r="C140" s="142"/>
      <c r="I140" s="142"/>
      <c r="J140" s="142"/>
      <c r="AH140" s="39"/>
      <c r="AI140" s="39"/>
      <c r="AJ140" s="47"/>
      <c r="AK140" s="47"/>
      <c r="AL140" s="47"/>
      <c r="AM140" s="47"/>
      <c r="AN140" s="47"/>
      <c r="AO140" s="47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</row>
    <row r="141" spans="1:55" s="23" customFormat="1">
      <c r="A141" s="318"/>
      <c r="C141" s="142"/>
      <c r="I141" s="142"/>
      <c r="J141" s="142"/>
      <c r="AH141" s="39"/>
      <c r="AI141" s="39"/>
      <c r="AJ141" s="47"/>
      <c r="AK141" s="47"/>
      <c r="AL141" s="47"/>
      <c r="AM141" s="47"/>
      <c r="AN141" s="47"/>
      <c r="AO141" s="47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</row>
    <row r="142" spans="1:55" s="23" customFormat="1">
      <c r="A142" s="318"/>
      <c r="C142" s="142"/>
      <c r="I142" s="142"/>
      <c r="J142" s="142"/>
      <c r="AH142" s="39"/>
      <c r="AI142" s="39"/>
      <c r="AJ142" s="47"/>
      <c r="AK142" s="47"/>
      <c r="AL142" s="47"/>
      <c r="AM142" s="47"/>
      <c r="AN142" s="47"/>
      <c r="AO142" s="47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</row>
    <row r="143" spans="1:55" s="23" customFormat="1">
      <c r="A143" s="318"/>
      <c r="C143" s="142"/>
      <c r="I143" s="142"/>
      <c r="J143" s="142"/>
      <c r="AH143" s="39"/>
      <c r="AI143" s="39"/>
      <c r="AJ143" s="47"/>
      <c r="AK143" s="47"/>
      <c r="AL143" s="47"/>
      <c r="AM143" s="47"/>
      <c r="AN143" s="47"/>
      <c r="AO143" s="47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</row>
    <row r="144" spans="1:55" s="23" customFormat="1">
      <c r="A144" s="318"/>
      <c r="C144" s="142"/>
      <c r="I144" s="142"/>
      <c r="J144" s="142"/>
      <c r="AH144" s="39"/>
      <c r="AI144" s="39"/>
      <c r="AJ144" s="47"/>
      <c r="AK144" s="47"/>
      <c r="AL144" s="47"/>
      <c r="AM144" s="47"/>
      <c r="AN144" s="47"/>
      <c r="AO144" s="47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</row>
    <row r="145" spans="1:55" s="23" customFormat="1">
      <c r="A145" s="318"/>
      <c r="C145" s="142"/>
      <c r="I145" s="142"/>
      <c r="J145" s="142"/>
      <c r="AH145" s="39"/>
      <c r="AI145" s="39"/>
      <c r="AJ145" s="47"/>
      <c r="AK145" s="47"/>
      <c r="AL145" s="47"/>
      <c r="AM145" s="47"/>
      <c r="AN145" s="47"/>
      <c r="AO145" s="47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</row>
    <row r="146" spans="1:55" s="23" customFormat="1">
      <c r="A146" s="318"/>
      <c r="C146" s="142"/>
      <c r="I146" s="142"/>
      <c r="J146" s="142"/>
      <c r="AH146" s="39"/>
      <c r="AI146" s="39"/>
      <c r="AJ146" s="47"/>
      <c r="AK146" s="47"/>
      <c r="AL146" s="47"/>
      <c r="AM146" s="47"/>
      <c r="AN146" s="47"/>
      <c r="AO146" s="47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</row>
    <row r="147" spans="1:55" s="23" customFormat="1">
      <c r="A147" s="318"/>
      <c r="C147" s="142"/>
      <c r="I147" s="142"/>
      <c r="J147" s="142"/>
      <c r="AH147" s="39"/>
      <c r="AI147" s="39"/>
      <c r="AJ147" s="47"/>
      <c r="AK147" s="47"/>
      <c r="AL147" s="47"/>
      <c r="AM147" s="47"/>
      <c r="AN147" s="47"/>
      <c r="AO147" s="47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</row>
    <row r="148" spans="1:55" s="23" customFormat="1">
      <c r="A148" s="318"/>
      <c r="C148" s="142"/>
      <c r="I148" s="142"/>
      <c r="J148" s="142"/>
      <c r="AH148" s="39"/>
      <c r="AI148" s="39"/>
      <c r="AJ148" s="47"/>
      <c r="AK148" s="47"/>
      <c r="AL148" s="47"/>
      <c r="AM148" s="47"/>
      <c r="AN148" s="47"/>
      <c r="AO148" s="47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</row>
    <row r="149" spans="1:55" s="23" customFormat="1">
      <c r="A149" s="318"/>
      <c r="C149" s="142"/>
      <c r="I149" s="142"/>
      <c r="J149" s="142"/>
      <c r="AH149" s="39"/>
      <c r="AI149" s="39"/>
      <c r="AJ149" s="47"/>
      <c r="AK149" s="47"/>
      <c r="AL149" s="47"/>
      <c r="AM149" s="47"/>
      <c r="AN149" s="47"/>
      <c r="AO149" s="47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</row>
    <row r="150" spans="1:55" s="23" customFormat="1">
      <c r="A150" s="318"/>
      <c r="C150" s="142"/>
      <c r="I150" s="142"/>
      <c r="J150" s="142"/>
      <c r="AH150" s="39"/>
      <c r="AI150" s="39"/>
      <c r="AJ150" s="47"/>
      <c r="AK150" s="47"/>
      <c r="AL150" s="47"/>
      <c r="AM150" s="47"/>
      <c r="AN150" s="47"/>
      <c r="AO150" s="47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</row>
    <row r="151" spans="1:55" s="23" customFormat="1">
      <c r="A151" s="318"/>
      <c r="C151" s="142"/>
      <c r="I151" s="142"/>
      <c r="J151" s="142"/>
      <c r="AH151" s="39"/>
      <c r="AI151" s="39"/>
      <c r="AJ151" s="47"/>
      <c r="AK151" s="47"/>
      <c r="AL151" s="47"/>
      <c r="AM151" s="47"/>
      <c r="AN151" s="47"/>
      <c r="AO151" s="47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</row>
    <row r="152" spans="1:55" s="23" customFormat="1">
      <c r="A152" s="318"/>
      <c r="C152" s="142"/>
      <c r="I152" s="142"/>
      <c r="J152" s="142"/>
      <c r="AH152" s="39"/>
      <c r="AI152" s="39"/>
      <c r="AJ152" s="47"/>
      <c r="AK152" s="47"/>
      <c r="AL152" s="47"/>
      <c r="AM152" s="47"/>
      <c r="AN152" s="47"/>
      <c r="AO152" s="47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</row>
    <row r="153" spans="1:55" s="23" customFormat="1">
      <c r="A153" s="318"/>
      <c r="C153" s="142"/>
      <c r="I153" s="142"/>
      <c r="J153" s="142"/>
      <c r="AH153" s="39"/>
      <c r="AI153" s="39"/>
      <c r="AJ153" s="47"/>
      <c r="AK153" s="47"/>
      <c r="AL153" s="47"/>
      <c r="AM153" s="47"/>
      <c r="AN153" s="47"/>
      <c r="AO153" s="47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</row>
    <row r="154" spans="1:55" s="23" customFormat="1">
      <c r="A154" s="318"/>
      <c r="C154" s="142"/>
      <c r="I154" s="142"/>
      <c r="J154" s="142"/>
      <c r="AH154" s="39"/>
      <c r="AI154" s="39"/>
      <c r="AJ154" s="47"/>
      <c r="AK154" s="47"/>
      <c r="AL154" s="47"/>
      <c r="AM154" s="47"/>
      <c r="AN154" s="47"/>
      <c r="AO154" s="47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</row>
    <row r="155" spans="1:55" s="23" customFormat="1">
      <c r="A155" s="318"/>
      <c r="C155" s="142"/>
      <c r="I155" s="142"/>
      <c r="J155" s="142"/>
      <c r="AH155" s="39"/>
      <c r="AI155" s="39"/>
      <c r="AJ155" s="47"/>
      <c r="AK155" s="47"/>
      <c r="AL155" s="47"/>
      <c r="AM155" s="47"/>
      <c r="AN155" s="47"/>
      <c r="AO155" s="47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</row>
    <row r="156" spans="1:55" s="23" customFormat="1">
      <c r="A156" s="318"/>
      <c r="C156" s="142"/>
      <c r="I156" s="142"/>
      <c r="J156" s="142"/>
      <c r="AH156" s="39"/>
      <c r="AI156" s="39"/>
      <c r="AJ156" s="47"/>
      <c r="AK156" s="47"/>
      <c r="AL156" s="47"/>
      <c r="AM156" s="47"/>
      <c r="AN156" s="47"/>
      <c r="AO156" s="47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</row>
    <row r="157" spans="1:55" s="23" customFormat="1">
      <c r="A157" s="318"/>
      <c r="C157" s="142"/>
      <c r="I157" s="142"/>
      <c r="J157" s="142"/>
      <c r="AH157" s="39"/>
      <c r="AI157" s="39"/>
      <c r="AJ157" s="47"/>
      <c r="AK157" s="47"/>
      <c r="AL157" s="47"/>
      <c r="AM157" s="47"/>
      <c r="AN157" s="47"/>
      <c r="AO157" s="47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</row>
    <row r="158" spans="1:55" s="23" customFormat="1">
      <c r="A158" s="318"/>
      <c r="C158" s="142"/>
      <c r="I158" s="142"/>
      <c r="J158" s="142"/>
      <c r="AH158" s="39"/>
      <c r="AI158" s="39"/>
      <c r="AJ158" s="47"/>
      <c r="AK158" s="47"/>
      <c r="AL158" s="47"/>
      <c r="AM158" s="47"/>
      <c r="AN158" s="47"/>
      <c r="AO158" s="47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</row>
    <row r="159" spans="1:55" s="23" customFormat="1">
      <c r="A159" s="318"/>
      <c r="C159" s="142"/>
      <c r="I159" s="142"/>
      <c r="J159" s="142"/>
      <c r="AH159" s="39"/>
      <c r="AI159" s="39"/>
      <c r="AJ159" s="47"/>
      <c r="AK159" s="47"/>
      <c r="AL159" s="47"/>
      <c r="AM159" s="47"/>
      <c r="AN159" s="47"/>
      <c r="AO159" s="47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</row>
    <row r="160" spans="1:55" s="23" customFormat="1">
      <c r="A160" s="318"/>
      <c r="C160" s="142"/>
      <c r="I160" s="142"/>
      <c r="J160" s="142"/>
      <c r="AH160" s="39"/>
      <c r="AI160" s="39"/>
      <c r="AJ160" s="47"/>
      <c r="AK160" s="47"/>
      <c r="AL160" s="47"/>
      <c r="AM160" s="47"/>
      <c r="AN160" s="47"/>
      <c r="AO160" s="47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</row>
    <row r="161" spans="1:55" s="23" customFormat="1">
      <c r="A161" s="318"/>
      <c r="C161" s="142"/>
      <c r="I161" s="142"/>
      <c r="J161" s="142"/>
      <c r="AH161" s="39"/>
      <c r="AI161" s="39"/>
      <c r="AJ161" s="47"/>
      <c r="AK161" s="47"/>
      <c r="AL161" s="47"/>
      <c r="AM161" s="47"/>
      <c r="AN161" s="47"/>
      <c r="AO161" s="47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</row>
    <row r="162" spans="1:55" s="23" customFormat="1">
      <c r="A162" s="318"/>
      <c r="C162" s="142"/>
      <c r="I162" s="142"/>
      <c r="J162" s="142"/>
      <c r="AH162" s="39"/>
      <c r="AI162" s="39"/>
      <c r="AJ162" s="47"/>
      <c r="AK162" s="47"/>
      <c r="AL162" s="47"/>
      <c r="AM162" s="47"/>
      <c r="AN162" s="47"/>
      <c r="AO162" s="47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</row>
    <row r="163" spans="1:55" s="23" customFormat="1">
      <c r="A163" s="318"/>
      <c r="C163" s="142"/>
      <c r="I163" s="142"/>
      <c r="J163" s="142"/>
      <c r="AH163" s="39"/>
      <c r="AI163" s="39"/>
      <c r="AJ163" s="47"/>
      <c r="AK163" s="47"/>
      <c r="AL163" s="47"/>
      <c r="AM163" s="47"/>
      <c r="AN163" s="47"/>
      <c r="AO163" s="47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</row>
    <row r="164" spans="1:55" s="23" customFormat="1">
      <c r="A164" s="318"/>
      <c r="C164" s="142"/>
      <c r="I164" s="142"/>
      <c r="J164" s="142"/>
      <c r="AH164" s="39"/>
      <c r="AI164" s="39"/>
      <c r="AJ164" s="47"/>
      <c r="AK164" s="47"/>
      <c r="AL164" s="47"/>
      <c r="AM164" s="47"/>
      <c r="AN164" s="47"/>
      <c r="AO164" s="47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</row>
    <row r="165" spans="1:55" s="23" customFormat="1">
      <c r="A165" s="318"/>
      <c r="C165" s="142"/>
      <c r="I165" s="142"/>
      <c r="J165" s="142"/>
      <c r="AH165" s="39"/>
      <c r="AI165" s="39"/>
      <c r="AJ165" s="47"/>
      <c r="AK165" s="47"/>
      <c r="AL165" s="47"/>
      <c r="AM165" s="47"/>
      <c r="AN165" s="47"/>
      <c r="AO165" s="47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</row>
    <row r="166" spans="1:55" s="23" customFormat="1">
      <c r="A166" s="318"/>
      <c r="C166" s="142"/>
      <c r="I166" s="142"/>
      <c r="J166" s="142"/>
      <c r="AH166" s="39"/>
      <c r="AI166" s="39"/>
      <c r="AJ166" s="47"/>
      <c r="AK166" s="47"/>
      <c r="AL166" s="47"/>
      <c r="AM166" s="47"/>
      <c r="AN166" s="47"/>
      <c r="AO166" s="47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</row>
    <row r="167" spans="1:55" s="23" customFormat="1">
      <c r="A167" s="318"/>
      <c r="C167" s="142"/>
      <c r="I167" s="142"/>
      <c r="J167" s="142"/>
      <c r="AH167" s="39"/>
      <c r="AI167" s="39"/>
      <c r="AJ167" s="47"/>
      <c r="AK167" s="47"/>
      <c r="AL167" s="47"/>
      <c r="AM167" s="47"/>
      <c r="AN167" s="47"/>
      <c r="AO167" s="47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</row>
    <row r="168" spans="1:55" s="23" customFormat="1">
      <c r="A168" s="318"/>
      <c r="C168" s="142"/>
      <c r="I168" s="142"/>
      <c r="J168" s="142"/>
      <c r="AH168" s="39"/>
      <c r="AI168" s="39"/>
      <c r="AJ168" s="47"/>
      <c r="AK168" s="47"/>
      <c r="AL168" s="47"/>
      <c r="AM168" s="47"/>
      <c r="AN168" s="47"/>
      <c r="AO168" s="47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</row>
    <row r="169" spans="1:55" s="23" customFormat="1">
      <c r="A169" s="318"/>
      <c r="C169" s="142"/>
      <c r="I169" s="142"/>
      <c r="J169" s="142"/>
      <c r="AH169" s="39"/>
      <c r="AI169" s="39"/>
      <c r="AJ169" s="47"/>
      <c r="AK169" s="47"/>
      <c r="AL169" s="47"/>
      <c r="AM169" s="47"/>
      <c r="AN169" s="47"/>
      <c r="AO169" s="47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</row>
    <row r="170" spans="1:55" s="23" customFormat="1">
      <c r="A170" s="318"/>
      <c r="C170" s="142"/>
      <c r="I170" s="142"/>
      <c r="J170" s="142"/>
      <c r="AH170" s="39"/>
      <c r="AI170" s="39"/>
      <c r="AJ170" s="47"/>
      <c r="AK170" s="47"/>
      <c r="AL170" s="47"/>
      <c r="AM170" s="47"/>
      <c r="AN170" s="47"/>
      <c r="AO170" s="47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</row>
    <row r="171" spans="1:55" s="23" customFormat="1">
      <c r="A171" s="318"/>
      <c r="C171" s="142"/>
      <c r="I171" s="142"/>
      <c r="J171" s="142"/>
      <c r="AH171" s="39"/>
      <c r="AI171" s="39"/>
      <c r="AJ171" s="47"/>
      <c r="AK171" s="47"/>
      <c r="AL171" s="47"/>
      <c r="AM171" s="47"/>
      <c r="AN171" s="47"/>
      <c r="AO171" s="47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</row>
    <row r="172" spans="1:55" s="23" customFormat="1">
      <c r="A172" s="318"/>
      <c r="C172" s="142"/>
      <c r="I172" s="142"/>
      <c r="J172" s="142"/>
      <c r="AH172" s="39"/>
      <c r="AI172" s="39"/>
      <c r="AJ172" s="47"/>
      <c r="AK172" s="47"/>
      <c r="AL172" s="47"/>
      <c r="AM172" s="47"/>
      <c r="AN172" s="47"/>
      <c r="AO172" s="47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</row>
    <row r="173" spans="1:55" s="23" customFormat="1">
      <c r="A173" s="318"/>
      <c r="C173" s="142"/>
      <c r="I173" s="142"/>
      <c r="J173" s="142"/>
      <c r="AH173" s="39"/>
      <c r="AI173" s="39"/>
      <c r="AJ173" s="47"/>
      <c r="AK173" s="47"/>
      <c r="AL173" s="47"/>
      <c r="AM173" s="47"/>
      <c r="AN173" s="47"/>
      <c r="AO173" s="47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</row>
    <row r="174" spans="1:55" s="23" customFormat="1">
      <c r="A174" s="318"/>
      <c r="C174" s="142"/>
      <c r="I174" s="142"/>
      <c r="J174" s="142"/>
      <c r="AH174" s="39"/>
      <c r="AI174" s="39"/>
      <c r="AJ174" s="47"/>
      <c r="AK174" s="47"/>
      <c r="AL174" s="47"/>
      <c r="AM174" s="47"/>
      <c r="AN174" s="47"/>
      <c r="AO174" s="47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</row>
    <row r="175" spans="1:55" s="23" customFormat="1">
      <c r="A175" s="318"/>
      <c r="C175" s="142"/>
      <c r="I175" s="142"/>
      <c r="J175" s="142"/>
      <c r="AH175" s="39"/>
      <c r="AI175" s="39"/>
      <c r="AJ175" s="47"/>
      <c r="AK175" s="47"/>
      <c r="AL175" s="47"/>
      <c r="AM175" s="47"/>
      <c r="AN175" s="47"/>
      <c r="AO175" s="47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</row>
    <row r="176" spans="1:55" s="23" customFormat="1">
      <c r="A176" s="318"/>
      <c r="C176" s="142"/>
      <c r="I176" s="142"/>
      <c r="J176" s="142"/>
      <c r="AH176" s="39"/>
      <c r="AI176" s="39"/>
      <c r="AJ176" s="47"/>
      <c r="AK176" s="47"/>
      <c r="AL176" s="47"/>
      <c r="AM176" s="47"/>
      <c r="AN176" s="47"/>
      <c r="AO176" s="47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</row>
    <row r="177" spans="1:55" s="23" customFormat="1">
      <c r="A177" s="318"/>
      <c r="C177" s="142"/>
      <c r="I177" s="142"/>
      <c r="J177" s="142"/>
      <c r="AH177" s="39"/>
      <c r="AI177" s="39"/>
      <c r="AJ177" s="47"/>
      <c r="AK177" s="47"/>
      <c r="AL177" s="47"/>
      <c r="AM177" s="47"/>
      <c r="AN177" s="47"/>
      <c r="AO177" s="47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</row>
    <row r="178" spans="1:55" s="23" customFormat="1">
      <c r="A178" s="318"/>
      <c r="C178" s="142"/>
      <c r="I178" s="142"/>
      <c r="J178" s="142"/>
      <c r="AH178" s="39"/>
      <c r="AI178" s="39"/>
      <c r="AJ178" s="47"/>
      <c r="AK178" s="47"/>
      <c r="AL178" s="47"/>
      <c r="AM178" s="47"/>
      <c r="AN178" s="47"/>
      <c r="AO178" s="47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</row>
    <row r="179" spans="1:55" s="23" customFormat="1">
      <c r="A179" s="318"/>
      <c r="C179" s="142"/>
      <c r="I179" s="142"/>
      <c r="J179" s="142"/>
      <c r="AH179" s="39"/>
      <c r="AI179" s="39"/>
      <c r="AJ179" s="47"/>
      <c r="AK179" s="47"/>
      <c r="AL179" s="47"/>
      <c r="AM179" s="47"/>
      <c r="AN179" s="47"/>
      <c r="AO179" s="47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</row>
    <row r="180" spans="1:55" s="23" customFormat="1">
      <c r="A180" s="318"/>
      <c r="C180" s="142"/>
      <c r="I180" s="142"/>
      <c r="J180" s="142"/>
      <c r="AH180" s="39"/>
      <c r="AI180" s="39"/>
      <c r="AJ180" s="47"/>
      <c r="AK180" s="47"/>
      <c r="AL180" s="47"/>
      <c r="AM180" s="47"/>
      <c r="AN180" s="47"/>
      <c r="AO180" s="47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</row>
    <row r="181" spans="1:55" s="23" customFormat="1">
      <c r="A181" s="318"/>
      <c r="C181" s="142"/>
      <c r="I181" s="142"/>
      <c r="J181" s="142"/>
      <c r="AH181" s="39"/>
      <c r="AI181" s="39"/>
      <c r="AJ181" s="47"/>
      <c r="AK181" s="47"/>
      <c r="AL181" s="47"/>
      <c r="AM181" s="47"/>
      <c r="AN181" s="47"/>
      <c r="AO181" s="47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</row>
    <row r="182" spans="1:55" s="23" customFormat="1">
      <c r="A182" s="318"/>
      <c r="C182" s="142"/>
      <c r="I182" s="142"/>
      <c r="J182" s="142"/>
      <c r="AH182" s="39"/>
      <c r="AI182" s="39"/>
      <c r="AJ182" s="47"/>
      <c r="AK182" s="47"/>
      <c r="AL182" s="47"/>
      <c r="AM182" s="47"/>
      <c r="AN182" s="47"/>
      <c r="AO182" s="47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</row>
    <row r="183" spans="1:55" s="23" customFormat="1">
      <c r="A183" s="318"/>
      <c r="C183" s="142"/>
      <c r="I183" s="142"/>
      <c r="J183" s="142"/>
      <c r="AH183" s="39"/>
      <c r="AI183" s="39"/>
      <c r="AJ183" s="47"/>
      <c r="AK183" s="47"/>
      <c r="AL183" s="47"/>
      <c r="AM183" s="47"/>
      <c r="AN183" s="47"/>
      <c r="AO183" s="47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</row>
    <row r="184" spans="1:55" s="23" customFormat="1">
      <c r="A184" s="318"/>
      <c r="C184" s="142"/>
      <c r="I184" s="142"/>
      <c r="J184" s="142"/>
      <c r="AH184" s="39"/>
      <c r="AI184" s="39"/>
      <c r="AJ184" s="47"/>
      <c r="AK184" s="47"/>
      <c r="AL184" s="47"/>
      <c r="AM184" s="47"/>
      <c r="AN184" s="47"/>
      <c r="AO184" s="47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</row>
    <row r="185" spans="1:55" s="23" customFormat="1">
      <c r="A185" s="318"/>
      <c r="C185" s="142"/>
      <c r="I185" s="142"/>
      <c r="J185" s="142"/>
      <c r="AH185" s="39"/>
      <c r="AI185" s="39"/>
      <c r="AJ185" s="47"/>
      <c r="AK185" s="47"/>
      <c r="AL185" s="47"/>
      <c r="AM185" s="47"/>
      <c r="AN185" s="47"/>
      <c r="AO185" s="47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</row>
    <row r="186" spans="1:55" s="23" customFormat="1">
      <c r="A186" s="318"/>
      <c r="C186" s="142"/>
      <c r="I186" s="142"/>
      <c r="J186" s="142"/>
      <c r="AH186" s="39"/>
      <c r="AI186" s="39"/>
      <c r="AJ186" s="47"/>
      <c r="AK186" s="47"/>
      <c r="AL186" s="47"/>
      <c r="AM186" s="47"/>
      <c r="AN186" s="47"/>
      <c r="AO186" s="47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</row>
    <row r="187" spans="1:55" s="23" customFormat="1">
      <c r="A187" s="318"/>
      <c r="C187" s="142"/>
      <c r="I187" s="142"/>
      <c r="J187" s="142"/>
      <c r="AH187" s="39"/>
      <c r="AI187" s="39"/>
      <c r="AJ187" s="47"/>
      <c r="AK187" s="47"/>
      <c r="AL187" s="47"/>
      <c r="AM187" s="47"/>
      <c r="AN187" s="47"/>
      <c r="AO187" s="47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</row>
    <row r="188" spans="1:55" s="23" customFormat="1">
      <c r="A188" s="318"/>
      <c r="C188" s="142"/>
      <c r="I188" s="142"/>
      <c r="J188" s="142"/>
      <c r="AH188" s="39"/>
      <c r="AI188" s="39"/>
      <c r="AJ188" s="47"/>
      <c r="AK188" s="47"/>
      <c r="AL188" s="47"/>
      <c r="AM188" s="47"/>
      <c r="AN188" s="47"/>
      <c r="AO188" s="47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</row>
    <row r="189" spans="1:55" s="23" customFormat="1">
      <c r="A189" s="318"/>
      <c r="C189" s="142"/>
      <c r="I189" s="142"/>
      <c r="J189" s="142"/>
      <c r="AH189" s="39"/>
      <c r="AI189" s="39"/>
      <c r="AJ189" s="47"/>
      <c r="AK189" s="47"/>
      <c r="AL189" s="47"/>
      <c r="AM189" s="47"/>
      <c r="AN189" s="47"/>
      <c r="AO189" s="47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</row>
    <row r="190" spans="1:55" s="23" customFormat="1">
      <c r="A190" s="318"/>
      <c r="C190" s="142"/>
      <c r="I190" s="142"/>
      <c r="J190" s="142"/>
      <c r="AH190" s="39"/>
      <c r="AI190" s="39"/>
      <c r="AJ190" s="47"/>
      <c r="AK190" s="47"/>
      <c r="AL190" s="47"/>
      <c r="AM190" s="47"/>
      <c r="AN190" s="47"/>
      <c r="AO190" s="47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</row>
    <row r="191" spans="1:55" s="23" customFormat="1">
      <c r="A191" s="318"/>
      <c r="C191" s="142"/>
      <c r="I191" s="142"/>
      <c r="J191" s="142"/>
      <c r="AH191" s="39"/>
      <c r="AI191" s="39"/>
      <c r="AJ191" s="47"/>
      <c r="AK191" s="47"/>
      <c r="AL191" s="47"/>
      <c r="AM191" s="47"/>
      <c r="AN191" s="47"/>
      <c r="AO191" s="47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</row>
    <row r="192" spans="1:55" s="23" customFormat="1">
      <c r="A192" s="318"/>
      <c r="C192" s="142"/>
      <c r="I192" s="142"/>
      <c r="J192" s="142"/>
      <c r="AH192" s="39"/>
      <c r="AI192" s="39"/>
      <c r="AJ192" s="47"/>
      <c r="AK192" s="47"/>
      <c r="AL192" s="47"/>
      <c r="AM192" s="47"/>
      <c r="AN192" s="47"/>
      <c r="AO192" s="47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</row>
    <row r="193" spans="1:55" s="23" customFormat="1">
      <c r="A193" s="318"/>
      <c r="C193" s="142"/>
      <c r="I193" s="142"/>
      <c r="J193" s="142"/>
      <c r="AH193" s="39"/>
      <c r="AI193" s="39"/>
      <c r="AJ193" s="47"/>
      <c r="AK193" s="47"/>
      <c r="AL193" s="47"/>
      <c r="AM193" s="47"/>
      <c r="AN193" s="47"/>
      <c r="AO193" s="47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</row>
    <row r="194" spans="1:55" s="23" customFormat="1">
      <c r="A194" s="318"/>
      <c r="C194" s="142"/>
      <c r="I194" s="142"/>
      <c r="J194" s="142"/>
      <c r="AH194" s="39"/>
      <c r="AI194" s="39"/>
      <c r="AJ194" s="47"/>
      <c r="AK194" s="47"/>
      <c r="AL194" s="47"/>
      <c r="AM194" s="47"/>
      <c r="AN194" s="47"/>
      <c r="AO194" s="47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</row>
    <row r="195" spans="1:55" s="23" customFormat="1">
      <c r="A195" s="318"/>
      <c r="C195" s="142"/>
      <c r="I195" s="142"/>
      <c r="J195" s="142"/>
      <c r="AH195" s="39"/>
      <c r="AI195" s="39"/>
      <c r="AJ195" s="47"/>
      <c r="AK195" s="47"/>
      <c r="AL195" s="47"/>
      <c r="AM195" s="47"/>
      <c r="AN195" s="47"/>
      <c r="AO195" s="47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</row>
    <row r="196" spans="1:55" s="23" customFormat="1">
      <c r="A196" s="318"/>
      <c r="C196" s="142"/>
      <c r="I196" s="142"/>
      <c r="J196" s="142"/>
      <c r="AH196" s="39"/>
      <c r="AI196" s="39"/>
      <c r="AJ196" s="47"/>
      <c r="AK196" s="47"/>
      <c r="AL196" s="47"/>
      <c r="AM196" s="47"/>
      <c r="AN196" s="47"/>
      <c r="AO196" s="47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</row>
    <row r="197" spans="1:55" s="23" customFormat="1">
      <c r="A197" s="318"/>
      <c r="C197" s="142"/>
      <c r="I197" s="142"/>
      <c r="J197" s="142"/>
      <c r="AH197" s="39"/>
      <c r="AI197" s="39"/>
      <c r="AJ197" s="47"/>
      <c r="AK197" s="47"/>
      <c r="AL197" s="47"/>
      <c r="AM197" s="47"/>
      <c r="AN197" s="47"/>
      <c r="AO197" s="47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</row>
    <row r="198" spans="1:55" s="23" customFormat="1">
      <c r="A198" s="318"/>
      <c r="C198" s="142"/>
      <c r="I198" s="142"/>
      <c r="J198" s="142"/>
      <c r="AH198" s="39"/>
      <c r="AI198" s="39"/>
      <c r="AJ198" s="47"/>
      <c r="AK198" s="47"/>
      <c r="AL198" s="47"/>
      <c r="AM198" s="47"/>
      <c r="AN198" s="47"/>
      <c r="AO198" s="47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</row>
    <row r="199" spans="1:55" s="23" customFormat="1">
      <c r="A199" s="318"/>
      <c r="C199" s="142"/>
      <c r="I199" s="142"/>
      <c r="J199" s="142"/>
      <c r="AH199" s="39"/>
      <c r="AI199" s="39"/>
      <c r="AJ199" s="47"/>
      <c r="AK199" s="47"/>
      <c r="AL199" s="47"/>
      <c r="AM199" s="47"/>
      <c r="AN199" s="47"/>
      <c r="AO199" s="47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</row>
    <row r="200" spans="1:55" s="23" customFormat="1">
      <c r="A200" s="318"/>
      <c r="C200" s="142"/>
      <c r="I200" s="142"/>
      <c r="J200" s="142"/>
      <c r="AH200" s="39"/>
      <c r="AI200" s="39"/>
      <c r="AJ200" s="47"/>
      <c r="AK200" s="47"/>
      <c r="AL200" s="47"/>
      <c r="AM200" s="47"/>
      <c r="AN200" s="47"/>
      <c r="AO200" s="47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</row>
    <row r="201" spans="1:55" s="23" customFormat="1">
      <c r="A201" s="318"/>
      <c r="C201" s="142"/>
      <c r="I201" s="142"/>
      <c r="J201" s="142"/>
      <c r="AH201" s="39"/>
      <c r="AI201" s="39"/>
      <c r="AJ201" s="47"/>
      <c r="AK201" s="47"/>
      <c r="AL201" s="47"/>
      <c r="AM201" s="47"/>
      <c r="AN201" s="47"/>
      <c r="AO201" s="47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</row>
    <row r="202" spans="1:55" s="23" customFormat="1">
      <c r="A202" s="318"/>
      <c r="C202" s="142"/>
      <c r="I202" s="142"/>
      <c r="J202" s="142"/>
      <c r="AH202" s="39"/>
      <c r="AI202" s="39"/>
      <c r="AJ202" s="47"/>
      <c r="AK202" s="47"/>
      <c r="AL202" s="47"/>
      <c r="AM202" s="47"/>
      <c r="AN202" s="47"/>
      <c r="AO202" s="47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</row>
    <row r="203" spans="1:55" s="23" customFormat="1">
      <c r="A203" s="318"/>
      <c r="C203" s="142"/>
      <c r="I203" s="142"/>
      <c r="J203" s="142"/>
      <c r="AH203" s="39"/>
      <c r="AI203" s="39"/>
      <c r="AJ203" s="47"/>
      <c r="AK203" s="47"/>
      <c r="AL203" s="47"/>
      <c r="AM203" s="47"/>
      <c r="AN203" s="47"/>
      <c r="AO203" s="47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</row>
    <row r="204" spans="1:55" s="23" customFormat="1">
      <c r="A204" s="318"/>
      <c r="C204" s="142"/>
      <c r="I204" s="142"/>
      <c r="J204" s="142"/>
      <c r="AH204" s="39"/>
      <c r="AI204" s="39"/>
      <c r="AJ204" s="47"/>
      <c r="AK204" s="47"/>
      <c r="AL204" s="47"/>
      <c r="AM204" s="47"/>
      <c r="AN204" s="47"/>
      <c r="AO204" s="47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</row>
    <row r="205" spans="1:55" s="23" customFormat="1">
      <c r="A205" s="318"/>
      <c r="C205" s="142"/>
      <c r="I205" s="142"/>
      <c r="J205" s="142"/>
      <c r="AH205" s="39"/>
      <c r="AI205" s="39"/>
      <c r="AJ205" s="47"/>
      <c r="AK205" s="47"/>
      <c r="AL205" s="47"/>
      <c r="AM205" s="47"/>
      <c r="AN205" s="47"/>
      <c r="AO205" s="47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</row>
    <row r="206" spans="1:55" s="23" customFormat="1">
      <c r="A206" s="318"/>
      <c r="C206" s="142"/>
      <c r="I206" s="142"/>
      <c r="J206" s="142"/>
      <c r="AH206" s="39"/>
      <c r="AI206" s="39"/>
      <c r="AJ206" s="47"/>
      <c r="AK206" s="47"/>
      <c r="AL206" s="47"/>
      <c r="AM206" s="47"/>
      <c r="AN206" s="47"/>
      <c r="AO206" s="47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</row>
    <row r="207" spans="1:55" s="23" customFormat="1">
      <c r="A207" s="318"/>
      <c r="C207" s="142"/>
      <c r="I207" s="142"/>
      <c r="J207" s="142"/>
      <c r="AH207" s="39"/>
      <c r="AI207" s="39"/>
      <c r="AJ207" s="47"/>
      <c r="AK207" s="47"/>
      <c r="AL207" s="47"/>
      <c r="AM207" s="47"/>
      <c r="AN207" s="47"/>
      <c r="AO207" s="47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</row>
    <row r="208" spans="1:55" s="23" customFormat="1">
      <c r="A208" s="318"/>
      <c r="C208" s="142"/>
      <c r="I208" s="142"/>
      <c r="J208" s="142"/>
      <c r="AH208" s="39"/>
      <c r="AI208" s="39"/>
      <c r="AJ208" s="47"/>
      <c r="AK208" s="47"/>
      <c r="AL208" s="47"/>
      <c r="AM208" s="47"/>
      <c r="AN208" s="47"/>
      <c r="AO208" s="47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</row>
    <row r="209" spans="1:55" s="23" customFormat="1">
      <c r="A209" s="318"/>
      <c r="C209" s="142"/>
      <c r="I209" s="142"/>
      <c r="J209" s="142"/>
      <c r="AH209" s="39"/>
      <c r="AI209" s="39"/>
      <c r="AJ209" s="47"/>
      <c r="AK209" s="47"/>
      <c r="AL209" s="47"/>
      <c r="AM209" s="47"/>
      <c r="AN209" s="47"/>
      <c r="AO209" s="47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</row>
    <row r="210" spans="1:55" s="23" customFormat="1">
      <c r="A210" s="318"/>
      <c r="C210" s="142"/>
      <c r="I210" s="142"/>
      <c r="J210" s="142"/>
      <c r="AH210" s="39"/>
      <c r="AI210" s="39"/>
      <c r="AJ210" s="47"/>
      <c r="AK210" s="47"/>
      <c r="AL210" s="47"/>
      <c r="AM210" s="47"/>
      <c r="AN210" s="47"/>
      <c r="AO210" s="47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</row>
    <row r="211" spans="1:55" s="23" customFormat="1">
      <c r="A211" s="318"/>
      <c r="C211" s="142"/>
      <c r="I211" s="142"/>
      <c r="J211" s="142"/>
      <c r="AH211" s="39"/>
      <c r="AI211" s="39"/>
      <c r="AJ211" s="47"/>
      <c r="AK211" s="47"/>
      <c r="AL211" s="47"/>
      <c r="AM211" s="47"/>
      <c r="AN211" s="47"/>
      <c r="AO211" s="47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</row>
    <row r="212" spans="1:55" s="23" customFormat="1">
      <c r="A212" s="318"/>
      <c r="C212" s="142"/>
      <c r="I212" s="142"/>
      <c r="J212" s="142"/>
      <c r="AH212" s="39"/>
      <c r="AI212" s="39"/>
      <c r="AJ212" s="47"/>
      <c r="AK212" s="47"/>
      <c r="AL212" s="47"/>
      <c r="AM212" s="47"/>
      <c r="AN212" s="47"/>
      <c r="AO212" s="47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</row>
    <row r="213" spans="1:55" s="23" customFormat="1">
      <c r="A213" s="318"/>
      <c r="C213" s="142"/>
      <c r="I213" s="142"/>
      <c r="J213" s="142"/>
      <c r="AH213" s="39"/>
      <c r="AI213" s="39"/>
      <c r="AJ213" s="47"/>
      <c r="AK213" s="47"/>
      <c r="AL213" s="47"/>
      <c r="AM213" s="47"/>
      <c r="AN213" s="47"/>
      <c r="AO213" s="47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</row>
    <row r="214" spans="1:55" s="23" customFormat="1">
      <c r="A214" s="318"/>
      <c r="C214" s="142"/>
      <c r="I214" s="142"/>
      <c r="J214" s="142"/>
      <c r="AH214" s="39"/>
      <c r="AI214" s="39"/>
      <c r="AJ214" s="47"/>
      <c r="AK214" s="47"/>
      <c r="AL214" s="47"/>
      <c r="AM214" s="47"/>
      <c r="AN214" s="47"/>
      <c r="AO214" s="47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</row>
    <row r="215" spans="1:55" s="23" customFormat="1">
      <c r="A215" s="318"/>
      <c r="C215" s="142"/>
      <c r="I215" s="142"/>
      <c r="J215" s="142"/>
      <c r="AH215" s="39"/>
      <c r="AI215" s="39"/>
      <c r="AJ215" s="47"/>
      <c r="AK215" s="47"/>
      <c r="AL215" s="47"/>
      <c r="AM215" s="47"/>
      <c r="AN215" s="47"/>
      <c r="AO215" s="47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</row>
    <row r="216" spans="1:55" s="23" customFormat="1">
      <c r="A216" s="318"/>
      <c r="C216" s="142"/>
      <c r="I216" s="142"/>
      <c r="J216" s="142"/>
      <c r="AH216" s="39"/>
      <c r="AI216" s="39"/>
      <c r="AJ216" s="47"/>
      <c r="AK216" s="47"/>
      <c r="AL216" s="47"/>
      <c r="AM216" s="47"/>
      <c r="AN216" s="47"/>
      <c r="AO216" s="47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</row>
    <row r="217" spans="1:55" s="23" customFormat="1">
      <c r="A217" s="318"/>
      <c r="C217" s="142"/>
      <c r="I217" s="142"/>
      <c r="J217" s="142"/>
      <c r="AH217" s="39"/>
      <c r="AI217" s="39"/>
      <c r="AJ217" s="47"/>
      <c r="AK217" s="47"/>
      <c r="AL217" s="47"/>
      <c r="AM217" s="47"/>
      <c r="AN217" s="47"/>
      <c r="AO217" s="47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</row>
    <row r="218" spans="1:55" s="23" customFormat="1">
      <c r="A218" s="318"/>
      <c r="C218" s="142"/>
      <c r="I218" s="142"/>
      <c r="J218" s="142"/>
      <c r="AH218" s="39"/>
      <c r="AI218" s="39"/>
      <c r="AJ218" s="47"/>
      <c r="AK218" s="47"/>
      <c r="AL218" s="47"/>
      <c r="AM218" s="47"/>
      <c r="AN218" s="47"/>
      <c r="AO218" s="47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</row>
    <row r="219" spans="1:55" s="23" customFormat="1">
      <c r="A219" s="318"/>
      <c r="C219" s="142"/>
      <c r="I219" s="142"/>
      <c r="J219" s="142"/>
      <c r="AH219" s="39"/>
      <c r="AI219" s="39"/>
      <c r="AJ219" s="47"/>
      <c r="AK219" s="47"/>
      <c r="AL219" s="47"/>
      <c r="AM219" s="47"/>
      <c r="AN219" s="47"/>
      <c r="AO219" s="47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</row>
    <row r="220" spans="1:55" s="23" customFormat="1">
      <c r="A220" s="318"/>
      <c r="C220" s="142"/>
      <c r="I220" s="142"/>
      <c r="J220" s="142"/>
      <c r="AH220" s="39"/>
      <c r="AI220" s="39"/>
      <c r="AJ220" s="47"/>
      <c r="AK220" s="47"/>
      <c r="AL220" s="47"/>
      <c r="AM220" s="47"/>
      <c r="AN220" s="47"/>
      <c r="AO220" s="47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</row>
    <row r="221" spans="1:55" s="23" customFormat="1">
      <c r="A221" s="318"/>
      <c r="C221" s="142"/>
      <c r="I221" s="142"/>
      <c r="J221" s="142"/>
      <c r="AH221" s="39"/>
      <c r="AI221" s="39"/>
      <c r="AJ221" s="47"/>
      <c r="AK221" s="47"/>
      <c r="AL221" s="47"/>
      <c r="AM221" s="47"/>
      <c r="AN221" s="47"/>
      <c r="AO221" s="47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</row>
    <row r="222" spans="1:55" s="23" customFormat="1">
      <c r="A222" s="318"/>
      <c r="C222" s="142"/>
      <c r="I222" s="142"/>
      <c r="J222" s="142"/>
      <c r="AH222" s="39"/>
      <c r="AI222" s="39"/>
      <c r="AJ222" s="47"/>
      <c r="AK222" s="47"/>
      <c r="AL222" s="47"/>
      <c r="AM222" s="47"/>
      <c r="AN222" s="47"/>
      <c r="AO222" s="47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</row>
    <row r="223" spans="1:55" s="23" customFormat="1">
      <c r="A223" s="318"/>
      <c r="C223" s="142"/>
      <c r="I223" s="142"/>
      <c r="J223" s="142"/>
      <c r="AH223" s="39"/>
      <c r="AI223" s="39"/>
      <c r="AJ223" s="47"/>
      <c r="AK223" s="47"/>
      <c r="AL223" s="47"/>
      <c r="AM223" s="47"/>
      <c r="AN223" s="47"/>
      <c r="AO223" s="47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</row>
    <row r="224" spans="1:55" s="23" customFormat="1">
      <c r="A224" s="318"/>
      <c r="C224" s="142"/>
      <c r="I224" s="142"/>
      <c r="J224" s="142"/>
      <c r="AH224" s="39"/>
      <c r="AI224" s="39"/>
      <c r="AJ224" s="47"/>
      <c r="AK224" s="47"/>
      <c r="AL224" s="47"/>
      <c r="AM224" s="47"/>
      <c r="AN224" s="47"/>
      <c r="AO224" s="47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</row>
    <row r="225" spans="1:55" s="23" customFormat="1">
      <c r="A225" s="318"/>
      <c r="C225" s="142"/>
      <c r="I225" s="142"/>
      <c r="J225" s="142"/>
      <c r="AH225" s="39"/>
      <c r="AI225" s="39"/>
      <c r="AJ225" s="47"/>
      <c r="AK225" s="47"/>
      <c r="AL225" s="47"/>
      <c r="AM225" s="47"/>
      <c r="AN225" s="47"/>
      <c r="AO225" s="47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</row>
    <row r="226" spans="1:55" s="23" customFormat="1">
      <c r="A226" s="318"/>
      <c r="C226" s="142"/>
      <c r="I226" s="142"/>
      <c r="J226" s="142"/>
      <c r="AH226" s="39"/>
      <c r="AI226" s="39"/>
      <c r="AJ226" s="47"/>
      <c r="AK226" s="47"/>
      <c r="AL226" s="47"/>
      <c r="AM226" s="47"/>
      <c r="AN226" s="47"/>
      <c r="AO226" s="47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</row>
    <row r="227" spans="1:55" s="23" customFormat="1">
      <c r="A227" s="318"/>
      <c r="C227" s="142"/>
      <c r="I227" s="142"/>
      <c r="J227" s="142"/>
      <c r="AH227" s="39"/>
      <c r="AI227" s="39"/>
      <c r="AJ227" s="47"/>
      <c r="AK227" s="47"/>
      <c r="AL227" s="47"/>
      <c r="AM227" s="47"/>
      <c r="AN227" s="47"/>
      <c r="AO227" s="47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</row>
    <row r="228" spans="1:55" s="23" customFormat="1">
      <c r="A228" s="318"/>
      <c r="C228" s="142"/>
      <c r="I228" s="142"/>
      <c r="J228" s="142"/>
      <c r="AH228" s="39"/>
      <c r="AI228" s="39"/>
      <c r="AJ228" s="47"/>
      <c r="AK228" s="47"/>
      <c r="AL228" s="47"/>
      <c r="AM228" s="47"/>
      <c r="AN228" s="47"/>
      <c r="AO228" s="47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</row>
    <row r="229" spans="1:55" s="23" customFormat="1">
      <c r="A229" s="318"/>
      <c r="C229" s="142"/>
      <c r="I229" s="142"/>
      <c r="J229" s="142"/>
      <c r="AH229" s="39"/>
      <c r="AI229" s="39"/>
      <c r="AJ229" s="47"/>
      <c r="AK229" s="47"/>
      <c r="AL229" s="47"/>
      <c r="AM229" s="47"/>
      <c r="AN229" s="47"/>
      <c r="AO229" s="47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</row>
    <row r="230" spans="1:55" s="23" customFormat="1">
      <c r="A230" s="318"/>
      <c r="C230" s="142"/>
      <c r="I230" s="142"/>
      <c r="J230" s="142"/>
      <c r="AH230" s="39"/>
      <c r="AI230" s="39"/>
      <c r="AJ230" s="47"/>
      <c r="AK230" s="47"/>
      <c r="AL230" s="47"/>
      <c r="AM230" s="47"/>
      <c r="AN230" s="47"/>
      <c r="AO230" s="47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</row>
    <row r="231" spans="1:55" s="23" customFormat="1">
      <c r="A231" s="318"/>
      <c r="C231" s="142"/>
      <c r="I231" s="142"/>
      <c r="J231" s="142"/>
      <c r="AH231" s="39"/>
      <c r="AI231" s="39"/>
      <c r="AJ231" s="47"/>
      <c r="AK231" s="47"/>
      <c r="AL231" s="47"/>
      <c r="AM231" s="47"/>
      <c r="AN231" s="47"/>
      <c r="AO231" s="47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</row>
    <row r="232" spans="1:55" s="23" customFormat="1">
      <c r="A232" s="318"/>
      <c r="C232" s="142"/>
      <c r="I232" s="142"/>
      <c r="J232" s="142"/>
      <c r="AH232" s="39"/>
      <c r="AI232" s="39"/>
      <c r="AJ232" s="47"/>
      <c r="AK232" s="47"/>
      <c r="AL232" s="47"/>
      <c r="AM232" s="47"/>
      <c r="AN232" s="47"/>
      <c r="AO232" s="47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</row>
    <row r="233" spans="1:55" s="23" customFormat="1">
      <c r="A233" s="318"/>
      <c r="C233" s="142"/>
      <c r="I233" s="142"/>
      <c r="J233" s="142"/>
      <c r="AH233" s="39"/>
      <c r="AI233" s="39"/>
      <c r="AJ233" s="47"/>
      <c r="AK233" s="47"/>
      <c r="AL233" s="47"/>
      <c r="AM233" s="47"/>
      <c r="AN233" s="47"/>
      <c r="AO233" s="47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</row>
    <row r="234" spans="1:55" s="23" customFormat="1">
      <c r="A234" s="318"/>
      <c r="C234" s="142"/>
      <c r="I234" s="142"/>
      <c r="J234" s="142"/>
      <c r="AH234" s="39"/>
      <c r="AI234" s="39"/>
      <c r="AJ234" s="47"/>
      <c r="AK234" s="47"/>
      <c r="AL234" s="47"/>
      <c r="AM234" s="47"/>
      <c r="AN234" s="47"/>
      <c r="AO234" s="47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</row>
    <row r="235" spans="1:55" s="23" customFormat="1">
      <c r="A235" s="318"/>
      <c r="C235" s="142"/>
      <c r="I235" s="142"/>
      <c r="J235" s="142"/>
      <c r="AH235" s="39"/>
      <c r="AI235" s="39"/>
      <c r="AJ235" s="47"/>
      <c r="AK235" s="47"/>
      <c r="AL235" s="47"/>
      <c r="AM235" s="47"/>
      <c r="AN235" s="47"/>
      <c r="AO235" s="47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</row>
    <row r="236" spans="1:55" s="23" customFormat="1">
      <c r="A236" s="318"/>
      <c r="C236" s="142"/>
      <c r="I236" s="142"/>
      <c r="J236" s="142"/>
      <c r="AH236" s="39"/>
      <c r="AI236" s="39"/>
      <c r="AJ236" s="47"/>
      <c r="AK236" s="47"/>
      <c r="AL236" s="47"/>
      <c r="AM236" s="47"/>
      <c r="AN236" s="47"/>
      <c r="AO236" s="47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</row>
    <row r="237" spans="1:55" s="23" customFormat="1">
      <c r="A237" s="318"/>
      <c r="C237" s="142"/>
      <c r="I237" s="142"/>
      <c r="J237" s="142"/>
      <c r="AH237" s="39"/>
      <c r="AI237" s="39"/>
      <c r="AJ237" s="47"/>
      <c r="AK237" s="47"/>
      <c r="AL237" s="47"/>
      <c r="AM237" s="47"/>
      <c r="AN237" s="47"/>
      <c r="AO237" s="47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</row>
    <row r="238" spans="1:55" s="23" customFormat="1">
      <c r="A238" s="318"/>
      <c r="C238" s="142"/>
      <c r="I238" s="142"/>
      <c r="J238" s="142"/>
      <c r="AH238" s="39"/>
      <c r="AI238" s="39"/>
      <c r="AJ238" s="47"/>
      <c r="AK238" s="47"/>
      <c r="AL238" s="47"/>
      <c r="AM238" s="47"/>
      <c r="AN238" s="47"/>
      <c r="AO238" s="47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</row>
    <row r="239" spans="1:55" s="23" customFormat="1">
      <c r="A239" s="318"/>
      <c r="C239" s="142"/>
      <c r="I239" s="142"/>
      <c r="J239" s="142"/>
      <c r="AH239" s="39"/>
      <c r="AI239" s="39"/>
      <c r="AJ239" s="47"/>
      <c r="AK239" s="47"/>
      <c r="AL239" s="47"/>
      <c r="AM239" s="47"/>
      <c r="AN239" s="47"/>
      <c r="AO239" s="47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</row>
    <row r="240" spans="1:55" s="23" customFormat="1">
      <c r="A240" s="318"/>
      <c r="C240" s="142"/>
      <c r="I240" s="142"/>
      <c r="J240" s="142"/>
      <c r="AH240" s="39"/>
      <c r="AI240" s="39"/>
      <c r="AJ240" s="47"/>
      <c r="AK240" s="47"/>
      <c r="AL240" s="47"/>
      <c r="AM240" s="47"/>
      <c r="AN240" s="47"/>
      <c r="AO240" s="47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</row>
    <row r="241" spans="1:55" s="23" customFormat="1">
      <c r="A241" s="318"/>
      <c r="C241" s="142"/>
      <c r="I241" s="142"/>
      <c r="J241" s="142"/>
      <c r="AH241" s="39"/>
      <c r="AI241" s="39"/>
      <c r="AJ241" s="47"/>
      <c r="AK241" s="47"/>
      <c r="AL241" s="47"/>
      <c r="AM241" s="47"/>
      <c r="AN241" s="47"/>
      <c r="AO241" s="47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</row>
    <row r="242" spans="1:55" s="23" customFormat="1">
      <c r="A242" s="318"/>
      <c r="C242" s="142"/>
      <c r="I242" s="142"/>
      <c r="J242" s="142"/>
      <c r="AH242" s="39"/>
      <c r="AI242" s="39"/>
      <c r="AJ242" s="47"/>
      <c r="AK242" s="47"/>
      <c r="AL242" s="47"/>
      <c r="AM242" s="47"/>
      <c r="AN242" s="47"/>
      <c r="AO242" s="47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</row>
    <row r="243" spans="1:55" s="23" customFormat="1">
      <c r="A243" s="318"/>
      <c r="C243" s="142"/>
      <c r="I243" s="142"/>
      <c r="J243" s="142"/>
      <c r="AH243" s="39"/>
      <c r="AI243" s="39"/>
      <c r="AJ243" s="47"/>
      <c r="AK243" s="47"/>
      <c r="AL243" s="47"/>
      <c r="AM243" s="47"/>
      <c r="AN243" s="47"/>
      <c r="AO243" s="47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</row>
    <row r="244" spans="1:55" s="23" customFormat="1">
      <c r="A244" s="318"/>
      <c r="C244" s="142"/>
      <c r="I244" s="142"/>
      <c r="J244" s="142"/>
      <c r="AH244" s="39"/>
      <c r="AI244" s="39"/>
      <c r="AJ244" s="47"/>
      <c r="AK244" s="47"/>
      <c r="AL244" s="47"/>
      <c r="AM244" s="47"/>
      <c r="AN244" s="47"/>
      <c r="AO244" s="47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</row>
    <row r="245" spans="1:55" s="23" customFormat="1">
      <c r="A245" s="318"/>
      <c r="C245" s="142"/>
      <c r="I245" s="142"/>
      <c r="J245" s="142"/>
      <c r="AH245" s="39"/>
      <c r="AI245" s="39"/>
      <c r="AJ245" s="47"/>
      <c r="AK245" s="47"/>
      <c r="AL245" s="47"/>
      <c r="AM245" s="47"/>
      <c r="AN245" s="47"/>
      <c r="AO245" s="47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</row>
    <row r="246" spans="1:55" s="23" customFormat="1">
      <c r="A246" s="318"/>
      <c r="C246" s="142"/>
      <c r="I246" s="142"/>
      <c r="J246" s="142"/>
      <c r="AH246" s="39"/>
      <c r="AI246" s="39"/>
      <c r="AJ246" s="47"/>
      <c r="AK246" s="47"/>
      <c r="AL246" s="47"/>
      <c r="AM246" s="47"/>
      <c r="AN246" s="47"/>
      <c r="AO246" s="47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</row>
    <row r="247" spans="1:55" s="23" customFormat="1">
      <c r="A247" s="318"/>
      <c r="C247" s="142"/>
      <c r="I247" s="142"/>
      <c r="J247" s="142"/>
      <c r="AH247" s="39"/>
      <c r="AI247" s="39"/>
      <c r="AJ247" s="47"/>
      <c r="AK247" s="47"/>
      <c r="AL247" s="47"/>
      <c r="AM247" s="47"/>
      <c r="AN247" s="47"/>
      <c r="AO247" s="47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</row>
    <row r="248" spans="1:55" s="23" customFormat="1">
      <c r="A248" s="318"/>
      <c r="C248" s="142"/>
      <c r="I248" s="142"/>
      <c r="J248" s="142"/>
      <c r="AH248" s="39"/>
      <c r="AI248" s="39"/>
      <c r="AJ248" s="47"/>
      <c r="AK248" s="47"/>
      <c r="AL248" s="47"/>
      <c r="AM248" s="47"/>
      <c r="AN248" s="47"/>
      <c r="AO248" s="47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</row>
    <row r="249" spans="1:55" s="23" customFormat="1">
      <c r="A249" s="318"/>
      <c r="C249" s="142"/>
      <c r="I249" s="142"/>
      <c r="J249" s="142"/>
      <c r="AH249" s="39"/>
      <c r="AI249" s="39"/>
      <c r="AJ249" s="47"/>
      <c r="AK249" s="47"/>
      <c r="AL249" s="47"/>
      <c r="AM249" s="47"/>
      <c r="AN249" s="47"/>
      <c r="AO249" s="47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</row>
    <row r="250" spans="1:55" s="23" customFormat="1">
      <c r="A250" s="318"/>
      <c r="C250" s="142"/>
      <c r="I250" s="142"/>
      <c r="J250" s="142"/>
      <c r="AH250" s="39"/>
      <c r="AI250" s="39"/>
      <c r="AJ250" s="47"/>
      <c r="AK250" s="47"/>
      <c r="AL250" s="47"/>
      <c r="AM250" s="47"/>
      <c r="AN250" s="47"/>
      <c r="AO250" s="47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</row>
    <row r="251" spans="1:55" s="23" customFormat="1">
      <c r="A251" s="318"/>
      <c r="C251" s="142"/>
      <c r="I251" s="142"/>
      <c r="J251" s="142"/>
      <c r="AH251" s="39"/>
      <c r="AI251" s="39"/>
      <c r="AJ251" s="47"/>
      <c r="AK251" s="47"/>
      <c r="AL251" s="47"/>
      <c r="AM251" s="47"/>
      <c r="AN251" s="47"/>
      <c r="AO251" s="47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</row>
    <row r="252" spans="1:55" s="23" customFormat="1">
      <c r="A252" s="318"/>
      <c r="C252" s="142"/>
      <c r="I252" s="142"/>
      <c r="J252" s="142"/>
      <c r="AH252" s="39"/>
      <c r="AI252" s="39"/>
      <c r="AJ252" s="47"/>
      <c r="AK252" s="47"/>
      <c r="AL252" s="47"/>
      <c r="AM252" s="47"/>
      <c r="AN252" s="47"/>
      <c r="AO252" s="47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</row>
    <row r="253" spans="1:55" s="23" customFormat="1">
      <c r="A253" s="318"/>
      <c r="C253" s="142"/>
      <c r="I253" s="142"/>
      <c r="J253" s="142"/>
      <c r="AH253" s="39"/>
      <c r="AI253" s="39"/>
      <c r="AJ253" s="47"/>
      <c r="AK253" s="47"/>
      <c r="AL253" s="47"/>
      <c r="AM253" s="47"/>
      <c r="AN253" s="47"/>
      <c r="AO253" s="47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</row>
    <row r="254" spans="1:55" s="23" customFormat="1">
      <c r="A254" s="318"/>
      <c r="C254" s="142"/>
      <c r="I254" s="142"/>
      <c r="J254" s="142"/>
      <c r="AH254" s="39"/>
      <c r="AI254" s="39"/>
      <c r="AJ254" s="47"/>
      <c r="AK254" s="47"/>
      <c r="AL254" s="47"/>
      <c r="AM254" s="47"/>
      <c r="AN254" s="47"/>
      <c r="AO254" s="47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</row>
    <row r="255" spans="1:55" s="23" customFormat="1">
      <c r="A255" s="318"/>
      <c r="C255" s="142"/>
      <c r="I255" s="142"/>
      <c r="J255" s="142"/>
      <c r="AH255" s="39"/>
      <c r="AI255" s="39"/>
      <c r="AJ255" s="47"/>
      <c r="AK255" s="47"/>
      <c r="AL255" s="47"/>
      <c r="AM255" s="47"/>
      <c r="AN255" s="47"/>
      <c r="AO255" s="47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</row>
    <row r="256" spans="1:55" s="23" customFormat="1">
      <c r="A256" s="318"/>
      <c r="C256" s="142"/>
      <c r="I256" s="142"/>
      <c r="J256" s="142"/>
      <c r="AH256" s="39"/>
      <c r="AI256" s="39"/>
      <c r="AJ256" s="47"/>
      <c r="AK256" s="47"/>
      <c r="AL256" s="47"/>
      <c r="AM256" s="47"/>
      <c r="AN256" s="47"/>
      <c r="AO256" s="47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</row>
    <row r="257" spans="1:55" s="23" customFormat="1">
      <c r="A257" s="318"/>
      <c r="C257" s="142"/>
      <c r="I257" s="142"/>
      <c r="J257" s="142"/>
      <c r="AH257" s="39"/>
      <c r="AI257" s="39"/>
      <c r="AJ257" s="47"/>
      <c r="AK257" s="47"/>
      <c r="AL257" s="47"/>
      <c r="AM257" s="47"/>
      <c r="AN257" s="47"/>
      <c r="AO257" s="47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</row>
    <row r="258" spans="1:55" s="23" customFormat="1">
      <c r="A258" s="318"/>
      <c r="C258" s="142"/>
      <c r="I258" s="142"/>
      <c r="J258" s="142"/>
      <c r="AH258" s="39"/>
      <c r="AI258" s="39"/>
      <c r="AJ258" s="47"/>
      <c r="AK258" s="47"/>
      <c r="AL258" s="47"/>
      <c r="AM258" s="47"/>
      <c r="AN258" s="47"/>
      <c r="AO258" s="47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</row>
    <row r="259" spans="1:55" s="23" customFormat="1">
      <c r="A259" s="318"/>
      <c r="C259" s="142"/>
      <c r="I259" s="142"/>
      <c r="J259" s="142"/>
      <c r="AH259" s="39"/>
      <c r="AI259" s="39"/>
      <c r="AJ259" s="47"/>
      <c r="AK259" s="47"/>
      <c r="AL259" s="47"/>
      <c r="AM259" s="47"/>
      <c r="AN259" s="47"/>
      <c r="AO259" s="47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</row>
    <row r="260" spans="1:55" s="23" customFormat="1">
      <c r="A260" s="318"/>
      <c r="C260" s="142"/>
      <c r="I260" s="142"/>
      <c r="J260" s="142"/>
      <c r="AH260" s="39"/>
      <c r="AI260" s="39"/>
      <c r="AJ260" s="47"/>
      <c r="AK260" s="47"/>
      <c r="AL260" s="47"/>
      <c r="AM260" s="47"/>
      <c r="AN260" s="47"/>
      <c r="AO260" s="47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</row>
    <row r="261" spans="1:55" s="23" customFormat="1">
      <c r="A261" s="318"/>
      <c r="C261" s="142"/>
      <c r="I261" s="142"/>
      <c r="J261" s="142"/>
      <c r="AH261" s="39"/>
      <c r="AI261" s="39"/>
      <c r="AJ261" s="47"/>
      <c r="AK261" s="47"/>
      <c r="AL261" s="47"/>
      <c r="AM261" s="47"/>
      <c r="AN261" s="47"/>
      <c r="AO261" s="47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</row>
    <row r="262" spans="1:55" s="23" customFormat="1">
      <c r="A262" s="318"/>
      <c r="C262" s="142"/>
      <c r="I262" s="142"/>
      <c r="J262" s="142"/>
      <c r="AH262" s="39"/>
      <c r="AI262" s="39"/>
      <c r="AJ262" s="47"/>
      <c r="AK262" s="47"/>
      <c r="AL262" s="47"/>
      <c r="AM262" s="47"/>
      <c r="AN262" s="47"/>
      <c r="AO262" s="47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</row>
    <row r="263" spans="1:55" s="23" customFormat="1">
      <c r="A263" s="318"/>
      <c r="C263" s="142"/>
      <c r="I263" s="142"/>
      <c r="J263" s="142"/>
      <c r="AH263" s="39"/>
      <c r="AI263" s="39"/>
      <c r="AJ263" s="47"/>
      <c r="AK263" s="47"/>
      <c r="AL263" s="47"/>
      <c r="AM263" s="47"/>
      <c r="AN263" s="47"/>
      <c r="AO263" s="47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</row>
    <row r="264" spans="1:55" s="23" customFormat="1">
      <c r="A264" s="318"/>
      <c r="C264" s="142"/>
      <c r="I264" s="142"/>
      <c r="J264" s="142"/>
      <c r="AH264" s="39"/>
      <c r="AI264" s="39"/>
      <c r="AJ264" s="47"/>
      <c r="AK264" s="47"/>
      <c r="AL264" s="47"/>
      <c r="AM264" s="47"/>
      <c r="AN264" s="47"/>
      <c r="AO264" s="47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</row>
    <row r="265" spans="1:55" s="23" customFormat="1">
      <c r="A265" s="318"/>
      <c r="C265" s="142"/>
      <c r="I265" s="142"/>
      <c r="J265" s="142"/>
      <c r="AH265" s="39"/>
      <c r="AI265" s="39"/>
      <c r="AJ265" s="47"/>
      <c r="AK265" s="47"/>
      <c r="AL265" s="47"/>
      <c r="AM265" s="47"/>
      <c r="AN265" s="47"/>
      <c r="AO265" s="47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</row>
    <row r="266" spans="1:55" s="23" customFormat="1">
      <c r="A266" s="318"/>
      <c r="C266" s="142"/>
      <c r="I266" s="142"/>
      <c r="J266" s="142"/>
      <c r="AH266" s="39"/>
      <c r="AI266" s="39"/>
      <c r="AJ266" s="47"/>
      <c r="AK266" s="47"/>
      <c r="AL266" s="47"/>
      <c r="AM266" s="47"/>
      <c r="AN266" s="47"/>
      <c r="AO266" s="47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</row>
    <row r="267" spans="1:55" s="23" customFormat="1">
      <c r="A267" s="318"/>
      <c r="C267" s="142"/>
      <c r="I267" s="142"/>
      <c r="J267" s="142"/>
      <c r="AH267" s="39"/>
      <c r="AI267" s="39"/>
      <c r="AJ267" s="47"/>
      <c r="AK267" s="47"/>
      <c r="AL267" s="47"/>
      <c r="AM267" s="47"/>
      <c r="AN267" s="47"/>
      <c r="AO267" s="47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</row>
    <row r="268" spans="1:55" s="23" customFormat="1">
      <c r="A268" s="318"/>
      <c r="C268" s="142"/>
      <c r="I268" s="142"/>
      <c r="J268" s="142"/>
      <c r="AH268" s="39"/>
      <c r="AI268" s="39"/>
      <c r="AJ268" s="47"/>
      <c r="AK268" s="47"/>
      <c r="AL268" s="47"/>
      <c r="AM268" s="47"/>
      <c r="AN268" s="47"/>
      <c r="AO268" s="47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</row>
    <row r="269" spans="1:55" s="23" customFormat="1">
      <c r="A269" s="318"/>
      <c r="C269" s="142"/>
      <c r="I269" s="142"/>
      <c r="J269" s="142"/>
      <c r="AH269" s="39"/>
      <c r="AI269" s="39"/>
      <c r="AJ269" s="47"/>
      <c r="AK269" s="47"/>
      <c r="AL269" s="47"/>
      <c r="AM269" s="47"/>
      <c r="AN269" s="47"/>
      <c r="AO269" s="47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</row>
    <row r="270" spans="1:55" s="23" customFormat="1">
      <c r="A270" s="318"/>
      <c r="C270" s="142"/>
      <c r="I270" s="142"/>
      <c r="J270" s="142"/>
      <c r="AH270" s="39"/>
      <c r="AI270" s="39"/>
      <c r="AJ270" s="47"/>
      <c r="AK270" s="47"/>
      <c r="AL270" s="47"/>
      <c r="AM270" s="47"/>
      <c r="AN270" s="47"/>
      <c r="AO270" s="47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</row>
    <row r="271" spans="1:55" s="23" customFormat="1">
      <c r="A271" s="318"/>
      <c r="C271" s="142"/>
      <c r="I271" s="142"/>
      <c r="J271" s="142"/>
      <c r="AH271" s="39"/>
      <c r="AI271" s="39"/>
      <c r="AJ271" s="47"/>
      <c r="AK271" s="47"/>
      <c r="AL271" s="47"/>
      <c r="AM271" s="47"/>
      <c r="AN271" s="47"/>
      <c r="AO271" s="47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</row>
    <row r="272" spans="1:55" s="23" customFormat="1">
      <c r="A272" s="318"/>
      <c r="C272" s="142"/>
      <c r="I272" s="142"/>
      <c r="J272" s="142"/>
      <c r="AH272" s="39"/>
      <c r="AI272" s="39"/>
      <c r="AJ272" s="47"/>
      <c r="AK272" s="47"/>
      <c r="AL272" s="47"/>
      <c r="AM272" s="47"/>
      <c r="AN272" s="47"/>
      <c r="AO272" s="47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</row>
    <row r="273" spans="1:55" s="23" customFormat="1">
      <c r="A273" s="318"/>
      <c r="C273" s="142"/>
      <c r="I273" s="142"/>
      <c r="J273" s="142"/>
      <c r="AH273" s="39"/>
      <c r="AI273" s="39"/>
      <c r="AJ273" s="47"/>
      <c r="AK273" s="47"/>
      <c r="AL273" s="47"/>
      <c r="AM273" s="47"/>
      <c r="AN273" s="47"/>
      <c r="AO273" s="47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</row>
    <row r="274" spans="1:55" s="23" customFormat="1">
      <c r="A274" s="318"/>
      <c r="C274" s="142"/>
      <c r="I274" s="142"/>
      <c r="J274" s="142"/>
      <c r="AH274" s="39"/>
      <c r="AI274" s="39"/>
      <c r="AJ274" s="47"/>
      <c r="AK274" s="47"/>
      <c r="AL274" s="47"/>
      <c r="AM274" s="47"/>
      <c r="AN274" s="47"/>
      <c r="AO274" s="47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</row>
    <row r="275" spans="1:55" s="23" customFormat="1">
      <c r="A275" s="318"/>
      <c r="C275" s="142"/>
      <c r="I275" s="142"/>
      <c r="J275" s="142"/>
      <c r="AH275" s="39"/>
      <c r="AI275" s="39"/>
      <c r="AJ275" s="47"/>
      <c r="AK275" s="47"/>
      <c r="AL275" s="47"/>
      <c r="AM275" s="47"/>
      <c r="AN275" s="47"/>
      <c r="AO275" s="47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</row>
    <row r="276" spans="1:55" s="23" customFormat="1">
      <c r="A276" s="318"/>
      <c r="C276" s="142"/>
      <c r="I276" s="142"/>
      <c r="J276" s="142"/>
      <c r="AH276" s="39"/>
      <c r="AI276" s="39"/>
      <c r="AJ276" s="47"/>
      <c r="AK276" s="47"/>
      <c r="AL276" s="47"/>
      <c r="AM276" s="47"/>
      <c r="AN276" s="47"/>
      <c r="AO276" s="47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</row>
    <row r="277" spans="1:55" s="23" customFormat="1">
      <c r="A277" s="318"/>
      <c r="C277" s="142"/>
      <c r="I277" s="142"/>
      <c r="J277" s="142"/>
      <c r="AH277" s="39"/>
      <c r="AI277" s="39"/>
      <c r="AJ277" s="47"/>
      <c r="AK277" s="47"/>
      <c r="AL277" s="47"/>
      <c r="AM277" s="47"/>
      <c r="AN277" s="47"/>
      <c r="AO277" s="47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</row>
    <row r="278" spans="1:55" s="23" customFormat="1">
      <c r="A278" s="318"/>
      <c r="C278" s="142"/>
      <c r="I278" s="142"/>
      <c r="J278" s="142"/>
      <c r="AH278" s="39"/>
      <c r="AI278" s="39"/>
      <c r="AJ278" s="47"/>
      <c r="AK278" s="47"/>
      <c r="AL278" s="47"/>
      <c r="AM278" s="47"/>
      <c r="AN278" s="47"/>
      <c r="AO278" s="47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</row>
    <row r="279" spans="1:55" s="23" customFormat="1">
      <c r="A279" s="318"/>
      <c r="C279" s="142"/>
      <c r="I279" s="142"/>
      <c r="J279" s="142"/>
      <c r="AH279" s="39"/>
      <c r="AI279" s="39"/>
      <c r="AJ279" s="47"/>
      <c r="AK279" s="47"/>
      <c r="AL279" s="47"/>
      <c r="AM279" s="47"/>
      <c r="AN279" s="47"/>
      <c r="AO279" s="47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</row>
    <row r="280" spans="1:55" s="23" customFormat="1">
      <c r="A280" s="318"/>
      <c r="C280" s="142"/>
      <c r="I280" s="142"/>
      <c r="J280" s="142"/>
      <c r="AH280" s="39"/>
      <c r="AI280" s="39"/>
      <c r="AJ280" s="47"/>
      <c r="AK280" s="47"/>
      <c r="AL280" s="47"/>
      <c r="AM280" s="47"/>
      <c r="AN280" s="47"/>
      <c r="AO280" s="47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</row>
    <row r="281" spans="1:55" s="23" customFormat="1">
      <c r="A281" s="318"/>
      <c r="C281" s="142"/>
      <c r="I281" s="142"/>
      <c r="J281" s="142"/>
      <c r="AH281" s="39"/>
      <c r="AI281" s="39"/>
      <c r="AJ281" s="47"/>
      <c r="AK281" s="47"/>
      <c r="AL281" s="47"/>
      <c r="AM281" s="47"/>
      <c r="AN281" s="47"/>
      <c r="AO281" s="47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</row>
    <row r="282" spans="1:55" s="23" customFormat="1">
      <c r="A282" s="318"/>
      <c r="C282" s="142"/>
      <c r="I282" s="142"/>
      <c r="J282" s="142"/>
      <c r="AH282" s="39"/>
      <c r="AI282" s="39"/>
      <c r="AJ282" s="47"/>
      <c r="AK282" s="47"/>
      <c r="AL282" s="47"/>
      <c r="AM282" s="47"/>
      <c r="AN282" s="47"/>
      <c r="AO282" s="47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</row>
    <row r="283" spans="1:55" s="23" customFormat="1">
      <c r="A283" s="318"/>
      <c r="C283" s="142"/>
      <c r="I283" s="142"/>
      <c r="J283" s="142"/>
      <c r="AH283" s="39"/>
      <c r="AI283" s="39"/>
      <c r="AJ283" s="47"/>
      <c r="AK283" s="47"/>
      <c r="AL283" s="47"/>
      <c r="AM283" s="47"/>
      <c r="AN283" s="47"/>
      <c r="AO283" s="47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</row>
    <row r="284" spans="1:55" s="23" customFormat="1">
      <c r="A284" s="318"/>
      <c r="C284" s="142"/>
      <c r="I284" s="142"/>
      <c r="J284" s="142"/>
      <c r="AH284" s="39"/>
      <c r="AI284" s="39"/>
      <c r="AJ284" s="47"/>
      <c r="AK284" s="47"/>
      <c r="AL284" s="47"/>
      <c r="AM284" s="47"/>
      <c r="AN284" s="47"/>
      <c r="AO284" s="47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</row>
    <row r="285" spans="1:55" s="23" customFormat="1">
      <c r="A285" s="318"/>
      <c r="C285" s="142"/>
      <c r="I285" s="142"/>
      <c r="J285" s="142"/>
      <c r="AH285" s="39"/>
      <c r="AI285" s="39"/>
      <c r="AJ285" s="47"/>
      <c r="AK285" s="47"/>
      <c r="AL285" s="47"/>
      <c r="AM285" s="47"/>
      <c r="AN285" s="47"/>
      <c r="AO285" s="47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</row>
    <row r="286" spans="1:55" s="23" customFormat="1">
      <c r="A286" s="318"/>
      <c r="C286" s="142"/>
      <c r="I286" s="142"/>
      <c r="J286" s="142"/>
      <c r="AH286" s="39"/>
      <c r="AI286" s="39"/>
      <c r="AJ286" s="47"/>
      <c r="AK286" s="47"/>
      <c r="AL286" s="47"/>
      <c r="AM286" s="47"/>
      <c r="AN286" s="47"/>
      <c r="AO286" s="47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</row>
    <row r="287" spans="1:55" s="23" customFormat="1">
      <c r="A287" s="318"/>
      <c r="C287" s="142"/>
      <c r="I287" s="142"/>
      <c r="J287" s="142"/>
      <c r="AH287" s="39"/>
      <c r="AI287" s="39"/>
      <c r="AJ287" s="47"/>
      <c r="AK287" s="47"/>
      <c r="AL287" s="47"/>
      <c r="AM287" s="47"/>
      <c r="AN287" s="47"/>
      <c r="AO287" s="47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</row>
    <row r="288" spans="1:55" s="23" customFormat="1">
      <c r="A288" s="318"/>
      <c r="C288" s="142"/>
      <c r="I288" s="142"/>
      <c r="J288" s="142"/>
      <c r="AH288" s="39"/>
      <c r="AI288" s="39"/>
      <c r="AJ288" s="47"/>
      <c r="AK288" s="47"/>
      <c r="AL288" s="47"/>
      <c r="AM288" s="47"/>
      <c r="AN288" s="47"/>
      <c r="AO288" s="47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</row>
    <row r="289" spans="1:55" s="23" customFormat="1">
      <c r="A289" s="318"/>
      <c r="C289" s="142"/>
      <c r="I289" s="142"/>
      <c r="J289" s="142"/>
      <c r="AH289" s="39"/>
      <c r="AI289" s="39"/>
      <c r="AJ289" s="47"/>
      <c r="AK289" s="47"/>
      <c r="AL289" s="47"/>
      <c r="AM289" s="47"/>
      <c r="AN289" s="47"/>
      <c r="AO289" s="47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</row>
    <row r="290" spans="1:55" s="23" customFormat="1">
      <c r="A290" s="318"/>
      <c r="C290" s="142"/>
      <c r="I290" s="142"/>
      <c r="J290" s="142"/>
      <c r="AH290" s="39"/>
      <c r="AI290" s="39"/>
      <c r="AJ290" s="47"/>
      <c r="AK290" s="47"/>
      <c r="AL290" s="47"/>
      <c r="AM290" s="47"/>
      <c r="AN290" s="47"/>
      <c r="AO290" s="47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</row>
  </sheetData>
  <sheetProtection formatRows="0" insertRows="0" deleteRows="0" autoFilter="0"/>
  <mergeCells count="67">
    <mergeCell ref="C5:E5"/>
    <mergeCell ref="A113:B113"/>
    <mergeCell ref="U17:AA17"/>
    <mergeCell ref="A17:C17"/>
    <mergeCell ref="K17:T17"/>
    <mergeCell ref="A27:C27"/>
    <mergeCell ref="D27:H27"/>
    <mergeCell ref="D17:H17"/>
    <mergeCell ref="K18:L18"/>
    <mergeCell ref="M18:N18"/>
    <mergeCell ref="O18:P18"/>
    <mergeCell ref="Q18:R18"/>
    <mergeCell ref="S18:T18"/>
    <mergeCell ref="AA27:AG27"/>
    <mergeCell ref="Q45:R45"/>
    <mergeCell ref="S45:T45"/>
    <mergeCell ref="K27:Z27"/>
    <mergeCell ref="K45:L45"/>
    <mergeCell ref="M45:N45"/>
    <mergeCell ref="O45:P45"/>
    <mergeCell ref="U44:AA44"/>
    <mergeCell ref="O34:U34"/>
    <mergeCell ref="K35:L35"/>
    <mergeCell ref="M35:N35"/>
    <mergeCell ref="K34:N34"/>
    <mergeCell ref="K44:T44"/>
    <mergeCell ref="Y58:AE58"/>
    <mergeCell ref="AE51:AK51"/>
    <mergeCell ref="D51:H51"/>
    <mergeCell ref="K51:AD51"/>
    <mergeCell ref="K52:L52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K58:X58"/>
    <mergeCell ref="K66:L66"/>
    <mergeCell ref="M66:N66"/>
    <mergeCell ref="O66:P66"/>
    <mergeCell ref="K59:L59"/>
    <mergeCell ref="M59:N59"/>
    <mergeCell ref="O59:P59"/>
    <mergeCell ref="K65:P65"/>
    <mergeCell ref="A82:C82"/>
    <mergeCell ref="D82:H82"/>
    <mergeCell ref="K82:L82"/>
    <mergeCell ref="K83:L83"/>
    <mergeCell ref="M82:S82"/>
    <mergeCell ref="Q65:W65"/>
    <mergeCell ref="Q59:R59"/>
    <mergeCell ref="S59:T59"/>
    <mergeCell ref="U59:V59"/>
    <mergeCell ref="W59:X59"/>
    <mergeCell ref="A51:C51"/>
    <mergeCell ref="A44:C44"/>
    <mergeCell ref="A34:C34"/>
    <mergeCell ref="A65:C65"/>
    <mergeCell ref="D65:H65"/>
    <mergeCell ref="A58:C58"/>
    <mergeCell ref="D58:H58"/>
    <mergeCell ref="D34:H34"/>
    <mergeCell ref="D44:H44"/>
  </mergeCells>
  <dataValidations count="11">
    <dataValidation type="list" allowBlank="1" showInputMessage="1" showErrorMessage="1" sqref="AA30:AA32 M85:M108 Q68:Q79 Y61:Y63 AE54:AE56 U47:U49 U20:U25 O37:O42">
      <formula1>$AK$1:$AK$3</formula1>
    </dataValidation>
    <dataValidation type="list" allowBlank="1" showInputMessage="1" showErrorMessage="1" sqref="O85:O108 AC30:AC32 S68:S71 AA61:AA63 AG54:AG56 W47:W49 W20:W25 Q37:Q42">
      <formula1>$AL$2:$AL$3</formula1>
    </dataValidation>
    <dataValidation type="list" allowBlank="1" showInputMessage="1" showErrorMessage="1" sqref="V47:V49">
      <formula1>$AJ$9:$AJ$9</formula1>
    </dataValidation>
    <dataValidation type="list" allowBlank="1" showInputMessage="1" showErrorMessage="1" sqref="Z61:Z63">
      <formula1>$AK$13:$AK$13</formula1>
    </dataValidation>
    <dataValidation type="list" allowBlank="1" showInputMessage="1" showErrorMessage="1" sqref="N85:N108">
      <formula1>$AK$17:$AK$17</formula1>
    </dataValidation>
    <dataValidation type="list" allowBlank="1" showInputMessage="1" showErrorMessage="1" sqref="AB30:AB32">
      <formula1>$AJ$4:$AJ$5</formula1>
    </dataValidation>
    <dataValidation type="list" allowBlank="1" showInputMessage="1" showErrorMessage="1" sqref="AF54:AF56">
      <formula1>$AJ$11:$AJ$11</formula1>
    </dataValidation>
    <dataValidation type="list" allowBlank="1" showInputMessage="1" showErrorMessage="1" sqref="P85:P108 X20:X25 T68:T79 AD30:AD32 X47:X49 AH54:AH56 AB61:AB63 R37:R42">
      <formula1>$AN$1:$AN$13</formula1>
    </dataValidation>
    <dataValidation type="list" allowBlank="1" showInputMessage="1" showErrorMessage="1" sqref="P72:P75 P37:P42">
      <formula1>$AJ$7:$AJ$8</formula1>
    </dataValidation>
    <dataValidation type="list" allowBlank="1" showInputMessage="1" showErrorMessage="1" sqref="V20:V25">
      <formula1>$AJ$1:$AJ$2</formula1>
    </dataValidation>
    <dataValidation type="list" allowBlank="1" showInputMessage="1" showErrorMessage="1" sqref="R68:R79">
      <formula1>$AK$15:$AK$15</formula1>
    </dataValidation>
  </dataValidations>
  <pageMargins left="0.25" right="0.25" top="0.75" bottom="0.75" header="0.3" footer="0.3"/>
  <pageSetup paperSize="9" scale="1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EH85"/>
  <sheetViews>
    <sheetView showGridLines="0" zoomScale="85" zoomScaleNormal="85" workbookViewId="0">
      <pane xSplit="2" ySplit="7" topLeftCell="C54" activePane="bottomRight" state="frozen"/>
      <selection activeCell="B38" sqref="B38"/>
      <selection pane="topRight" activeCell="B38" sqref="B38"/>
      <selection pane="bottomLeft" activeCell="B38" sqref="B38"/>
      <selection pane="bottomRight" activeCell="A58" sqref="A58"/>
    </sheetView>
  </sheetViews>
  <sheetFormatPr defaultColWidth="11.42578125" defaultRowHeight="15.75"/>
  <cols>
    <col min="1" max="1" width="12.28515625" style="341" customWidth="1"/>
    <col min="2" max="2" width="127" style="261" customWidth="1"/>
    <col min="3" max="3" width="26" style="91" customWidth="1"/>
    <col min="4" max="4" width="19.42578125" style="5" customWidth="1"/>
    <col min="5" max="5" width="19.5703125" style="5" customWidth="1"/>
    <col min="6" max="6" width="14.85546875" style="271" customWidth="1"/>
    <col min="7" max="7" width="32.42578125" style="91" bestFit="1" customWidth="1"/>
    <col min="8" max="8" width="15.42578125" style="91" customWidth="1"/>
    <col min="9" max="9" width="14.5703125" style="91" customWidth="1"/>
    <col min="10" max="10" width="11.5703125" style="91" customWidth="1"/>
    <col min="11" max="11" width="16" style="5" customWidth="1"/>
    <col min="12" max="12" width="13.140625" style="5" customWidth="1"/>
    <col min="13" max="13" width="16.42578125" style="5" customWidth="1"/>
    <col min="14" max="14" width="10.85546875" style="5" customWidth="1"/>
    <col min="15" max="15" width="17.42578125" style="5" customWidth="1"/>
    <col min="16" max="16" width="12.85546875" style="5" customWidth="1"/>
    <col min="17" max="17" width="16.42578125" style="5" customWidth="1"/>
    <col min="18" max="19" width="13.5703125" style="5" customWidth="1"/>
    <col min="20" max="20" width="13.42578125" style="5" customWidth="1"/>
    <col min="21" max="21" width="17.42578125" style="5" customWidth="1"/>
    <col min="22" max="22" width="13.140625" style="5" customWidth="1"/>
    <col min="23" max="23" width="20" style="5" customWidth="1"/>
    <col min="24" max="24" width="15" style="5" customWidth="1"/>
    <col min="25" max="25" width="22.5703125" style="5" customWidth="1"/>
    <col min="26" max="26" width="13.5703125" style="5" customWidth="1"/>
    <col min="27" max="27" width="12.85546875" style="5" customWidth="1"/>
    <col min="28" max="28" width="14.5703125" style="5" customWidth="1"/>
    <col min="29" max="30" width="13.5703125" style="5" customWidth="1"/>
    <col min="31" max="31" width="9.5703125" style="5" customWidth="1"/>
    <col min="32" max="42" width="11.42578125" style="52"/>
    <col min="43" max="43" width="22.42578125" style="7" customWidth="1"/>
    <col min="44" max="44" width="28.42578125" style="7" customWidth="1"/>
    <col min="45" max="45" width="34.42578125" style="7" customWidth="1"/>
    <col min="46" max="46" width="14.42578125" style="7" customWidth="1"/>
    <col min="47" max="49" width="11.42578125" style="7"/>
    <col min="50" max="16384" width="11.42578125" style="5"/>
  </cols>
  <sheetData>
    <row r="1" spans="1:138">
      <c r="A1" s="330"/>
      <c r="B1" s="250"/>
      <c r="C1" s="190"/>
      <c r="D1" s="52"/>
      <c r="E1" s="52"/>
      <c r="F1" s="262"/>
      <c r="G1" s="190"/>
      <c r="H1" s="190"/>
      <c r="I1" s="190"/>
      <c r="J1" s="190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Q1" s="7" t="s">
        <v>2</v>
      </c>
      <c r="AR1" s="7" t="s">
        <v>103</v>
      </c>
      <c r="AS1" s="7" t="s">
        <v>104</v>
      </c>
      <c r="AT1" s="7" t="s">
        <v>3</v>
      </c>
      <c r="AU1" s="7" t="s">
        <v>4</v>
      </c>
      <c r="AV1" s="7" t="s">
        <v>29</v>
      </c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</row>
    <row r="2" spans="1:138" s="1" customFormat="1" ht="47.25" customHeight="1">
      <c r="A2" s="336"/>
      <c r="B2" s="251"/>
      <c r="C2" s="92"/>
      <c r="E2" s="2" t="s">
        <v>105</v>
      </c>
      <c r="F2" s="263"/>
      <c r="G2" s="92"/>
      <c r="H2" s="92"/>
      <c r="I2" s="92"/>
      <c r="J2" s="92"/>
      <c r="AQ2" s="7" t="s">
        <v>7</v>
      </c>
      <c r="AR2" s="7" t="s">
        <v>106</v>
      </c>
      <c r="AS2" s="7" t="s">
        <v>107</v>
      </c>
      <c r="AT2" s="7" t="s">
        <v>8</v>
      </c>
      <c r="AU2" s="7" t="s">
        <v>9</v>
      </c>
      <c r="AV2" s="7" t="s">
        <v>13</v>
      </c>
      <c r="AW2" s="7"/>
      <c r="AX2" s="52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</row>
    <row r="3" spans="1:138" ht="31.5">
      <c r="A3" s="330"/>
      <c r="B3" s="250"/>
      <c r="C3" s="303" t="s">
        <v>241</v>
      </c>
      <c r="D3" s="52"/>
      <c r="E3" s="52"/>
      <c r="F3" s="262"/>
      <c r="G3" s="190"/>
      <c r="H3" s="190"/>
      <c r="I3" s="190"/>
      <c r="J3" s="190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Q3" s="7" t="s">
        <v>11</v>
      </c>
      <c r="AR3" s="7" t="s">
        <v>108</v>
      </c>
      <c r="AT3" s="7" t="s">
        <v>12</v>
      </c>
      <c r="AU3" s="7" t="s">
        <v>17</v>
      </c>
      <c r="AV3" s="7" t="s">
        <v>26</v>
      </c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</row>
    <row r="4" spans="1:138" s="10" customFormat="1" ht="31.5">
      <c r="A4" s="329"/>
      <c r="B4" s="252"/>
      <c r="C4" s="93" t="s">
        <v>109</v>
      </c>
      <c r="D4" s="8"/>
      <c r="E4" s="8"/>
      <c r="F4" s="264"/>
      <c r="G4" s="96"/>
      <c r="H4" s="96"/>
      <c r="I4" s="96"/>
      <c r="J4" s="9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Q4" s="7" t="s">
        <v>16</v>
      </c>
      <c r="AR4" s="7"/>
      <c r="AS4" s="7" t="s">
        <v>110</v>
      </c>
      <c r="AT4" s="7"/>
      <c r="AU4" s="7" t="s">
        <v>21</v>
      </c>
      <c r="AV4" s="7" t="s">
        <v>34</v>
      </c>
      <c r="AW4" s="7"/>
      <c r="AX4" s="52"/>
    </row>
    <row r="5" spans="1:138" ht="15.75" customHeight="1">
      <c r="A5" s="403" t="s">
        <v>45</v>
      </c>
      <c r="B5" s="404"/>
      <c r="C5" s="404"/>
      <c r="D5" s="403" t="s">
        <v>46</v>
      </c>
      <c r="E5" s="404"/>
      <c r="F5" s="404"/>
      <c r="G5" s="404"/>
      <c r="H5" s="405"/>
      <c r="I5" s="12"/>
      <c r="J5" s="12"/>
      <c r="K5" s="406" t="s">
        <v>47</v>
      </c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6" t="s">
        <v>48</v>
      </c>
      <c r="AB5" s="407"/>
      <c r="AC5" s="407"/>
      <c r="AD5" s="407"/>
      <c r="AE5" s="407"/>
      <c r="AQ5" s="7" t="s">
        <v>20</v>
      </c>
      <c r="AR5" s="7" t="s">
        <v>111</v>
      </c>
      <c r="AU5" s="7" t="s">
        <v>23</v>
      </c>
      <c r="AV5" s="7" t="s">
        <v>37</v>
      </c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</row>
    <row r="6" spans="1:138" ht="63" customHeight="1">
      <c r="A6" s="331" t="s">
        <v>50</v>
      </c>
      <c r="B6" s="253" t="s">
        <v>51</v>
      </c>
      <c r="C6" s="13" t="s">
        <v>52</v>
      </c>
      <c r="D6" s="13" t="s">
        <v>53</v>
      </c>
      <c r="E6" s="13" t="s">
        <v>54</v>
      </c>
      <c r="F6" s="265" t="s">
        <v>55</v>
      </c>
      <c r="G6" s="13" t="s">
        <v>56</v>
      </c>
      <c r="H6" s="13" t="s">
        <v>57</v>
      </c>
      <c r="I6" s="12" t="s">
        <v>58</v>
      </c>
      <c r="J6" s="12" t="s">
        <v>59</v>
      </c>
      <c r="K6" s="409" t="s">
        <v>112</v>
      </c>
      <c r="L6" s="410"/>
      <c r="M6" s="409" t="s">
        <v>113</v>
      </c>
      <c r="N6" s="410"/>
      <c r="O6" s="409" t="s">
        <v>114</v>
      </c>
      <c r="P6" s="410"/>
      <c r="Q6" s="409" t="s">
        <v>62</v>
      </c>
      <c r="R6" s="410"/>
      <c r="S6" s="409" t="s">
        <v>114</v>
      </c>
      <c r="T6" s="410"/>
      <c r="U6" s="409" t="s">
        <v>115</v>
      </c>
      <c r="V6" s="410"/>
      <c r="W6" s="409" t="s">
        <v>93</v>
      </c>
      <c r="X6" s="410"/>
      <c r="Y6" s="409" t="s">
        <v>64</v>
      </c>
      <c r="Z6" s="410"/>
      <c r="AA6" s="13" t="s">
        <v>65</v>
      </c>
      <c r="AB6" s="13" t="s">
        <v>66</v>
      </c>
      <c r="AC6" s="13" t="s">
        <v>67</v>
      </c>
      <c r="AD6" s="13" t="s">
        <v>68</v>
      </c>
      <c r="AE6" s="13" t="s">
        <v>69</v>
      </c>
      <c r="AR6" s="7" t="s">
        <v>116</v>
      </c>
      <c r="AS6" s="7" t="s">
        <v>117</v>
      </c>
      <c r="AU6" s="7" t="s">
        <v>118</v>
      </c>
      <c r="AV6" s="7" t="s">
        <v>39</v>
      </c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</row>
    <row r="7" spans="1:138" ht="17.45" customHeight="1">
      <c r="A7" s="331"/>
      <c r="B7" s="254"/>
      <c r="C7" s="12"/>
      <c r="D7" s="14"/>
      <c r="E7" s="14"/>
      <c r="F7" s="265"/>
      <c r="G7" s="12"/>
      <c r="H7" s="12"/>
      <c r="I7" s="12"/>
      <c r="J7" s="12"/>
      <c r="K7" s="15" t="s">
        <v>119</v>
      </c>
      <c r="L7" s="15" t="s">
        <v>73</v>
      </c>
      <c r="M7" s="15" t="s">
        <v>119</v>
      </c>
      <c r="N7" s="15" t="s">
        <v>73</v>
      </c>
      <c r="O7" s="15" t="s">
        <v>119</v>
      </c>
      <c r="P7" s="15" t="s">
        <v>73</v>
      </c>
      <c r="Q7" s="15" t="s">
        <v>119</v>
      </c>
      <c r="R7" s="15" t="s">
        <v>73</v>
      </c>
      <c r="S7" s="15" t="s">
        <v>119</v>
      </c>
      <c r="T7" s="15" t="s">
        <v>73</v>
      </c>
      <c r="U7" s="15" t="s">
        <v>119</v>
      </c>
      <c r="V7" s="15" t="s">
        <v>73</v>
      </c>
      <c r="W7" s="15" t="s">
        <v>119</v>
      </c>
      <c r="X7" s="15" t="s">
        <v>73</v>
      </c>
      <c r="Y7" s="15" t="s">
        <v>119</v>
      </c>
      <c r="Z7" s="15" t="s">
        <v>73</v>
      </c>
      <c r="AA7" s="12"/>
      <c r="AB7" s="12"/>
      <c r="AC7" s="12"/>
      <c r="AD7" s="12"/>
      <c r="AE7" s="12"/>
      <c r="AU7" s="7" t="s">
        <v>32</v>
      </c>
      <c r="AV7" s="7" t="s">
        <v>42</v>
      </c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</row>
    <row r="8" spans="1:138" s="16" customFormat="1" ht="63">
      <c r="A8" s="304" t="s">
        <v>148</v>
      </c>
      <c r="B8" s="59" t="s">
        <v>149</v>
      </c>
      <c r="C8" s="200" t="s">
        <v>121</v>
      </c>
      <c r="D8" s="245">
        <v>42592</v>
      </c>
      <c r="E8" s="187"/>
      <c r="F8" s="266">
        <v>1</v>
      </c>
      <c r="G8" s="71">
        <v>0</v>
      </c>
      <c r="H8" s="71">
        <v>0</v>
      </c>
      <c r="I8" s="71">
        <v>2</v>
      </c>
      <c r="J8" s="71" t="s">
        <v>122</v>
      </c>
      <c r="K8" s="202">
        <v>45076</v>
      </c>
      <c r="L8" s="202"/>
      <c r="M8" s="202">
        <f t="shared" ref="M8:M13" si="0">K8+50</f>
        <v>45126</v>
      </c>
      <c r="N8" s="202"/>
      <c r="O8" s="202">
        <f>M8+30</f>
        <v>45156</v>
      </c>
      <c r="P8" s="203"/>
      <c r="Q8" s="203">
        <f>O8+20</f>
        <v>45176</v>
      </c>
      <c r="R8" s="203"/>
      <c r="S8" s="203">
        <f>Q8+15</f>
        <v>45191</v>
      </c>
      <c r="T8" s="203"/>
      <c r="U8" s="203">
        <f>S8+15</f>
        <v>45206</v>
      </c>
      <c r="V8" s="203"/>
      <c r="W8" s="203">
        <f>U8+21</f>
        <v>45227</v>
      </c>
      <c r="X8" s="203"/>
      <c r="Y8" s="203">
        <f>W8+10</f>
        <v>45237</v>
      </c>
      <c r="Z8" s="203"/>
      <c r="AA8" s="204" t="s">
        <v>16</v>
      </c>
      <c r="AB8" s="204" t="s">
        <v>103</v>
      </c>
      <c r="AC8" s="70" t="s">
        <v>12</v>
      </c>
      <c r="AD8" s="70" t="s">
        <v>17</v>
      </c>
      <c r="AE8" s="70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17"/>
      <c r="AR8" s="17"/>
      <c r="AS8" s="17"/>
      <c r="AT8" s="17"/>
      <c r="AU8" s="17" t="s">
        <v>37</v>
      </c>
      <c r="AV8" s="17"/>
      <c r="AW8" s="17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</row>
    <row r="9" spans="1:138" s="16" customFormat="1" ht="63">
      <c r="A9" s="304" t="s">
        <v>150</v>
      </c>
      <c r="B9" s="59" t="s">
        <v>151</v>
      </c>
      <c r="C9" s="199" t="s">
        <v>121</v>
      </c>
      <c r="D9" s="245">
        <v>111111.11111111111</v>
      </c>
      <c r="E9" s="187"/>
      <c r="F9" s="266">
        <v>1</v>
      </c>
      <c r="G9" s="71">
        <v>0</v>
      </c>
      <c r="H9" s="71">
        <v>0</v>
      </c>
      <c r="I9" s="71">
        <v>1</v>
      </c>
      <c r="J9" s="71" t="s">
        <v>95</v>
      </c>
      <c r="K9" s="202">
        <v>45076</v>
      </c>
      <c r="L9" s="202"/>
      <c r="M9" s="202">
        <f t="shared" si="0"/>
        <v>45126</v>
      </c>
      <c r="N9" s="202"/>
      <c r="O9" s="202">
        <f>M9+30</f>
        <v>45156</v>
      </c>
      <c r="P9" s="203"/>
      <c r="Q9" s="203">
        <f>O9+20</f>
        <v>45176</v>
      </c>
      <c r="R9" s="203"/>
      <c r="S9" s="203">
        <f>Q9+15</f>
        <v>45191</v>
      </c>
      <c r="T9" s="203"/>
      <c r="U9" s="203">
        <f>S9+15</f>
        <v>45206</v>
      </c>
      <c r="V9" s="203"/>
      <c r="W9" s="203">
        <f>U9+21</f>
        <v>45227</v>
      </c>
      <c r="X9" s="203"/>
      <c r="Y9" s="203">
        <f>W9+10</f>
        <v>45237</v>
      </c>
      <c r="Z9" s="203"/>
      <c r="AA9" s="204" t="s">
        <v>16</v>
      </c>
      <c r="AB9" s="204" t="s">
        <v>103</v>
      </c>
      <c r="AC9" s="70" t="s">
        <v>12</v>
      </c>
      <c r="AD9" s="70" t="s">
        <v>17</v>
      </c>
      <c r="AE9" s="70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17"/>
      <c r="AR9" s="17"/>
      <c r="AS9" s="17"/>
      <c r="AT9" s="17"/>
      <c r="AU9" s="17"/>
      <c r="AV9" s="17"/>
      <c r="AW9" s="17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</row>
    <row r="10" spans="1:138" s="16" customFormat="1" ht="63">
      <c r="A10" s="366" t="s">
        <v>235</v>
      </c>
      <c r="B10" s="256" t="s">
        <v>152</v>
      </c>
      <c r="C10" s="70" t="s">
        <v>121</v>
      </c>
      <c r="D10" s="205">
        <v>22000</v>
      </c>
      <c r="E10" s="60"/>
      <c r="F10" s="268">
        <v>1</v>
      </c>
      <c r="G10" s="70">
        <v>0</v>
      </c>
      <c r="H10" s="70">
        <v>0</v>
      </c>
      <c r="I10" s="70">
        <v>3</v>
      </c>
      <c r="J10" s="70" t="s">
        <v>94</v>
      </c>
      <c r="K10" s="202">
        <v>45076</v>
      </c>
      <c r="L10" s="202"/>
      <c r="M10" s="202">
        <f t="shared" si="0"/>
        <v>45126</v>
      </c>
      <c r="N10" s="202"/>
      <c r="O10" s="202">
        <f>M10+30</f>
        <v>45156</v>
      </c>
      <c r="P10" s="203"/>
      <c r="Q10" s="203">
        <f t="shared" ref="Q10:Q16" si="1">O10+20</f>
        <v>45176</v>
      </c>
      <c r="R10" s="203"/>
      <c r="S10" s="203">
        <f t="shared" ref="S10:S16" si="2">Q10+15</f>
        <v>45191</v>
      </c>
      <c r="T10" s="203"/>
      <c r="U10" s="203">
        <f t="shared" ref="U10:U16" si="3">S10+15</f>
        <v>45206</v>
      </c>
      <c r="V10" s="203" t="s">
        <v>121</v>
      </c>
      <c r="W10" s="203">
        <f t="shared" ref="W10:W16" si="4">U10+21</f>
        <v>45227</v>
      </c>
      <c r="X10" s="203"/>
      <c r="Y10" s="291">
        <f>W10+30</f>
        <v>45257</v>
      </c>
      <c r="Z10" s="202"/>
      <c r="AA10" s="204" t="s">
        <v>16</v>
      </c>
      <c r="AB10" s="204" t="s">
        <v>103</v>
      </c>
      <c r="AC10" s="70" t="s">
        <v>12</v>
      </c>
      <c r="AD10" s="70" t="s">
        <v>17</v>
      </c>
      <c r="AE10" s="70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17"/>
      <c r="AR10" s="17"/>
      <c r="AS10" s="17"/>
      <c r="AT10" s="17"/>
      <c r="AU10" s="17"/>
      <c r="AV10" s="17"/>
      <c r="AW10" s="17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</row>
    <row r="11" spans="1:138" s="16" customFormat="1" ht="63">
      <c r="A11" s="366" t="s">
        <v>236</v>
      </c>
      <c r="B11" s="256" t="s">
        <v>153</v>
      </c>
      <c r="C11" s="70" t="s">
        <v>121</v>
      </c>
      <c r="D11" s="60">
        <v>24867</v>
      </c>
      <c r="E11" s="60"/>
      <c r="F11" s="268">
        <v>1</v>
      </c>
      <c r="G11" s="70">
        <v>0</v>
      </c>
      <c r="H11" s="70">
        <v>0</v>
      </c>
      <c r="I11" s="70">
        <v>1</v>
      </c>
      <c r="J11" s="70" t="s">
        <v>96</v>
      </c>
      <c r="K11" s="202">
        <v>45076</v>
      </c>
      <c r="L11" s="202"/>
      <c r="M11" s="202">
        <f t="shared" si="0"/>
        <v>45126</v>
      </c>
      <c r="N11" s="202"/>
      <c r="O11" s="202">
        <f t="shared" ref="O11:O16" si="5">M11+30</f>
        <v>45156</v>
      </c>
      <c r="P11" s="202"/>
      <c r="Q11" s="203">
        <f t="shared" si="1"/>
        <v>45176</v>
      </c>
      <c r="R11" s="202"/>
      <c r="S11" s="203">
        <f t="shared" si="2"/>
        <v>45191</v>
      </c>
      <c r="T11" s="202"/>
      <c r="U11" s="203">
        <f t="shared" si="3"/>
        <v>45206</v>
      </c>
      <c r="V11" s="202"/>
      <c r="W11" s="203">
        <f t="shared" si="4"/>
        <v>45227</v>
      </c>
      <c r="X11" s="202"/>
      <c r="Y11" s="291">
        <f t="shared" ref="Y11:Y16" si="6">W11+30</f>
        <v>45257</v>
      </c>
      <c r="Z11" s="202"/>
      <c r="AA11" s="204" t="s">
        <v>16</v>
      </c>
      <c r="AB11" s="204" t="s">
        <v>103</v>
      </c>
      <c r="AC11" s="70" t="s">
        <v>12</v>
      </c>
      <c r="AD11" s="70" t="s">
        <v>17</v>
      </c>
      <c r="AE11" s="70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17"/>
      <c r="AR11" s="17"/>
      <c r="AS11" s="17"/>
      <c r="AT11" s="17"/>
      <c r="AU11" s="17"/>
      <c r="AV11" s="17"/>
      <c r="AW11" s="17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</row>
    <row r="12" spans="1:138" s="16" customFormat="1" ht="74.099999999999994" customHeight="1">
      <c r="A12" s="366" t="s">
        <v>237</v>
      </c>
      <c r="B12" s="256" t="s">
        <v>244</v>
      </c>
      <c r="C12" s="70" t="s">
        <v>121</v>
      </c>
      <c r="D12" s="60">
        <v>42827</v>
      </c>
      <c r="E12" s="60"/>
      <c r="F12" s="268">
        <v>1</v>
      </c>
      <c r="G12" s="70">
        <v>0</v>
      </c>
      <c r="H12" s="70">
        <v>0</v>
      </c>
      <c r="I12" s="70">
        <v>2</v>
      </c>
      <c r="J12" s="70" t="s">
        <v>74</v>
      </c>
      <c r="K12" s="202">
        <v>45076</v>
      </c>
      <c r="L12" s="202"/>
      <c r="M12" s="202">
        <f t="shared" si="0"/>
        <v>45126</v>
      </c>
      <c r="N12" s="202"/>
      <c r="O12" s="202">
        <f t="shared" si="5"/>
        <v>45156</v>
      </c>
      <c r="P12" s="202"/>
      <c r="Q12" s="203">
        <f t="shared" si="1"/>
        <v>45176</v>
      </c>
      <c r="R12" s="202"/>
      <c r="S12" s="203">
        <f t="shared" si="2"/>
        <v>45191</v>
      </c>
      <c r="T12" s="202"/>
      <c r="U12" s="203">
        <f t="shared" si="3"/>
        <v>45206</v>
      </c>
      <c r="V12" s="202"/>
      <c r="W12" s="203">
        <f t="shared" si="4"/>
        <v>45227</v>
      </c>
      <c r="X12" s="202"/>
      <c r="Y12" s="291">
        <f t="shared" si="6"/>
        <v>45257</v>
      </c>
      <c r="Z12" s="202"/>
      <c r="AA12" s="204" t="s">
        <v>16</v>
      </c>
      <c r="AB12" s="204" t="s">
        <v>103</v>
      </c>
      <c r="AC12" s="70" t="s">
        <v>12</v>
      </c>
      <c r="AD12" s="70" t="s">
        <v>17</v>
      </c>
      <c r="AE12" s="70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17"/>
      <c r="AR12" s="17"/>
      <c r="AS12" s="17"/>
      <c r="AT12" s="17"/>
      <c r="AU12" s="17"/>
      <c r="AV12" s="17"/>
      <c r="AW12" s="17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</row>
    <row r="13" spans="1:138" s="16" customFormat="1" ht="58.5" customHeight="1">
      <c r="A13" s="366" t="s">
        <v>238</v>
      </c>
      <c r="B13" s="256" t="s">
        <v>155</v>
      </c>
      <c r="C13" s="70" t="s">
        <v>121</v>
      </c>
      <c r="D13" s="60">
        <v>28629</v>
      </c>
      <c r="E13" s="60"/>
      <c r="F13" s="268">
        <v>1</v>
      </c>
      <c r="G13" s="70">
        <v>0</v>
      </c>
      <c r="H13" s="70">
        <v>0</v>
      </c>
      <c r="I13" s="70">
        <v>2</v>
      </c>
      <c r="J13" s="70" t="s">
        <v>122</v>
      </c>
      <c r="K13" s="202">
        <v>45076</v>
      </c>
      <c r="L13" s="202"/>
      <c r="M13" s="202">
        <f t="shared" si="0"/>
        <v>45126</v>
      </c>
      <c r="N13" s="202"/>
      <c r="O13" s="202">
        <f t="shared" si="5"/>
        <v>45156</v>
      </c>
      <c r="P13" s="203"/>
      <c r="Q13" s="203">
        <f t="shared" si="1"/>
        <v>45176</v>
      </c>
      <c r="R13" s="203"/>
      <c r="S13" s="203">
        <f t="shared" si="2"/>
        <v>45191</v>
      </c>
      <c r="T13" s="203"/>
      <c r="U13" s="203">
        <f t="shared" si="3"/>
        <v>45206</v>
      </c>
      <c r="V13" s="203"/>
      <c r="W13" s="203">
        <f t="shared" si="4"/>
        <v>45227</v>
      </c>
      <c r="X13" s="203"/>
      <c r="Y13" s="291">
        <f t="shared" si="6"/>
        <v>45257</v>
      </c>
      <c r="Z13" s="203"/>
      <c r="AA13" s="204" t="s">
        <v>16</v>
      </c>
      <c r="AB13" s="204" t="s">
        <v>103</v>
      </c>
      <c r="AC13" s="70" t="s">
        <v>12</v>
      </c>
      <c r="AD13" s="70" t="s">
        <v>17</v>
      </c>
      <c r="AE13" s="70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17"/>
      <c r="AR13" s="17"/>
      <c r="AS13" s="17"/>
      <c r="AT13" s="17"/>
      <c r="AU13" s="17"/>
      <c r="AV13" s="17"/>
      <c r="AW13" s="17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</row>
    <row r="14" spans="1:138" s="16" customFormat="1" ht="41.25" customHeight="1">
      <c r="A14" s="375" t="s">
        <v>239</v>
      </c>
      <c r="B14" s="376" t="s">
        <v>156</v>
      </c>
      <c r="C14" s="353" t="s">
        <v>121</v>
      </c>
      <c r="D14" s="377"/>
      <c r="E14" s="377"/>
      <c r="F14" s="378"/>
      <c r="G14" s="353"/>
      <c r="H14" s="353"/>
      <c r="I14" s="353"/>
      <c r="J14" s="353"/>
      <c r="K14" s="379"/>
      <c r="L14" s="379"/>
      <c r="M14" s="379"/>
      <c r="N14" s="379"/>
      <c r="O14" s="379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1"/>
      <c r="AB14" s="381"/>
      <c r="AC14" s="353"/>
      <c r="AD14" s="300"/>
      <c r="AE14" s="3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17"/>
      <c r="AR14" s="17"/>
      <c r="AS14" s="17"/>
      <c r="AT14" s="17"/>
      <c r="AU14" s="17"/>
      <c r="AV14" s="17"/>
      <c r="AW14" s="17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</row>
    <row r="15" spans="1:138" s="16" customFormat="1" ht="60.75" customHeight="1">
      <c r="A15" s="366" t="s">
        <v>240</v>
      </c>
      <c r="B15" s="256" t="s">
        <v>157</v>
      </c>
      <c r="C15" s="70" t="s">
        <v>121</v>
      </c>
      <c r="D15" s="205">
        <v>180000</v>
      </c>
      <c r="E15" s="60"/>
      <c r="F15" s="268">
        <v>1</v>
      </c>
      <c r="G15" s="70">
        <v>0</v>
      </c>
      <c r="H15" s="70">
        <v>0</v>
      </c>
      <c r="I15" s="70">
        <v>1</v>
      </c>
      <c r="J15" s="70" t="s">
        <v>95</v>
      </c>
      <c r="K15" s="202">
        <v>45076</v>
      </c>
      <c r="L15" s="202"/>
      <c r="M15" s="202">
        <f t="shared" ref="M15:M16" si="7">K15+50</f>
        <v>45126</v>
      </c>
      <c r="N15" s="202"/>
      <c r="O15" s="202">
        <f t="shared" si="5"/>
        <v>45156</v>
      </c>
      <c r="P15" s="203"/>
      <c r="Q15" s="203">
        <f t="shared" si="1"/>
        <v>45176</v>
      </c>
      <c r="R15" s="203"/>
      <c r="S15" s="203">
        <f t="shared" si="2"/>
        <v>45191</v>
      </c>
      <c r="T15" s="203"/>
      <c r="U15" s="203">
        <f t="shared" si="3"/>
        <v>45206</v>
      </c>
      <c r="V15" s="203"/>
      <c r="W15" s="203">
        <f t="shared" si="4"/>
        <v>45227</v>
      </c>
      <c r="X15" s="203"/>
      <c r="Y15" s="291">
        <f t="shared" si="6"/>
        <v>45257</v>
      </c>
      <c r="Z15" s="203"/>
      <c r="AA15" s="204" t="s">
        <v>16</v>
      </c>
      <c r="AB15" s="204" t="s">
        <v>103</v>
      </c>
      <c r="AC15" s="70" t="s">
        <v>12</v>
      </c>
      <c r="AD15" s="70" t="s">
        <v>17</v>
      </c>
      <c r="AE15" s="70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17"/>
      <c r="AR15" s="17"/>
      <c r="AS15" s="17"/>
      <c r="AT15" s="17"/>
      <c r="AU15" s="17"/>
      <c r="AV15" s="17"/>
      <c r="AW15" s="17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</row>
    <row r="16" spans="1:138" s="16" customFormat="1" ht="54.6" customHeight="1">
      <c r="A16" s="366" t="s">
        <v>251</v>
      </c>
      <c r="B16" s="256" t="s">
        <v>245</v>
      </c>
      <c r="C16" s="70"/>
      <c r="D16" s="60">
        <v>41853</v>
      </c>
      <c r="E16" s="60"/>
      <c r="F16" s="268">
        <v>1</v>
      </c>
      <c r="G16" s="70">
        <v>0</v>
      </c>
      <c r="H16" s="70">
        <v>0</v>
      </c>
      <c r="I16" s="70">
        <v>2</v>
      </c>
      <c r="J16" s="70" t="s">
        <v>74</v>
      </c>
      <c r="K16" s="202">
        <v>45076</v>
      </c>
      <c r="L16" s="202"/>
      <c r="M16" s="202">
        <f t="shared" si="7"/>
        <v>45126</v>
      </c>
      <c r="N16" s="202"/>
      <c r="O16" s="202">
        <f t="shared" si="5"/>
        <v>45156</v>
      </c>
      <c r="P16" s="202"/>
      <c r="Q16" s="203">
        <f t="shared" si="1"/>
        <v>45176</v>
      </c>
      <c r="R16" s="202"/>
      <c r="S16" s="203">
        <f t="shared" si="2"/>
        <v>45191</v>
      </c>
      <c r="T16" s="202"/>
      <c r="U16" s="203">
        <f t="shared" si="3"/>
        <v>45206</v>
      </c>
      <c r="V16" s="202"/>
      <c r="W16" s="203">
        <f t="shared" si="4"/>
        <v>45227</v>
      </c>
      <c r="X16" s="202"/>
      <c r="Y16" s="291">
        <f t="shared" si="6"/>
        <v>45257</v>
      </c>
      <c r="Z16" s="202"/>
      <c r="AA16" s="204" t="s">
        <v>16</v>
      </c>
      <c r="AB16" s="204" t="s">
        <v>103</v>
      </c>
      <c r="AC16" s="70" t="s">
        <v>12</v>
      </c>
      <c r="AD16" s="70" t="s">
        <v>17</v>
      </c>
      <c r="AE16" s="70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17"/>
      <c r="AR16" s="17"/>
      <c r="AS16" s="17"/>
      <c r="AT16" s="17"/>
      <c r="AU16" s="17"/>
      <c r="AV16" s="17"/>
      <c r="AW16" s="17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</row>
    <row r="17" spans="1:50" s="16" customFormat="1" ht="90.6" customHeight="1">
      <c r="A17" s="332"/>
      <c r="B17" s="59"/>
      <c r="C17" s="199"/>
      <c r="D17" s="201"/>
      <c r="E17" s="187"/>
      <c r="F17" s="266"/>
      <c r="G17" s="71"/>
      <c r="H17" s="71"/>
      <c r="I17" s="71"/>
      <c r="J17" s="71"/>
      <c r="K17" s="202"/>
      <c r="L17" s="202"/>
      <c r="M17" s="202"/>
      <c r="N17" s="202"/>
      <c r="O17" s="202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4"/>
      <c r="AB17" s="204"/>
      <c r="AC17" s="70"/>
      <c r="AD17" s="70"/>
      <c r="AE17" s="70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17"/>
      <c r="AR17" s="17"/>
      <c r="AS17" s="17"/>
      <c r="AT17" s="17"/>
      <c r="AU17" s="17"/>
      <c r="AV17" s="17"/>
      <c r="AW17" s="17"/>
      <c r="AX17" s="53"/>
    </row>
    <row r="18" spans="1:50" s="16" customFormat="1">
      <c r="A18" s="332"/>
      <c r="B18" s="59"/>
      <c r="C18" s="199"/>
      <c r="D18" s="201"/>
      <c r="E18" s="205"/>
      <c r="F18" s="267"/>
      <c r="G18" s="70"/>
      <c r="H18" s="70"/>
      <c r="I18" s="70"/>
      <c r="J18" s="70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70"/>
      <c r="AB18" s="70"/>
      <c r="AC18" s="70"/>
      <c r="AD18" s="70"/>
      <c r="AE18" s="70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17"/>
      <c r="AR18" s="17"/>
      <c r="AS18" s="17"/>
      <c r="AT18" s="17"/>
      <c r="AU18" s="17"/>
      <c r="AV18" s="17"/>
      <c r="AW18" s="17"/>
      <c r="AX18" s="53"/>
    </row>
    <row r="19" spans="1:50" s="16" customFormat="1" ht="21" customHeight="1">
      <c r="A19" s="332"/>
      <c r="B19" s="59"/>
      <c r="C19" s="199"/>
      <c r="D19" s="201"/>
      <c r="E19" s="205"/>
      <c r="F19" s="267"/>
      <c r="G19" s="70"/>
      <c r="H19" s="70"/>
      <c r="I19" s="206"/>
      <c r="J19" s="70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70"/>
      <c r="AB19" s="70"/>
      <c r="AC19" s="70"/>
      <c r="AD19" s="70"/>
      <c r="AE19" s="70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17"/>
      <c r="AR19" s="17"/>
      <c r="AS19" s="17"/>
      <c r="AT19" s="17"/>
      <c r="AU19" s="17"/>
      <c r="AV19" s="17"/>
      <c r="AW19" s="17"/>
      <c r="AX19" s="53"/>
    </row>
    <row r="20" spans="1:50" s="16" customFormat="1" ht="25.5" customHeight="1">
      <c r="A20" s="332"/>
      <c r="B20" s="59"/>
      <c r="C20" s="199"/>
      <c r="D20" s="201"/>
      <c r="E20" s="205"/>
      <c r="F20" s="267"/>
      <c r="G20" s="70"/>
      <c r="H20" s="70"/>
      <c r="I20" s="206"/>
      <c r="J20" s="70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70"/>
      <c r="AB20" s="70"/>
      <c r="AC20" s="70"/>
      <c r="AD20" s="70"/>
      <c r="AE20" s="70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17"/>
      <c r="AR20" s="17"/>
      <c r="AS20" s="17"/>
      <c r="AT20" s="17"/>
      <c r="AU20" s="17"/>
      <c r="AV20" s="17"/>
      <c r="AW20" s="17"/>
      <c r="AX20" s="53"/>
    </row>
    <row r="21" spans="1:50" s="16" customFormat="1" ht="89.1" customHeight="1">
      <c r="A21" s="332"/>
      <c r="B21" s="255"/>
      <c r="C21" s="70"/>
      <c r="D21" s="201"/>
      <c r="E21" s="205"/>
      <c r="F21" s="267"/>
      <c r="G21" s="70"/>
      <c r="H21" s="70"/>
      <c r="I21" s="70"/>
      <c r="J21" s="70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4"/>
      <c r="AB21" s="204"/>
      <c r="AC21" s="70"/>
      <c r="AD21" s="70"/>
      <c r="AE21" s="70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17"/>
      <c r="AR21" s="17"/>
      <c r="AS21" s="17"/>
      <c r="AT21" s="17"/>
      <c r="AU21" s="17"/>
      <c r="AV21" s="17"/>
      <c r="AW21" s="17"/>
      <c r="AX21" s="53"/>
    </row>
    <row r="22" spans="1:50" s="16" customFormat="1" ht="81.95" customHeight="1">
      <c r="A22" s="332"/>
      <c r="B22" s="232"/>
      <c r="C22" s="207"/>
      <c r="D22" s="208"/>
      <c r="E22" s="205"/>
      <c r="F22" s="267"/>
      <c r="G22" s="70"/>
      <c r="H22" s="70"/>
      <c r="I22" s="70"/>
      <c r="J22" s="70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4"/>
      <c r="AB22" s="204"/>
      <c r="AC22" s="70"/>
      <c r="AD22" s="70"/>
      <c r="AE22" s="70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17"/>
      <c r="AR22" s="17"/>
      <c r="AS22" s="17"/>
      <c r="AT22" s="17"/>
      <c r="AU22" s="17"/>
      <c r="AV22" s="17"/>
      <c r="AW22" s="17"/>
      <c r="AX22" s="53"/>
    </row>
    <row r="23" spans="1:50" s="16" customFormat="1" ht="47.45" customHeight="1">
      <c r="A23" s="332"/>
      <c r="B23" s="232"/>
      <c r="C23" s="207"/>
      <c r="D23" s="208"/>
      <c r="E23" s="205"/>
      <c r="F23" s="267"/>
      <c r="G23" s="70"/>
      <c r="H23" s="70"/>
      <c r="I23" s="70"/>
      <c r="J23" s="70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4"/>
      <c r="AB23" s="204"/>
      <c r="AC23" s="70"/>
      <c r="AD23" s="70"/>
      <c r="AE23" s="70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17"/>
      <c r="AR23" s="17"/>
      <c r="AS23" s="17"/>
      <c r="AT23" s="17"/>
      <c r="AU23" s="17"/>
      <c r="AV23" s="17"/>
      <c r="AW23" s="17"/>
      <c r="AX23" s="53"/>
    </row>
    <row r="24" spans="1:50" s="16" customFormat="1" ht="72.95" customHeight="1">
      <c r="A24" s="332"/>
      <c r="B24" s="232"/>
      <c r="C24" s="207"/>
      <c r="D24" s="208"/>
      <c r="E24" s="205"/>
      <c r="F24" s="267"/>
      <c r="G24" s="70"/>
      <c r="H24" s="70"/>
      <c r="I24" s="70"/>
      <c r="J24" s="70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4"/>
      <c r="AB24" s="204"/>
      <c r="AC24" s="70"/>
      <c r="AD24" s="70"/>
      <c r="AE24" s="70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17"/>
      <c r="AR24" s="17"/>
      <c r="AS24" s="17"/>
      <c r="AT24" s="17"/>
      <c r="AU24" s="17"/>
      <c r="AV24" s="17"/>
      <c r="AW24" s="17"/>
      <c r="AX24" s="53"/>
    </row>
    <row r="25" spans="1:50" s="16" customFormat="1" ht="57.6" customHeight="1">
      <c r="A25" s="332"/>
      <c r="B25" s="232"/>
      <c r="C25" s="207"/>
      <c r="D25" s="208"/>
      <c r="E25" s="205"/>
      <c r="F25" s="267"/>
      <c r="G25" s="70"/>
      <c r="H25" s="70"/>
      <c r="I25" s="70"/>
      <c r="J25" s="70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4"/>
      <c r="AB25" s="204"/>
      <c r="AC25" s="70"/>
      <c r="AD25" s="70"/>
      <c r="AE25" s="70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17"/>
      <c r="AR25" s="17"/>
      <c r="AS25" s="17"/>
      <c r="AT25" s="17"/>
      <c r="AU25" s="17"/>
      <c r="AV25" s="17"/>
      <c r="AW25" s="17"/>
      <c r="AX25" s="53"/>
    </row>
    <row r="26" spans="1:50" s="16" customFormat="1">
      <c r="A26" s="332"/>
      <c r="B26" s="256"/>
      <c r="C26" s="73"/>
      <c r="D26" s="60"/>
      <c r="E26" s="60"/>
      <c r="F26" s="268"/>
      <c r="G26" s="70"/>
      <c r="H26" s="70"/>
      <c r="I26" s="70"/>
      <c r="J26" s="70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188"/>
      <c r="AB26" s="188"/>
      <c r="AC26" s="188"/>
      <c r="AD26" s="188"/>
      <c r="AE26" s="188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17"/>
      <c r="AR26" s="17"/>
      <c r="AS26" s="17"/>
      <c r="AT26" s="17"/>
      <c r="AU26" s="17"/>
      <c r="AV26" s="17"/>
      <c r="AW26" s="17"/>
      <c r="AX26" s="53"/>
    </row>
    <row r="27" spans="1:50" s="10" customFormat="1" ht="31.5">
      <c r="A27" s="329"/>
      <c r="B27" s="252"/>
      <c r="C27" s="93" t="s">
        <v>125</v>
      </c>
      <c r="D27" s="8"/>
      <c r="E27" s="8"/>
      <c r="F27" s="264"/>
      <c r="G27" s="96"/>
      <c r="H27" s="96"/>
      <c r="I27" s="96"/>
      <c r="J27" s="96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Q27" s="11"/>
      <c r="AR27" s="11"/>
      <c r="AS27" s="11"/>
      <c r="AT27" s="11"/>
      <c r="AU27" s="11"/>
      <c r="AV27" s="11"/>
      <c r="AW27" s="11"/>
    </row>
    <row r="28" spans="1:50" ht="15.75" customHeight="1">
      <c r="A28" s="403" t="s">
        <v>45</v>
      </c>
      <c r="B28" s="404"/>
      <c r="C28" s="405"/>
      <c r="D28" s="403" t="s">
        <v>46</v>
      </c>
      <c r="E28" s="404"/>
      <c r="F28" s="404"/>
      <c r="G28" s="404"/>
      <c r="H28" s="405"/>
      <c r="I28" s="190"/>
      <c r="J28" s="190"/>
      <c r="K28" s="406" t="s">
        <v>47</v>
      </c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06" t="s">
        <v>48</v>
      </c>
      <c r="Z28" s="407"/>
      <c r="AA28" s="407"/>
      <c r="AB28" s="407"/>
      <c r="AC28" s="407"/>
      <c r="AD28" s="52"/>
      <c r="AE28" s="52"/>
      <c r="AX28" s="52"/>
    </row>
    <row r="29" spans="1:50" ht="63" customHeight="1">
      <c r="A29" s="331" t="s">
        <v>50</v>
      </c>
      <c r="B29" s="253" t="s">
        <v>51</v>
      </c>
      <c r="C29" s="13" t="s">
        <v>52</v>
      </c>
      <c r="D29" s="13" t="s">
        <v>53</v>
      </c>
      <c r="E29" s="13" t="s">
        <v>54</v>
      </c>
      <c r="F29" s="265" t="s">
        <v>55</v>
      </c>
      <c r="G29" s="13" t="s">
        <v>56</v>
      </c>
      <c r="H29" s="13" t="s">
        <v>57</v>
      </c>
      <c r="I29" s="12" t="s">
        <v>58</v>
      </c>
      <c r="J29" s="12" t="s">
        <v>59</v>
      </c>
      <c r="K29" s="408" t="s">
        <v>112</v>
      </c>
      <c r="L29" s="408"/>
      <c r="M29" s="408" t="s">
        <v>113</v>
      </c>
      <c r="N29" s="408"/>
      <c r="O29" s="408" t="s">
        <v>114</v>
      </c>
      <c r="P29" s="408"/>
      <c r="Q29" s="408" t="s">
        <v>62</v>
      </c>
      <c r="R29" s="408"/>
      <c r="S29" s="409" t="s">
        <v>126</v>
      </c>
      <c r="T29" s="410"/>
      <c r="U29" s="409" t="s">
        <v>93</v>
      </c>
      <c r="V29" s="410"/>
      <c r="W29" s="409" t="s">
        <v>64</v>
      </c>
      <c r="X29" s="411"/>
      <c r="Y29" s="13" t="s">
        <v>65</v>
      </c>
      <c r="Z29" s="13" t="s">
        <v>66</v>
      </c>
      <c r="AA29" s="13" t="s">
        <v>67</v>
      </c>
      <c r="AB29" s="13" t="s">
        <v>68</v>
      </c>
      <c r="AC29" s="13" t="s">
        <v>69</v>
      </c>
      <c r="AD29" s="52"/>
      <c r="AE29" s="52"/>
      <c r="AX29" s="52"/>
    </row>
    <row r="30" spans="1:50" ht="17.45" customHeight="1">
      <c r="A30" s="331"/>
      <c r="B30" s="254"/>
      <c r="C30" s="12"/>
      <c r="D30" s="14"/>
      <c r="E30" s="14"/>
      <c r="F30" s="265"/>
      <c r="G30" s="12"/>
      <c r="H30" s="12"/>
      <c r="I30" s="12"/>
      <c r="J30" s="12"/>
      <c r="K30" s="15" t="s">
        <v>119</v>
      </c>
      <c r="L30" s="15" t="s">
        <v>73</v>
      </c>
      <c r="M30" s="15" t="s">
        <v>119</v>
      </c>
      <c r="N30" s="15" t="s">
        <v>73</v>
      </c>
      <c r="O30" s="15" t="s">
        <v>119</v>
      </c>
      <c r="P30" s="15" t="s">
        <v>73</v>
      </c>
      <c r="Q30" s="15" t="s">
        <v>119</v>
      </c>
      <c r="R30" s="15" t="s">
        <v>73</v>
      </c>
      <c r="S30" s="15" t="s">
        <v>119</v>
      </c>
      <c r="T30" s="15" t="s">
        <v>73</v>
      </c>
      <c r="U30" s="15" t="s">
        <v>119</v>
      </c>
      <c r="V30" s="15" t="s">
        <v>73</v>
      </c>
      <c r="W30" s="15" t="s">
        <v>119</v>
      </c>
      <c r="X30" s="15" t="s">
        <v>73</v>
      </c>
      <c r="Y30" s="12"/>
      <c r="Z30" s="12"/>
      <c r="AA30" s="12"/>
      <c r="AB30" s="12"/>
      <c r="AC30" s="12"/>
      <c r="AD30" s="52"/>
      <c r="AE30" s="52"/>
      <c r="AX30" s="52"/>
    </row>
    <row r="31" spans="1:50" s="16" customFormat="1" ht="15" customHeight="1">
      <c r="A31" s="337" t="s">
        <v>235</v>
      </c>
      <c r="B31" s="256" t="s">
        <v>152</v>
      </c>
      <c r="C31" s="70"/>
      <c r="D31" s="205"/>
      <c r="E31" s="60"/>
      <c r="F31" s="268"/>
      <c r="G31" s="70"/>
      <c r="H31" s="70"/>
      <c r="I31" s="70"/>
      <c r="J31" s="70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188"/>
      <c r="Z31" s="188"/>
      <c r="AA31" s="188"/>
      <c r="AB31" s="293" t="s">
        <v>37</v>
      </c>
      <c r="AC31" s="188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17"/>
      <c r="AR31" s="17"/>
      <c r="AS31" s="17"/>
      <c r="AT31" s="17"/>
      <c r="AU31" s="17"/>
      <c r="AV31" s="17"/>
      <c r="AW31" s="17"/>
      <c r="AX31" s="53"/>
    </row>
    <row r="32" spans="1:50" s="16" customFormat="1" ht="15" customHeight="1">
      <c r="A32" s="337" t="s">
        <v>236</v>
      </c>
      <c r="B32" s="256" t="s">
        <v>153</v>
      </c>
      <c r="C32" s="70"/>
      <c r="D32" s="205"/>
      <c r="E32" s="60"/>
      <c r="F32" s="268"/>
      <c r="G32" s="70"/>
      <c r="H32" s="70"/>
      <c r="I32" s="70"/>
      <c r="J32" s="70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188"/>
      <c r="Z32" s="188"/>
      <c r="AA32" s="188"/>
      <c r="AB32" s="293" t="s">
        <v>37</v>
      </c>
      <c r="AC32" s="188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17"/>
      <c r="AR32" s="17"/>
      <c r="AS32" s="17"/>
      <c r="AT32" s="17"/>
      <c r="AU32" s="17"/>
      <c r="AV32" s="17"/>
      <c r="AW32" s="17"/>
      <c r="AX32" s="53"/>
    </row>
    <row r="33" spans="1:50" s="16" customFormat="1" ht="15" customHeight="1">
      <c r="A33" s="337" t="s">
        <v>237</v>
      </c>
      <c r="B33" s="256" t="s">
        <v>154</v>
      </c>
      <c r="C33" s="70"/>
      <c r="D33" s="205"/>
      <c r="E33" s="60"/>
      <c r="F33" s="268"/>
      <c r="G33" s="70"/>
      <c r="H33" s="70"/>
      <c r="I33" s="70"/>
      <c r="J33" s="70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188"/>
      <c r="Z33" s="188"/>
      <c r="AA33" s="188"/>
      <c r="AB33" s="293" t="s">
        <v>37</v>
      </c>
      <c r="AC33" s="188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17"/>
      <c r="AR33" s="17"/>
      <c r="AS33" s="17"/>
      <c r="AT33" s="17"/>
      <c r="AU33" s="17"/>
      <c r="AV33" s="17"/>
      <c r="AW33" s="17"/>
      <c r="AX33" s="53"/>
    </row>
    <row r="34" spans="1:50" s="16" customFormat="1" ht="15" customHeight="1">
      <c r="A34" s="337" t="s">
        <v>238</v>
      </c>
      <c r="B34" s="256" t="s">
        <v>155</v>
      </c>
      <c r="C34" s="70"/>
      <c r="D34" s="205"/>
      <c r="E34" s="60"/>
      <c r="F34" s="268"/>
      <c r="G34" s="70"/>
      <c r="H34" s="70"/>
      <c r="I34" s="70"/>
      <c r="J34" s="70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188"/>
      <c r="Z34" s="188"/>
      <c r="AA34" s="188"/>
      <c r="AB34" s="293" t="s">
        <v>37</v>
      </c>
      <c r="AC34" s="188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17"/>
      <c r="AR34" s="17"/>
      <c r="AS34" s="17"/>
      <c r="AT34" s="17"/>
      <c r="AU34" s="17"/>
      <c r="AV34" s="17"/>
      <c r="AW34" s="17"/>
      <c r="AX34" s="53"/>
    </row>
    <row r="35" spans="1:50" s="16" customFormat="1" ht="15" customHeight="1">
      <c r="A35" s="337" t="s">
        <v>239</v>
      </c>
      <c r="B35" s="256" t="s">
        <v>156</v>
      </c>
      <c r="C35" s="70"/>
      <c r="D35" s="205"/>
      <c r="E35" s="60"/>
      <c r="F35" s="268"/>
      <c r="G35" s="70"/>
      <c r="H35" s="70"/>
      <c r="I35" s="70"/>
      <c r="J35" s="70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188"/>
      <c r="Z35" s="188"/>
      <c r="AA35" s="188"/>
      <c r="AB35" s="293" t="s">
        <v>37</v>
      </c>
      <c r="AC35" s="188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17"/>
      <c r="AR35" s="17"/>
      <c r="AS35" s="17"/>
      <c r="AT35" s="17"/>
      <c r="AU35" s="17"/>
      <c r="AV35" s="17"/>
      <c r="AW35" s="17"/>
      <c r="AX35" s="53"/>
    </row>
    <row r="36" spans="1:50" s="16" customFormat="1" ht="15" customHeight="1">
      <c r="A36" s="337" t="s">
        <v>240</v>
      </c>
      <c r="B36" s="256" t="s">
        <v>157</v>
      </c>
      <c r="C36" s="70"/>
      <c r="D36" s="205"/>
      <c r="E36" s="60"/>
      <c r="F36" s="268"/>
      <c r="G36" s="70"/>
      <c r="H36" s="70"/>
      <c r="I36" s="70"/>
      <c r="J36" s="70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188"/>
      <c r="Z36" s="188"/>
      <c r="AA36" s="188"/>
      <c r="AB36" s="293" t="s">
        <v>37</v>
      </c>
      <c r="AC36" s="188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17"/>
      <c r="AR36" s="17"/>
      <c r="AS36" s="17"/>
      <c r="AT36" s="17"/>
      <c r="AU36" s="17"/>
      <c r="AV36" s="17"/>
      <c r="AW36" s="17"/>
      <c r="AX36" s="53"/>
    </row>
    <row r="37" spans="1:50" s="16" customFormat="1" ht="16.5" customHeight="1">
      <c r="A37" s="332"/>
      <c r="B37" s="256"/>
      <c r="C37" s="70"/>
      <c r="D37" s="246"/>
      <c r="E37" s="60"/>
      <c r="F37" s="268"/>
      <c r="G37" s="70"/>
      <c r="H37" s="70"/>
      <c r="I37" s="70"/>
      <c r="J37" s="70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188"/>
      <c r="Z37" s="188"/>
      <c r="AA37" s="188"/>
      <c r="AB37" s="188"/>
      <c r="AC37" s="188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17"/>
      <c r="AR37" s="17"/>
      <c r="AS37" s="17"/>
      <c r="AT37" s="17"/>
      <c r="AU37" s="17"/>
      <c r="AV37" s="17"/>
      <c r="AW37" s="17"/>
    </row>
    <row r="38" spans="1:50" s="10" customFormat="1" ht="31.5">
      <c r="A38" s="329"/>
      <c r="B38" s="252"/>
      <c r="C38" s="93" t="s">
        <v>127</v>
      </c>
      <c r="D38" s="8"/>
      <c r="E38" s="8"/>
      <c r="F38" s="264"/>
      <c r="G38" s="96"/>
      <c r="H38" s="96"/>
      <c r="I38" s="96"/>
      <c r="J38" s="96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AQ38" s="11"/>
      <c r="AR38" s="11"/>
      <c r="AS38" s="11"/>
      <c r="AT38" s="11"/>
      <c r="AU38" s="11"/>
      <c r="AV38" s="11"/>
      <c r="AW38" s="11"/>
    </row>
    <row r="39" spans="1:50" ht="15.75" customHeight="1">
      <c r="A39" s="403" t="s">
        <v>45</v>
      </c>
      <c r="B39" s="404"/>
      <c r="C39" s="404"/>
      <c r="D39" s="403" t="s">
        <v>46</v>
      </c>
      <c r="E39" s="404"/>
      <c r="F39" s="404"/>
      <c r="G39" s="404"/>
      <c r="H39" s="405"/>
      <c r="I39" s="190"/>
      <c r="J39" s="190"/>
      <c r="K39" s="406" t="s">
        <v>47</v>
      </c>
      <c r="L39" s="407"/>
      <c r="M39" s="407"/>
      <c r="N39" s="407"/>
      <c r="O39" s="407"/>
      <c r="P39" s="407"/>
      <c r="Q39" s="407"/>
      <c r="R39" s="407"/>
      <c r="S39" s="407"/>
      <c r="T39" s="407"/>
      <c r="U39" s="406" t="s">
        <v>48</v>
      </c>
      <c r="V39" s="407"/>
      <c r="W39" s="407"/>
      <c r="X39" s="407"/>
      <c r="Y39" s="407"/>
      <c r="Z39" s="52"/>
      <c r="AA39" s="52"/>
      <c r="AB39" s="52"/>
      <c r="AC39" s="52"/>
      <c r="AD39" s="52"/>
      <c r="AE39" s="52"/>
    </row>
    <row r="40" spans="1:50" ht="63" customHeight="1">
      <c r="A40" s="331" t="s">
        <v>50</v>
      </c>
      <c r="B40" s="253" t="s">
        <v>51</v>
      </c>
      <c r="C40" s="13" t="s">
        <v>52</v>
      </c>
      <c r="D40" s="13" t="s">
        <v>53</v>
      </c>
      <c r="E40" s="13" t="s">
        <v>54</v>
      </c>
      <c r="F40" s="265" t="s">
        <v>55</v>
      </c>
      <c r="G40" s="13" t="s">
        <v>56</v>
      </c>
      <c r="H40" s="13" t="s">
        <v>57</v>
      </c>
      <c r="I40" s="12" t="s">
        <v>58</v>
      </c>
      <c r="J40" s="12" t="s">
        <v>59</v>
      </c>
      <c r="K40" s="408" t="s">
        <v>128</v>
      </c>
      <c r="L40" s="408"/>
      <c r="M40" s="408" t="s">
        <v>113</v>
      </c>
      <c r="N40" s="408"/>
      <c r="O40" s="408" t="s">
        <v>126</v>
      </c>
      <c r="P40" s="408"/>
      <c r="Q40" s="408" t="s">
        <v>93</v>
      </c>
      <c r="R40" s="408"/>
      <c r="S40" s="408" t="s">
        <v>64</v>
      </c>
      <c r="T40" s="408"/>
      <c r="U40" s="13" t="s">
        <v>65</v>
      </c>
      <c r="V40" s="13" t="s">
        <v>66</v>
      </c>
      <c r="W40" s="13" t="s">
        <v>67</v>
      </c>
      <c r="X40" s="13" t="s">
        <v>68</v>
      </c>
      <c r="Y40" s="13" t="s">
        <v>69</v>
      </c>
      <c r="Z40" s="52"/>
      <c r="AA40" s="52"/>
      <c r="AB40" s="52"/>
      <c r="AC40" s="52"/>
      <c r="AD40" s="52"/>
      <c r="AE40" s="52"/>
    </row>
    <row r="41" spans="1:50" ht="17.45" customHeight="1">
      <c r="A41" s="331"/>
      <c r="B41" s="254"/>
      <c r="C41" s="12"/>
      <c r="D41" s="14"/>
      <c r="E41" s="14"/>
      <c r="F41" s="265"/>
      <c r="G41" s="12"/>
      <c r="H41" s="12"/>
      <c r="I41" s="12"/>
      <c r="J41" s="12"/>
      <c r="K41" s="15" t="s">
        <v>119</v>
      </c>
      <c r="L41" s="15" t="s">
        <v>73</v>
      </c>
      <c r="M41" s="15" t="s">
        <v>119</v>
      </c>
      <c r="N41" s="15" t="s">
        <v>73</v>
      </c>
      <c r="O41" s="15" t="s">
        <v>119</v>
      </c>
      <c r="P41" s="15" t="s">
        <v>73</v>
      </c>
      <c r="Q41" s="15" t="s">
        <v>119</v>
      </c>
      <c r="R41" s="15" t="s">
        <v>73</v>
      </c>
      <c r="S41" s="15" t="s">
        <v>119</v>
      </c>
      <c r="T41" s="15" t="s">
        <v>73</v>
      </c>
      <c r="U41" s="12"/>
      <c r="V41" s="12"/>
      <c r="W41" s="12"/>
      <c r="X41" s="12"/>
      <c r="Y41" s="12"/>
      <c r="Z41" s="52"/>
      <c r="AA41" s="52"/>
      <c r="AB41" s="52"/>
      <c r="AC41" s="52"/>
      <c r="AD41" s="52"/>
      <c r="AE41" s="52"/>
    </row>
    <row r="42" spans="1:50" s="16" customFormat="1">
      <c r="A42" s="332"/>
      <c r="B42" s="255"/>
      <c r="C42" s="70"/>
      <c r="D42" s="247"/>
      <c r="E42" s="210"/>
      <c r="F42" s="267"/>
      <c r="G42" s="70"/>
      <c r="H42" s="70"/>
      <c r="I42" s="70"/>
      <c r="J42" s="70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4"/>
      <c r="V42" s="204"/>
      <c r="W42" s="70"/>
      <c r="X42" s="70"/>
      <c r="Y42" s="70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17"/>
      <c r="AR42" s="17"/>
      <c r="AS42" s="17"/>
      <c r="AT42" s="17"/>
      <c r="AU42" s="17"/>
      <c r="AV42" s="17"/>
      <c r="AW42" s="17"/>
    </row>
    <row r="43" spans="1:50" s="16" customFormat="1">
      <c r="A43" s="332"/>
      <c r="B43" s="255"/>
      <c r="C43" s="71"/>
      <c r="D43" s="247"/>
      <c r="E43" s="211"/>
      <c r="F43" s="266"/>
      <c r="G43" s="71"/>
      <c r="H43" s="71"/>
      <c r="I43" s="71"/>
      <c r="J43" s="71"/>
      <c r="K43" s="202"/>
      <c r="L43" s="202"/>
      <c r="M43" s="202"/>
      <c r="N43" s="203"/>
      <c r="O43" s="203"/>
      <c r="P43" s="203"/>
      <c r="Q43" s="203"/>
      <c r="R43" s="203"/>
      <c r="S43" s="203"/>
      <c r="T43" s="203"/>
      <c r="U43" s="204"/>
      <c r="V43" s="204"/>
      <c r="W43" s="70"/>
      <c r="X43" s="70"/>
      <c r="Y43" s="70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17"/>
      <c r="AR43" s="17"/>
      <c r="AS43" s="17"/>
      <c r="AT43" s="17"/>
      <c r="AU43" s="17"/>
      <c r="AV43" s="17"/>
      <c r="AW43" s="17"/>
    </row>
    <row r="44" spans="1:50" s="16" customFormat="1">
      <c r="A44" s="332"/>
      <c r="B44" s="255"/>
      <c r="C44" s="70"/>
      <c r="D44" s="247"/>
      <c r="E44" s="210"/>
      <c r="F44" s="267"/>
      <c r="G44" s="70"/>
      <c r="H44" s="70"/>
      <c r="I44" s="70"/>
      <c r="J44" s="70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4"/>
      <c r="V44" s="204"/>
      <c r="W44" s="70"/>
      <c r="X44" s="70"/>
      <c r="Y44" s="70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17"/>
      <c r="AR44" s="17"/>
      <c r="AS44" s="17"/>
      <c r="AT44" s="17"/>
      <c r="AU44" s="17"/>
      <c r="AV44" s="17"/>
      <c r="AW44" s="17"/>
    </row>
    <row r="45" spans="1:50" s="16" customFormat="1">
      <c r="A45" s="332"/>
      <c r="B45" s="226"/>
      <c r="C45" s="70"/>
      <c r="D45" s="247"/>
      <c r="E45" s="210"/>
      <c r="F45" s="267"/>
      <c r="G45" s="70"/>
      <c r="H45" s="70"/>
      <c r="I45" s="70"/>
      <c r="J45" s="70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4"/>
      <c r="V45" s="204"/>
      <c r="W45" s="70"/>
      <c r="X45" s="70"/>
      <c r="Y45" s="70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17"/>
      <c r="AR45" s="17"/>
      <c r="AS45" s="17"/>
      <c r="AT45" s="17"/>
      <c r="AU45" s="17"/>
      <c r="AV45" s="17"/>
      <c r="AW45" s="17"/>
    </row>
    <row r="46" spans="1:50" s="16" customFormat="1">
      <c r="A46" s="332"/>
      <c r="B46" s="226"/>
      <c r="C46" s="70"/>
      <c r="D46" s="247"/>
      <c r="E46" s="210"/>
      <c r="F46" s="267"/>
      <c r="G46" s="70"/>
      <c r="H46" s="70"/>
      <c r="I46" s="70"/>
      <c r="J46" s="70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4"/>
      <c r="V46" s="204"/>
      <c r="W46" s="70"/>
      <c r="X46" s="70"/>
      <c r="Y46" s="70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17"/>
      <c r="AR46" s="17"/>
      <c r="AS46" s="17"/>
      <c r="AT46" s="17"/>
      <c r="AU46" s="17"/>
      <c r="AV46" s="17"/>
      <c r="AW46" s="17"/>
    </row>
    <row r="47" spans="1:50" s="16" customFormat="1" ht="45" hidden="1" customHeight="1">
      <c r="A47" s="332"/>
      <c r="B47" s="226"/>
      <c r="C47" s="70"/>
      <c r="D47" s="247"/>
      <c r="E47" s="210"/>
      <c r="F47" s="267"/>
      <c r="G47" s="70"/>
      <c r="H47" s="70"/>
      <c r="I47" s="70"/>
      <c r="J47" s="70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4"/>
      <c r="V47" s="204"/>
      <c r="W47" s="70"/>
      <c r="X47" s="70"/>
      <c r="Y47" s="70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17"/>
      <c r="AR47" s="17"/>
      <c r="AS47" s="17"/>
      <c r="AT47" s="17"/>
      <c r="AU47" s="17"/>
      <c r="AV47" s="17"/>
      <c r="AW47" s="17"/>
    </row>
    <row r="48" spans="1:50" s="16" customFormat="1" ht="42" hidden="1" customHeight="1">
      <c r="A48" s="338"/>
      <c r="B48" s="226"/>
      <c r="C48" s="70"/>
      <c r="D48" s="247"/>
      <c r="E48" s="210"/>
      <c r="F48" s="267"/>
      <c r="G48" s="70"/>
      <c r="H48" s="70"/>
      <c r="I48" s="70"/>
      <c r="J48" s="70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4"/>
      <c r="V48" s="204"/>
      <c r="W48" s="70"/>
      <c r="X48" s="70"/>
      <c r="Y48" s="70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17"/>
      <c r="AR48" s="17"/>
      <c r="AS48" s="17"/>
      <c r="AT48" s="17"/>
      <c r="AU48" s="17"/>
      <c r="AV48" s="17"/>
      <c r="AW48" s="17"/>
    </row>
    <row r="49" spans="1:49" s="16" customFormat="1" ht="65.25" hidden="1" customHeight="1">
      <c r="A49" s="332"/>
      <c r="B49" s="257"/>
      <c r="C49" s="213"/>
      <c r="D49" s="248"/>
      <c r="E49" s="210"/>
      <c r="F49" s="267"/>
      <c r="G49" s="70"/>
      <c r="H49" s="70"/>
      <c r="I49" s="70"/>
      <c r="J49" s="215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4"/>
      <c r="V49" s="204"/>
      <c r="W49" s="70"/>
      <c r="X49" s="70"/>
      <c r="Y49" s="70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17"/>
      <c r="AR49" s="17"/>
      <c r="AS49" s="17"/>
      <c r="AT49" s="17"/>
      <c r="AU49" s="17"/>
      <c r="AV49" s="17"/>
      <c r="AW49" s="17"/>
    </row>
    <row r="50" spans="1:49" s="16" customFormat="1" ht="49.5" hidden="1" customHeight="1">
      <c r="A50" s="332"/>
      <c r="B50" s="257"/>
      <c r="C50" s="213"/>
      <c r="D50" s="248"/>
      <c r="E50" s="210"/>
      <c r="F50" s="267"/>
      <c r="G50" s="70"/>
      <c r="H50" s="70"/>
      <c r="I50" s="70"/>
      <c r="J50" s="215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4"/>
      <c r="V50" s="204"/>
      <c r="W50" s="70"/>
      <c r="X50" s="70"/>
      <c r="Y50" s="70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17"/>
      <c r="AR50" s="17"/>
      <c r="AS50" s="17"/>
      <c r="AT50" s="17"/>
      <c r="AU50" s="17"/>
      <c r="AV50" s="17"/>
      <c r="AW50" s="17"/>
    </row>
    <row r="51" spans="1:49" s="16" customFormat="1" ht="51" hidden="1" customHeight="1">
      <c r="A51" s="332"/>
      <c r="B51" s="257"/>
      <c r="C51" s="213"/>
      <c r="D51" s="248"/>
      <c r="E51" s="210"/>
      <c r="F51" s="267"/>
      <c r="G51" s="70"/>
      <c r="H51" s="70"/>
      <c r="I51" s="70"/>
      <c r="J51" s="213"/>
      <c r="K51" s="216"/>
      <c r="L51" s="216"/>
      <c r="M51" s="203"/>
      <c r="N51" s="216"/>
      <c r="O51" s="203"/>
      <c r="P51" s="216"/>
      <c r="Q51" s="203"/>
      <c r="R51" s="216"/>
      <c r="S51" s="203"/>
      <c r="T51" s="216"/>
      <c r="U51" s="204"/>
      <c r="V51" s="204"/>
      <c r="W51" s="70"/>
      <c r="X51" s="70"/>
      <c r="Y51" s="70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17"/>
      <c r="AR51" s="17"/>
      <c r="AS51" s="17"/>
      <c r="AT51" s="17"/>
      <c r="AU51" s="17"/>
      <c r="AV51" s="17"/>
      <c r="AW51" s="17"/>
    </row>
    <row r="52" spans="1:49" s="16" customFormat="1" ht="48.75" hidden="1" customHeight="1">
      <c r="A52" s="339"/>
      <c r="B52" s="258"/>
      <c r="C52" s="218"/>
      <c r="D52" s="249"/>
      <c r="E52" s="220"/>
      <c r="F52" s="269"/>
      <c r="G52" s="217"/>
      <c r="H52" s="217"/>
      <c r="I52" s="217"/>
      <c r="J52" s="221"/>
      <c r="K52" s="216"/>
      <c r="L52" s="216"/>
      <c r="M52" s="203"/>
      <c r="N52" s="216"/>
      <c r="O52" s="203"/>
      <c r="P52" s="216"/>
      <c r="Q52" s="203"/>
      <c r="R52" s="216"/>
      <c r="S52" s="203"/>
      <c r="T52" s="216"/>
      <c r="U52" s="204"/>
      <c r="V52" s="204"/>
      <c r="W52" s="70"/>
      <c r="X52" s="70"/>
      <c r="Y52" s="70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17"/>
      <c r="AR52" s="17"/>
      <c r="AS52" s="17"/>
      <c r="AT52" s="17"/>
      <c r="AU52" s="17"/>
      <c r="AV52" s="17"/>
      <c r="AW52" s="17"/>
    </row>
    <row r="53" spans="1:49" s="16" customFormat="1" ht="35.25" hidden="1" customHeight="1">
      <c r="A53" s="340"/>
      <c r="B53" s="259"/>
      <c r="C53" s="123"/>
      <c r="D53" s="124"/>
      <c r="E53" s="125"/>
      <c r="F53" s="270"/>
      <c r="G53" s="126"/>
      <c r="H53" s="126"/>
      <c r="I53" s="126"/>
      <c r="J53" s="127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2"/>
      <c r="V53" s="52"/>
      <c r="W53" s="52"/>
      <c r="X53" s="52"/>
      <c r="Y53" s="52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17"/>
      <c r="AR53" s="17"/>
      <c r="AS53" s="17"/>
      <c r="AT53" s="17"/>
      <c r="AU53" s="17"/>
      <c r="AV53" s="17"/>
      <c r="AW53" s="17"/>
    </row>
    <row r="54" spans="1:49" s="10" customFormat="1" ht="31.5">
      <c r="A54" s="329"/>
      <c r="B54" s="252"/>
      <c r="C54" s="93" t="s">
        <v>129</v>
      </c>
      <c r="D54" s="8"/>
      <c r="E54" s="8"/>
      <c r="F54" s="264"/>
      <c r="G54" s="96"/>
      <c r="H54" s="96"/>
      <c r="I54" s="96"/>
      <c r="J54" s="96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52"/>
      <c r="W54" s="52"/>
      <c r="X54" s="52"/>
      <c r="Y54" s="52"/>
      <c r="AQ54" s="11"/>
      <c r="AR54" s="11"/>
      <c r="AS54" s="11"/>
      <c r="AT54" s="11"/>
      <c r="AU54" s="11"/>
      <c r="AV54" s="11"/>
      <c r="AW54" s="11"/>
    </row>
    <row r="55" spans="1:49" ht="15.75" customHeight="1">
      <c r="A55" s="403" t="s">
        <v>45</v>
      </c>
      <c r="B55" s="404"/>
      <c r="C55" s="404"/>
      <c r="D55" s="403" t="s">
        <v>46</v>
      </c>
      <c r="E55" s="404"/>
      <c r="F55" s="404"/>
      <c r="G55" s="404"/>
      <c r="H55" s="405"/>
      <c r="I55" s="190"/>
      <c r="J55" s="190"/>
      <c r="K55" s="406" t="s">
        <v>47</v>
      </c>
      <c r="L55" s="407"/>
      <c r="M55" s="407"/>
      <c r="N55" s="407"/>
      <c r="O55" s="407"/>
      <c r="P55" s="407"/>
      <c r="Q55" s="406" t="s">
        <v>48</v>
      </c>
      <c r="R55" s="407"/>
      <c r="S55" s="407"/>
      <c r="T55" s="407"/>
      <c r="U55" s="407"/>
      <c r="V55" s="74"/>
      <c r="W55" s="74"/>
      <c r="X55" s="74"/>
      <c r="Y55" s="74"/>
      <c r="Z55" s="52"/>
      <c r="AA55" s="52"/>
      <c r="AB55" s="52"/>
      <c r="AC55" s="52"/>
      <c r="AD55" s="52"/>
      <c r="AE55" s="52"/>
    </row>
    <row r="56" spans="1:49" ht="63" customHeight="1">
      <c r="A56" s="331" t="s">
        <v>50</v>
      </c>
      <c r="B56" s="253" t="s">
        <v>51</v>
      </c>
      <c r="C56" s="13" t="s">
        <v>52</v>
      </c>
      <c r="D56" s="13" t="s">
        <v>53</v>
      </c>
      <c r="E56" s="13" t="s">
        <v>54</v>
      </c>
      <c r="F56" s="265" t="s">
        <v>55</v>
      </c>
      <c r="G56" s="13" t="s">
        <v>56</v>
      </c>
      <c r="H56" s="13" t="s">
        <v>57</v>
      </c>
      <c r="I56" s="12" t="s">
        <v>58</v>
      </c>
      <c r="J56" s="12" t="s">
        <v>59</v>
      </c>
      <c r="K56" s="408" t="s">
        <v>130</v>
      </c>
      <c r="L56" s="408"/>
      <c r="M56" s="408" t="s">
        <v>93</v>
      </c>
      <c r="N56" s="408"/>
      <c r="O56" s="408" t="s">
        <v>64</v>
      </c>
      <c r="P56" s="409"/>
      <c r="Q56" s="13" t="s">
        <v>65</v>
      </c>
      <c r="R56" s="13" t="s">
        <v>66</v>
      </c>
      <c r="S56" s="13" t="s">
        <v>67</v>
      </c>
      <c r="T56" s="13" t="s">
        <v>68</v>
      </c>
      <c r="U56" s="13" t="s">
        <v>69</v>
      </c>
      <c r="V56" s="52"/>
      <c r="W56" s="52"/>
      <c r="X56" s="52"/>
      <c r="Y56" s="52"/>
      <c r="Z56" s="52"/>
      <c r="AA56" s="52"/>
      <c r="AB56" s="52"/>
      <c r="AC56" s="52"/>
      <c r="AD56" s="52"/>
      <c r="AE56" s="52"/>
    </row>
    <row r="57" spans="1:49" ht="17.45" customHeight="1">
      <c r="A57" s="331"/>
      <c r="B57" s="254"/>
      <c r="C57" s="12"/>
      <c r="D57" s="14"/>
      <c r="E57" s="14"/>
      <c r="F57" s="265"/>
      <c r="G57" s="12"/>
      <c r="H57" s="12"/>
      <c r="I57" s="12"/>
      <c r="J57" s="12"/>
      <c r="K57" s="15" t="s">
        <v>119</v>
      </c>
      <c r="L57" s="15" t="s">
        <v>73</v>
      </c>
      <c r="M57" s="15" t="s">
        <v>119</v>
      </c>
      <c r="N57" s="15" t="s">
        <v>73</v>
      </c>
      <c r="O57" s="15" t="s">
        <v>119</v>
      </c>
      <c r="P57" s="15" t="s">
        <v>73</v>
      </c>
      <c r="Q57" s="12"/>
      <c r="R57" s="12"/>
      <c r="S57" s="12"/>
      <c r="T57" s="12"/>
      <c r="U57" s="12"/>
      <c r="V57" s="52"/>
      <c r="W57" s="52"/>
      <c r="X57" s="52"/>
      <c r="Y57" s="52"/>
      <c r="Z57" s="52"/>
      <c r="AA57" s="52"/>
      <c r="AB57" s="52"/>
      <c r="AC57" s="52"/>
      <c r="AD57" s="52"/>
      <c r="AE57" s="52"/>
    </row>
    <row r="58" spans="1:49" s="98" customFormat="1" ht="47.25">
      <c r="A58" s="374" t="s">
        <v>271</v>
      </c>
      <c r="B58" s="255" t="s">
        <v>270</v>
      </c>
      <c r="C58" s="71"/>
      <c r="D58" s="211">
        <v>490000</v>
      </c>
      <c r="E58" s="211"/>
      <c r="F58" s="266">
        <v>1</v>
      </c>
      <c r="G58" s="70">
        <v>0</v>
      </c>
      <c r="H58" s="70">
        <v>0</v>
      </c>
      <c r="I58" s="70">
        <v>2</v>
      </c>
      <c r="J58" s="70" t="s">
        <v>123</v>
      </c>
      <c r="K58" s="202">
        <v>45076</v>
      </c>
      <c r="L58" s="202"/>
      <c r="M58" s="202">
        <f t="shared" ref="M58" si="8">K58+50</f>
        <v>45126</v>
      </c>
      <c r="N58" s="202"/>
      <c r="O58" s="202">
        <f>M58+73</f>
        <v>45199</v>
      </c>
      <c r="P58" s="202"/>
      <c r="Q58" s="204" t="s">
        <v>16</v>
      </c>
      <c r="R58" s="204" t="s">
        <v>111</v>
      </c>
      <c r="S58" s="204" t="s">
        <v>8</v>
      </c>
      <c r="T58" s="202"/>
      <c r="U58" s="203"/>
      <c r="V58" s="369"/>
      <c r="W58" s="370"/>
      <c r="X58" s="369"/>
      <c r="Y58" s="371"/>
      <c r="Z58" s="369"/>
      <c r="AA58" s="372"/>
      <c r="AB58" s="372"/>
      <c r="AC58" s="373"/>
      <c r="AD58" s="373"/>
      <c r="AE58" s="373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109"/>
      <c r="AR58" s="109"/>
      <c r="AS58" s="109"/>
      <c r="AT58" s="109"/>
      <c r="AU58" s="109"/>
      <c r="AV58" s="109"/>
      <c r="AW58" s="109"/>
    </row>
    <row r="59" spans="1:49" s="16" customFormat="1">
      <c r="A59" s="333"/>
      <c r="B59" s="260"/>
      <c r="C59" s="71"/>
      <c r="D59" s="211"/>
      <c r="E59" s="187"/>
      <c r="F59" s="266"/>
      <c r="G59" s="71"/>
      <c r="H59" s="71"/>
      <c r="I59" s="71"/>
      <c r="J59" s="71"/>
      <c r="K59" s="202"/>
      <c r="L59" s="202"/>
      <c r="M59" s="202"/>
      <c r="N59" s="202"/>
      <c r="O59" s="202"/>
      <c r="P59" s="204"/>
      <c r="Q59" s="204"/>
      <c r="R59" s="204"/>
      <c r="S59" s="204"/>
      <c r="T59" s="204"/>
      <c r="U59" s="204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17"/>
      <c r="AR59" s="17"/>
      <c r="AS59" s="17"/>
      <c r="AT59" s="17"/>
      <c r="AU59" s="17"/>
      <c r="AV59" s="17"/>
      <c r="AW59" s="17"/>
    </row>
    <row r="60" spans="1:49" s="16" customFormat="1">
      <c r="A60" s="338"/>
      <c r="B60" s="255"/>
      <c r="C60" s="71"/>
      <c r="D60" s="211"/>
      <c r="E60" s="187"/>
      <c r="F60" s="266"/>
      <c r="G60" s="71"/>
      <c r="H60" s="71"/>
      <c r="I60" s="71"/>
      <c r="J60" s="71"/>
      <c r="K60" s="202"/>
      <c r="L60" s="202"/>
      <c r="M60" s="202"/>
      <c r="N60" s="202"/>
      <c r="O60" s="202"/>
      <c r="P60" s="204"/>
      <c r="Q60" s="204"/>
      <c r="R60" s="204"/>
      <c r="S60" s="204"/>
      <c r="T60" s="204"/>
      <c r="U60" s="204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17"/>
      <c r="AR60" s="17"/>
      <c r="AS60" s="17"/>
      <c r="AT60" s="17"/>
      <c r="AU60" s="17"/>
      <c r="AV60" s="17"/>
      <c r="AW60" s="17"/>
    </row>
    <row r="61" spans="1:49" s="16" customFormat="1">
      <c r="A61" s="332"/>
      <c r="B61" s="256"/>
      <c r="C61" s="70"/>
      <c r="D61" s="205"/>
      <c r="E61" s="205"/>
      <c r="F61" s="267"/>
      <c r="G61" s="70"/>
      <c r="H61" s="70"/>
      <c r="I61" s="70"/>
      <c r="J61" s="70"/>
      <c r="K61" s="61"/>
      <c r="L61" s="61"/>
      <c r="M61" s="61"/>
      <c r="N61" s="61"/>
      <c r="O61" s="61"/>
      <c r="P61" s="61"/>
      <c r="Q61" s="188"/>
      <c r="R61" s="188"/>
      <c r="S61" s="188"/>
      <c r="T61" s="188"/>
      <c r="U61" s="204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17"/>
      <c r="AR61" s="17"/>
      <c r="AS61" s="17"/>
      <c r="AT61" s="17"/>
      <c r="AU61" s="17"/>
      <c r="AV61" s="17"/>
      <c r="AW61" s="17"/>
    </row>
    <row r="62" spans="1:49" s="10" customFormat="1" ht="31.5">
      <c r="A62" s="329"/>
      <c r="B62" s="252"/>
      <c r="C62" s="93" t="s">
        <v>131</v>
      </c>
      <c r="D62" s="8"/>
      <c r="E62" s="8"/>
      <c r="F62" s="264"/>
      <c r="G62" s="96"/>
      <c r="H62" s="96"/>
      <c r="I62" s="96"/>
      <c r="J62" s="96"/>
      <c r="K62" s="8"/>
      <c r="L62" s="8"/>
      <c r="M62" s="8"/>
      <c r="N62" s="8"/>
      <c r="O62" s="8"/>
      <c r="P62" s="8"/>
      <c r="Q62" s="8"/>
      <c r="R62" s="8"/>
      <c r="S62" s="8"/>
      <c r="AQ62" s="11"/>
      <c r="AR62" s="11"/>
      <c r="AS62" s="11"/>
      <c r="AT62" s="11"/>
      <c r="AU62" s="11"/>
      <c r="AV62" s="11"/>
      <c r="AW62" s="11"/>
    </row>
    <row r="63" spans="1:49" ht="15.75" customHeight="1">
      <c r="A63" s="403" t="s">
        <v>45</v>
      </c>
      <c r="B63" s="404"/>
      <c r="C63" s="404"/>
      <c r="D63" s="403" t="s">
        <v>46</v>
      </c>
      <c r="E63" s="404"/>
      <c r="F63" s="404"/>
      <c r="G63" s="404"/>
      <c r="H63" s="405"/>
      <c r="I63" s="190"/>
      <c r="J63" s="190"/>
      <c r="K63" s="406" t="s">
        <v>47</v>
      </c>
      <c r="L63" s="407"/>
      <c r="M63" s="407"/>
      <c r="N63" s="407"/>
      <c r="O63" s="406" t="s">
        <v>48</v>
      </c>
      <c r="P63" s="407"/>
      <c r="Q63" s="407"/>
      <c r="R63" s="407"/>
      <c r="S63" s="407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</row>
    <row r="64" spans="1:49" ht="63" customHeight="1">
      <c r="A64" s="331" t="s">
        <v>50</v>
      </c>
      <c r="B64" s="253" t="s">
        <v>51</v>
      </c>
      <c r="C64" s="13" t="s">
        <v>52</v>
      </c>
      <c r="D64" s="13" t="s">
        <v>53</v>
      </c>
      <c r="E64" s="13" t="s">
        <v>54</v>
      </c>
      <c r="F64" s="265" t="s">
        <v>55</v>
      </c>
      <c r="G64" s="13" t="s">
        <v>56</v>
      </c>
      <c r="H64" s="13" t="s">
        <v>57</v>
      </c>
      <c r="I64" s="12" t="s">
        <v>58</v>
      </c>
      <c r="J64" s="12" t="s">
        <v>59</v>
      </c>
      <c r="K64" s="408" t="s">
        <v>126</v>
      </c>
      <c r="L64" s="408"/>
      <c r="M64" s="408" t="s">
        <v>64</v>
      </c>
      <c r="N64" s="408"/>
      <c r="O64" s="13" t="s">
        <v>65</v>
      </c>
      <c r="P64" s="13" t="s">
        <v>66</v>
      </c>
      <c r="Q64" s="13" t="s">
        <v>67</v>
      </c>
      <c r="R64" s="13" t="s">
        <v>68</v>
      </c>
      <c r="S64" s="13" t="s">
        <v>69</v>
      </c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</row>
    <row r="65" spans="1:49" ht="17.45" customHeight="1">
      <c r="A65" s="331"/>
      <c r="B65" s="254"/>
      <c r="C65" s="12"/>
      <c r="D65" s="14"/>
      <c r="E65" s="14"/>
      <c r="F65" s="265"/>
      <c r="G65" s="12"/>
      <c r="H65" s="12"/>
      <c r="I65" s="12"/>
      <c r="J65" s="12"/>
      <c r="K65" s="15" t="s">
        <v>119</v>
      </c>
      <c r="L65" s="15" t="s">
        <v>73</v>
      </c>
      <c r="M65" s="15" t="s">
        <v>119</v>
      </c>
      <c r="N65" s="15" t="s">
        <v>73</v>
      </c>
      <c r="O65" s="12"/>
      <c r="P65" s="12"/>
      <c r="Q65" s="12"/>
      <c r="R65" s="12"/>
      <c r="S65" s="1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</row>
    <row r="66" spans="1:49" s="16" customFormat="1" ht="63">
      <c r="A66" s="304" t="s">
        <v>158</v>
      </c>
      <c r="B66" s="255" t="s">
        <v>159</v>
      </c>
      <c r="C66" s="71"/>
      <c r="D66" s="211">
        <v>106800</v>
      </c>
      <c r="E66" s="187"/>
      <c r="F66" s="266">
        <v>1</v>
      </c>
      <c r="G66" s="71">
        <v>0</v>
      </c>
      <c r="H66" s="71">
        <v>0</v>
      </c>
      <c r="I66" s="71" t="s">
        <v>160</v>
      </c>
      <c r="J66" s="71" t="s">
        <v>160</v>
      </c>
      <c r="K66" s="202">
        <v>45076</v>
      </c>
      <c r="L66" s="202"/>
      <c r="M66" s="202">
        <f>K66+90</f>
        <v>45166</v>
      </c>
      <c r="N66" s="202"/>
      <c r="O66" s="222" t="s">
        <v>20</v>
      </c>
      <c r="P66" s="222" t="s">
        <v>104</v>
      </c>
      <c r="Q66" s="71" t="s">
        <v>12</v>
      </c>
      <c r="R66" s="222" t="s">
        <v>17</v>
      </c>
      <c r="S66" s="188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17"/>
      <c r="AR66" s="17"/>
      <c r="AS66" s="17"/>
      <c r="AT66" s="17"/>
      <c r="AU66" s="17"/>
      <c r="AV66" s="17"/>
      <c r="AW66" s="17"/>
    </row>
    <row r="67" spans="1:49" s="16" customFormat="1" ht="63">
      <c r="A67" s="304" t="s">
        <v>161</v>
      </c>
      <c r="B67" s="255" t="s">
        <v>162</v>
      </c>
      <c r="C67" s="71"/>
      <c r="D67" s="211">
        <v>64000</v>
      </c>
      <c r="E67" s="187"/>
      <c r="F67" s="266">
        <v>1</v>
      </c>
      <c r="G67" s="71">
        <v>0</v>
      </c>
      <c r="H67" s="71">
        <v>0</v>
      </c>
      <c r="I67" s="71">
        <v>1</v>
      </c>
      <c r="J67" s="71" t="s">
        <v>120</v>
      </c>
      <c r="K67" s="202">
        <v>45108</v>
      </c>
      <c r="L67" s="202"/>
      <c r="M67" s="202">
        <v>45260</v>
      </c>
      <c r="N67" s="202"/>
      <c r="O67" s="222" t="s">
        <v>20</v>
      </c>
      <c r="P67" s="222" t="s">
        <v>104</v>
      </c>
      <c r="Q67" s="71" t="s">
        <v>12</v>
      </c>
      <c r="R67" s="71" t="s">
        <v>17</v>
      </c>
      <c r="S67" s="188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17"/>
      <c r="AR67" s="17"/>
      <c r="AS67" s="17"/>
      <c r="AT67" s="17"/>
      <c r="AU67" s="17"/>
      <c r="AV67" s="17"/>
      <c r="AW67" s="17"/>
    </row>
    <row r="68" spans="1:49" s="16" customFormat="1">
      <c r="A68" s="332"/>
      <c r="B68" s="255"/>
      <c r="C68" s="71"/>
      <c r="D68" s="211"/>
      <c r="E68" s="187"/>
      <c r="F68" s="266"/>
      <c r="G68" s="71"/>
      <c r="H68" s="71"/>
      <c r="I68" s="71"/>
      <c r="J68" s="71"/>
      <c r="K68" s="202"/>
      <c r="L68" s="202"/>
      <c r="M68" s="202"/>
      <c r="N68" s="202"/>
      <c r="O68" s="222"/>
      <c r="P68" s="222"/>
      <c r="Q68" s="71"/>
      <c r="R68" s="222"/>
      <c r="S68" s="188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17"/>
      <c r="AR68" s="17"/>
      <c r="AS68" s="17"/>
      <c r="AT68" s="17"/>
      <c r="AU68" s="17"/>
      <c r="AV68" s="17"/>
      <c r="AW68" s="17"/>
    </row>
    <row r="69" spans="1:49" s="16" customFormat="1">
      <c r="A69" s="332"/>
      <c r="B69" s="255"/>
      <c r="C69" s="222"/>
      <c r="D69" s="211"/>
      <c r="E69" s="187"/>
      <c r="F69" s="266"/>
      <c r="G69" s="71"/>
      <c r="H69" s="71"/>
      <c r="I69" s="71"/>
      <c r="J69" s="71"/>
      <c r="K69" s="202"/>
      <c r="L69" s="202"/>
      <c r="M69" s="202"/>
      <c r="N69" s="202"/>
      <c r="O69" s="222"/>
      <c r="P69" s="222"/>
      <c r="Q69" s="71"/>
      <c r="R69" s="222"/>
      <c r="S69" s="188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17"/>
      <c r="AR69" s="17"/>
      <c r="AS69" s="17"/>
      <c r="AT69" s="17"/>
      <c r="AU69" s="17"/>
      <c r="AV69" s="17"/>
      <c r="AW69" s="17"/>
    </row>
    <row r="70" spans="1:49" s="16" customFormat="1">
      <c r="A70" s="332"/>
      <c r="B70" s="255"/>
      <c r="C70" s="222"/>
      <c r="D70" s="211"/>
      <c r="E70" s="187"/>
      <c r="F70" s="266"/>
      <c r="G70" s="71"/>
      <c r="H70" s="71"/>
      <c r="I70" s="71"/>
      <c r="J70" s="71"/>
      <c r="K70" s="202"/>
      <c r="L70" s="202"/>
      <c r="M70" s="202"/>
      <c r="N70" s="202"/>
      <c r="O70" s="222"/>
      <c r="P70" s="222"/>
      <c r="Q70" s="71"/>
      <c r="R70" s="222"/>
      <c r="S70" s="188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17"/>
      <c r="AR70" s="17"/>
      <c r="AS70" s="17"/>
      <c r="AT70" s="17"/>
      <c r="AU70" s="17"/>
      <c r="AV70" s="17"/>
      <c r="AW70" s="17"/>
    </row>
    <row r="71" spans="1:49" s="16" customFormat="1">
      <c r="A71" s="332"/>
      <c r="B71" s="255"/>
      <c r="C71" s="71"/>
      <c r="D71" s="211"/>
      <c r="E71" s="187"/>
      <c r="F71" s="266"/>
      <c r="G71" s="71"/>
      <c r="H71" s="71"/>
      <c r="I71" s="71"/>
      <c r="J71" s="71"/>
      <c r="K71" s="202"/>
      <c r="L71" s="202"/>
      <c r="M71" s="202"/>
      <c r="N71" s="202"/>
      <c r="O71" s="222"/>
      <c r="P71" s="222"/>
      <c r="Q71" s="71"/>
      <c r="R71" s="71"/>
      <c r="S71" s="188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17"/>
      <c r="AR71" s="17"/>
      <c r="AS71" s="17"/>
      <c r="AT71" s="17"/>
      <c r="AU71" s="17"/>
      <c r="AV71" s="17"/>
      <c r="AW71" s="17"/>
    </row>
    <row r="72" spans="1:49" s="16" customFormat="1">
      <c r="A72" s="332"/>
      <c r="B72" s="255"/>
      <c r="C72" s="71"/>
      <c r="D72" s="211"/>
      <c r="E72" s="187"/>
      <c r="F72" s="266"/>
      <c r="G72" s="71"/>
      <c r="H72" s="71"/>
      <c r="I72" s="71"/>
      <c r="J72" s="71"/>
      <c r="K72" s="202"/>
      <c r="L72" s="202"/>
      <c r="M72" s="202"/>
      <c r="N72" s="202"/>
      <c r="O72" s="222"/>
      <c r="P72" s="222"/>
      <c r="Q72" s="71"/>
      <c r="R72" s="71"/>
      <c r="S72" s="188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17"/>
      <c r="AR72" s="17"/>
      <c r="AS72" s="17"/>
      <c r="AT72" s="17"/>
      <c r="AU72" s="17"/>
      <c r="AV72" s="17"/>
      <c r="AW72" s="17"/>
    </row>
    <row r="73" spans="1:49" s="16" customFormat="1">
      <c r="A73" s="332"/>
      <c r="B73" s="255"/>
      <c r="C73" s="199"/>
      <c r="D73" s="211"/>
      <c r="E73" s="187"/>
      <c r="F73" s="266"/>
      <c r="G73" s="71"/>
      <c r="H73" s="71"/>
      <c r="I73" s="71"/>
      <c r="J73" s="71"/>
      <c r="K73" s="202"/>
      <c r="L73" s="202"/>
      <c r="M73" s="202"/>
      <c r="N73" s="202"/>
      <c r="O73" s="222"/>
      <c r="P73" s="222"/>
      <c r="Q73" s="71"/>
      <c r="R73" s="71"/>
      <c r="S73" s="188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17"/>
      <c r="AR73" s="17"/>
      <c r="AS73" s="17"/>
      <c r="AT73" s="17"/>
      <c r="AU73" s="17"/>
      <c r="AV73" s="17"/>
      <c r="AW73" s="17"/>
    </row>
    <row r="74" spans="1:49" s="16" customFormat="1">
      <c r="A74" s="332"/>
      <c r="B74" s="255"/>
      <c r="C74" s="199"/>
      <c r="D74" s="211"/>
      <c r="E74" s="187"/>
      <c r="F74" s="266"/>
      <c r="G74" s="71"/>
      <c r="H74" s="71"/>
      <c r="I74" s="71"/>
      <c r="J74" s="71"/>
      <c r="K74" s="202"/>
      <c r="L74" s="202"/>
      <c r="M74" s="202"/>
      <c r="N74" s="202"/>
      <c r="O74" s="222"/>
      <c r="P74" s="222"/>
      <c r="Q74" s="71"/>
      <c r="R74" s="71"/>
      <c r="S74" s="188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17"/>
      <c r="AR74" s="17"/>
      <c r="AS74" s="17"/>
      <c r="AT74" s="17"/>
      <c r="AU74" s="17"/>
      <c r="AV74" s="17"/>
      <c r="AW74" s="17"/>
    </row>
    <row r="75" spans="1:49" s="16" customFormat="1">
      <c r="A75" s="332"/>
      <c r="B75" s="255"/>
      <c r="C75" s="71"/>
      <c r="D75" s="211"/>
      <c r="E75" s="187"/>
      <c r="F75" s="266"/>
      <c r="G75" s="71"/>
      <c r="H75" s="71"/>
      <c r="I75" s="223"/>
      <c r="J75" s="71"/>
      <c r="K75" s="202"/>
      <c r="L75" s="202"/>
      <c r="M75" s="202"/>
      <c r="N75" s="202"/>
      <c r="O75" s="222"/>
      <c r="P75" s="222"/>
      <c r="Q75" s="71"/>
      <c r="R75" s="222"/>
      <c r="S75" s="188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17"/>
      <c r="AR75" s="17"/>
      <c r="AS75" s="17"/>
      <c r="AT75" s="17"/>
      <c r="AU75" s="17"/>
      <c r="AV75" s="17"/>
      <c r="AW75" s="17"/>
    </row>
    <row r="76" spans="1:49" s="16" customFormat="1">
      <c r="A76" s="332"/>
      <c r="B76" s="255"/>
      <c r="C76" s="71"/>
      <c r="D76" s="211"/>
      <c r="E76" s="187"/>
      <c r="F76" s="266"/>
      <c r="G76" s="71"/>
      <c r="H76" s="71"/>
      <c r="I76" s="71"/>
      <c r="J76" s="71"/>
      <c r="K76" s="202"/>
      <c r="L76" s="202"/>
      <c r="M76" s="202"/>
      <c r="N76" s="202"/>
      <c r="O76" s="222"/>
      <c r="P76" s="222"/>
      <c r="Q76" s="71"/>
      <c r="R76" s="222"/>
      <c r="S76" s="188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17"/>
      <c r="AR76" s="17"/>
      <c r="AS76" s="17"/>
      <c r="AT76" s="17"/>
      <c r="AU76" s="17"/>
      <c r="AV76" s="17"/>
      <c r="AW76" s="17"/>
    </row>
    <row r="77" spans="1:49" s="16" customFormat="1">
      <c r="A77" s="332"/>
      <c r="B77" s="255"/>
      <c r="C77" s="71"/>
      <c r="D77" s="211"/>
      <c r="E77" s="187"/>
      <c r="F77" s="266"/>
      <c r="G77" s="71"/>
      <c r="H77" s="71"/>
      <c r="I77" s="71"/>
      <c r="J77" s="71"/>
      <c r="K77" s="202"/>
      <c r="L77" s="202"/>
      <c r="M77" s="202"/>
      <c r="N77" s="202"/>
      <c r="O77" s="222"/>
      <c r="P77" s="222"/>
      <c r="Q77" s="71"/>
      <c r="R77" s="222"/>
      <c r="S77" s="188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17"/>
      <c r="AR77" s="17"/>
      <c r="AS77" s="17"/>
      <c r="AT77" s="17"/>
      <c r="AU77" s="17"/>
      <c r="AV77" s="17"/>
      <c r="AW77" s="17"/>
    </row>
    <row r="78" spans="1:49" s="16" customFormat="1">
      <c r="A78" s="332"/>
      <c r="B78" s="255"/>
      <c r="C78" s="71"/>
      <c r="D78" s="211"/>
      <c r="E78" s="187"/>
      <c r="F78" s="266"/>
      <c r="G78" s="71"/>
      <c r="H78" s="71"/>
      <c r="I78" s="71"/>
      <c r="J78" s="71"/>
      <c r="K78" s="202"/>
      <c r="L78" s="202"/>
      <c r="M78" s="202"/>
      <c r="N78" s="202"/>
      <c r="O78" s="222"/>
      <c r="P78" s="222"/>
      <c r="Q78" s="71"/>
      <c r="R78" s="222"/>
      <c r="S78" s="188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17"/>
      <c r="AR78" s="17"/>
      <c r="AS78" s="17"/>
      <c r="AT78" s="17"/>
      <c r="AU78" s="17"/>
      <c r="AV78" s="17"/>
      <c r="AW78" s="17"/>
    </row>
    <row r="79" spans="1:49" s="16" customFormat="1">
      <c r="A79" s="332"/>
      <c r="B79" s="255"/>
      <c r="C79" s="71"/>
      <c r="D79" s="211"/>
      <c r="E79" s="187"/>
      <c r="F79" s="266"/>
      <c r="G79" s="71"/>
      <c r="H79" s="71"/>
      <c r="I79" s="71"/>
      <c r="J79" s="71"/>
      <c r="K79" s="202"/>
      <c r="L79" s="202"/>
      <c r="M79" s="202"/>
      <c r="N79" s="202"/>
      <c r="O79" s="222"/>
      <c r="P79" s="222"/>
      <c r="Q79" s="71"/>
      <c r="R79" s="71"/>
      <c r="S79" s="188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17"/>
      <c r="AR79" s="17"/>
      <c r="AS79" s="17"/>
      <c r="AT79" s="17"/>
      <c r="AU79" s="17"/>
      <c r="AV79" s="17"/>
      <c r="AW79" s="17"/>
    </row>
    <row r="80" spans="1:49" s="16" customFormat="1">
      <c r="A80" s="332"/>
      <c r="B80" s="255"/>
      <c r="C80" s="71"/>
      <c r="D80" s="211"/>
      <c r="E80" s="187"/>
      <c r="F80" s="224"/>
      <c r="G80" s="224"/>
      <c r="H80" s="71"/>
      <c r="I80" s="71"/>
      <c r="J80" s="71"/>
      <c r="K80" s="202"/>
      <c r="L80" s="202"/>
      <c r="M80" s="202"/>
      <c r="N80" s="202"/>
      <c r="O80" s="222"/>
      <c r="P80" s="222"/>
      <c r="Q80" s="71"/>
      <c r="R80" s="222"/>
      <c r="S80" s="188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17"/>
      <c r="AR80" s="17"/>
      <c r="AS80" s="17"/>
      <c r="AT80" s="17"/>
      <c r="AU80" s="17"/>
      <c r="AV80" s="17"/>
      <c r="AW80" s="17"/>
    </row>
    <row r="81" spans="1:13">
      <c r="M81" s="190"/>
    </row>
    <row r="83" spans="1:13">
      <c r="A83" s="398" t="s">
        <v>100</v>
      </c>
      <c r="B83" s="399"/>
    </row>
    <row r="84" spans="1:13">
      <c r="A84" s="323"/>
      <c r="B84" s="30" t="s">
        <v>261</v>
      </c>
    </row>
    <row r="85" spans="1:13">
      <c r="A85" s="326"/>
      <c r="B85" s="30" t="s">
        <v>101</v>
      </c>
    </row>
  </sheetData>
  <sheetProtection formatRows="0" insertRows="0" deleteRows="0"/>
  <autoFilter ref="A38:Y59"/>
  <mergeCells count="46">
    <mergeCell ref="AA5:AE5"/>
    <mergeCell ref="A5:C5"/>
    <mergeCell ref="D5:H5"/>
    <mergeCell ref="K5:Z5"/>
    <mergeCell ref="K6:L6"/>
    <mergeCell ref="M6:N6"/>
    <mergeCell ref="O6:P6"/>
    <mergeCell ref="Q6:R6"/>
    <mergeCell ref="S6:T6"/>
    <mergeCell ref="U6:V6"/>
    <mergeCell ref="W6:X6"/>
    <mergeCell ref="Y28:AC28"/>
    <mergeCell ref="U39:Y39"/>
    <mergeCell ref="Y6:Z6"/>
    <mergeCell ref="A28:C28"/>
    <mergeCell ref="D28:H28"/>
    <mergeCell ref="K28:X28"/>
    <mergeCell ref="U29:V29"/>
    <mergeCell ref="W29:X29"/>
    <mergeCell ref="A39:C39"/>
    <mergeCell ref="D39:H39"/>
    <mergeCell ref="K39:T39"/>
    <mergeCell ref="K29:L29"/>
    <mergeCell ref="M29:N29"/>
    <mergeCell ref="O29:P29"/>
    <mergeCell ref="Q29:R29"/>
    <mergeCell ref="S29:T29"/>
    <mergeCell ref="Q55:U55"/>
    <mergeCell ref="O63:S63"/>
    <mergeCell ref="K40:L40"/>
    <mergeCell ref="M40:N40"/>
    <mergeCell ref="O40:P40"/>
    <mergeCell ref="Q40:R40"/>
    <mergeCell ref="S40:T40"/>
    <mergeCell ref="A55:C55"/>
    <mergeCell ref="D55:H55"/>
    <mergeCell ref="K55:P55"/>
    <mergeCell ref="K56:L56"/>
    <mergeCell ref="M56:N56"/>
    <mergeCell ref="O56:P56"/>
    <mergeCell ref="A83:B83"/>
    <mergeCell ref="A63:C63"/>
    <mergeCell ref="D63:H63"/>
    <mergeCell ref="K63:N63"/>
    <mergeCell ref="K64:L64"/>
    <mergeCell ref="M64:N64"/>
  </mergeCells>
  <dataValidations count="11">
    <dataValidation type="list" allowBlank="1" showInputMessage="1" showErrorMessage="1" sqref="Q66:Q80 AC8:AC26 AA31:AA37 W42:W53 S58:S61 AC58">
      <formula1>$AT$2:$AT$3</formula1>
    </dataValidation>
    <dataValidation type="list" allowBlank="1" showInputMessage="1" showErrorMessage="1" sqref="AD26">
      <formula1>$AU$1:$AU$7</formula1>
    </dataValidation>
    <dataValidation type="list" allowBlank="1" showInputMessage="1" showErrorMessage="1" sqref="R58:R61">
      <formula1>$AR$5:$AR$6</formula1>
    </dataValidation>
    <dataValidation type="list" allowBlank="1" showInputMessage="1" showErrorMessage="1" sqref="Q58:Q61">
      <formula1>$AQ$4:$AQ$5</formula1>
    </dataValidation>
    <dataValidation type="list" allowBlank="1" showInputMessage="1" showErrorMessage="1" sqref="Y31:Y37 AA8:AA26 U42:U53 AA58">
      <formula1>$AQ$4</formula1>
    </dataValidation>
    <dataValidation type="list" allowBlank="1" showInputMessage="1" showErrorMessage="1" sqref="Z31:Z37">
      <formula1>$AS$6:$AS$6</formula1>
    </dataValidation>
    <dataValidation type="list" allowBlank="1" showInputMessage="1" showErrorMessage="1" sqref="X42:X53 AD8:AD25 R66:R80 AB31:AB37 T59:T61 AD58">
      <formula1>$AU$1:$AU$8</formula1>
    </dataValidation>
    <dataValidation type="list" allowBlank="1" showInputMessage="1" showErrorMessage="1" sqref="P59:P60 P66:P80">
      <formula1>$AS$1:$AS$2</formula1>
    </dataValidation>
    <dataValidation type="list" allowBlank="1" showInputMessage="1" showErrorMessage="1" sqref="O66:O80">
      <formula1>$AQ$5</formula1>
    </dataValidation>
    <dataValidation type="list" allowBlank="1" showInputMessage="1" showErrorMessage="1" sqref="V42:V53">
      <formula1>$AS$4:$AS$4</formula1>
    </dataValidation>
    <dataValidation type="list" allowBlank="1" showInputMessage="1" showErrorMessage="1" sqref="AB8:AB26 AB58">
      <formula1>$AR$1:$AR$3</formula1>
    </dataValidation>
  </dataValidations>
  <pageMargins left="0.25" right="0.25" top="0.75" bottom="0.75" header="0.3" footer="0.3"/>
  <pageSetup paperSize="9" scale="1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DH56"/>
  <sheetViews>
    <sheetView tabSelected="1" zoomScale="130" zoomScaleNormal="130" workbookViewId="0">
      <pane xSplit="2" ySplit="6" topLeftCell="C25" activePane="bottomRight" state="frozen"/>
      <selection activeCell="B38" sqref="B38"/>
      <selection pane="topRight" activeCell="B38" sqref="B38"/>
      <selection pane="bottomLeft" activeCell="B38" sqref="B38"/>
      <selection pane="bottomRight" activeCell="D26" sqref="D26"/>
    </sheetView>
  </sheetViews>
  <sheetFormatPr defaultColWidth="11.42578125" defaultRowHeight="15.75"/>
  <cols>
    <col min="1" max="1" width="9.140625" style="335" customWidth="1"/>
    <col min="2" max="2" width="95.140625" style="364" customWidth="1"/>
    <col min="3" max="3" width="12" style="16" customWidth="1"/>
    <col min="4" max="4" width="17.140625" style="105" customWidth="1"/>
    <col min="5" max="5" width="16.42578125" style="18" customWidth="1"/>
    <col min="6" max="6" width="14.5703125" style="98" bestFit="1" customWidth="1"/>
    <col min="7" max="7" width="12.140625" style="98" customWidth="1"/>
    <col min="8" max="8" width="22.140625" style="98" customWidth="1"/>
    <col min="9" max="9" width="15.140625" style="98" bestFit="1" customWidth="1"/>
    <col min="10" max="10" width="60.5703125" style="98" bestFit="1" customWidth="1"/>
    <col min="11" max="11" width="17" style="16" customWidth="1"/>
    <col min="12" max="12" width="14.42578125" style="16" customWidth="1"/>
    <col min="13" max="13" width="17.140625" style="16" customWidth="1"/>
    <col min="14" max="14" width="15.5703125" style="16" customWidth="1"/>
    <col min="15" max="15" width="18.85546875" style="16" customWidth="1"/>
    <col min="16" max="16" width="23.140625" style="16" customWidth="1"/>
    <col min="17" max="17" width="25.42578125" style="16" customWidth="1"/>
    <col min="18" max="18" width="11.42578125" style="284"/>
    <col min="19" max="19" width="0" style="16" hidden="1" customWidth="1"/>
    <col min="20" max="24" width="11.42578125" style="45"/>
    <col min="25" max="25" width="18.140625" style="17" customWidth="1"/>
    <col min="26" max="29" width="11.42578125" style="17"/>
    <col min="30" max="33" width="11.42578125" style="53"/>
    <col min="34" max="34" width="11.42578125" style="45"/>
    <col min="35" max="16384" width="11.42578125" style="16"/>
  </cols>
  <sheetData>
    <row r="1" spans="1:112" s="8" customFormat="1" ht="31.5">
      <c r="A1" s="329"/>
      <c r="B1" s="307"/>
      <c r="C1" s="96" t="s">
        <v>133</v>
      </c>
      <c r="D1" s="96"/>
      <c r="F1" s="96"/>
      <c r="G1" s="96"/>
      <c r="H1" s="96"/>
      <c r="I1" s="96"/>
      <c r="J1" s="96"/>
      <c r="R1" s="283"/>
      <c r="Y1" s="11" t="s">
        <v>2</v>
      </c>
      <c r="Z1" s="11" t="s">
        <v>3</v>
      </c>
      <c r="AA1" s="11" t="s">
        <v>4</v>
      </c>
      <c r="AB1" s="11"/>
      <c r="AC1" s="305" t="s">
        <v>224</v>
      </c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</row>
    <row r="2" spans="1:112" s="5" customFormat="1">
      <c r="A2" s="330"/>
      <c r="B2" s="359"/>
      <c r="C2" s="6"/>
      <c r="D2" s="190"/>
      <c r="E2" s="52"/>
      <c r="F2" s="190"/>
      <c r="G2" s="190"/>
      <c r="H2" s="190"/>
      <c r="I2" s="190"/>
      <c r="J2" s="190"/>
      <c r="K2" s="52"/>
      <c r="L2" s="52"/>
      <c r="M2" s="52"/>
      <c r="N2" s="52"/>
      <c r="O2" s="52"/>
      <c r="P2" s="52"/>
      <c r="Q2" s="52"/>
      <c r="R2" s="282"/>
      <c r="S2" s="52"/>
      <c r="T2" s="52"/>
      <c r="U2" s="52"/>
      <c r="V2" s="52"/>
      <c r="W2" s="52"/>
      <c r="X2" s="52"/>
      <c r="Y2" s="7" t="s">
        <v>7</v>
      </c>
      <c r="Z2" s="7"/>
      <c r="AA2" s="7" t="s">
        <v>9</v>
      </c>
      <c r="AB2" s="7"/>
      <c r="AC2" s="27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</row>
    <row r="3" spans="1:112" s="10" customFormat="1" ht="31.5">
      <c r="A3" s="329"/>
      <c r="B3" s="360"/>
      <c r="C3" s="306" t="s">
        <v>134</v>
      </c>
      <c r="D3" s="96"/>
      <c r="E3" s="8"/>
      <c r="F3" s="96"/>
      <c r="G3" s="96"/>
      <c r="H3" s="96"/>
      <c r="I3" s="96"/>
      <c r="J3" s="96"/>
      <c r="K3" s="8"/>
      <c r="L3" s="8"/>
      <c r="M3" s="8"/>
      <c r="N3" s="8"/>
      <c r="O3" s="8"/>
      <c r="P3" s="8"/>
      <c r="Q3" s="8"/>
      <c r="R3" s="283"/>
      <c r="S3" s="8"/>
      <c r="Y3" s="7" t="s">
        <v>11</v>
      </c>
      <c r="Z3" s="7"/>
      <c r="AA3" s="7" t="s">
        <v>17</v>
      </c>
      <c r="AB3" s="7"/>
      <c r="AC3" s="7"/>
      <c r="AD3" s="52"/>
    </row>
    <row r="4" spans="1:112" s="5" customFormat="1">
      <c r="A4" s="403" t="s">
        <v>45</v>
      </c>
      <c r="B4" s="404"/>
      <c r="C4" s="404"/>
      <c r="D4" s="403" t="s">
        <v>46</v>
      </c>
      <c r="E4" s="404"/>
      <c r="F4" s="404"/>
      <c r="G4" s="404"/>
      <c r="H4" s="405"/>
      <c r="I4" s="190"/>
      <c r="J4" s="190"/>
      <c r="K4" s="406" t="s">
        <v>47</v>
      </c>
      <c r="L4" s="407"/>
      <c r="M4" s="407"/>
      <c r="N4" s="412"/>
      <c r="O4" s="406" t="s">
        <v>48</v>
      </c>
      <c r="P4" s="407"/>
      <c r="Q4" s="407"/>
      <c r="R4" s="407"/>
      <c r="S4" s="407"/>
      <c r="T4" s="52"/>
      <c r="U4" s="52"/>
      <c r="V4" s="52"/>
      <c r="W4" s="52"/>
      <c r="X4" s="52"/>
      <c r="Y4" s="7" t="s">
        <v>16</v>
      </c>
      <c r="Z4" s="7"/>
      <c r="AA4" s="7" t="s">
        <v>21</v>
      </c>
      <c r="AB4" s="7"/>
      <c r="AC4" s="7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</row>
    <row r="5" spans="1:112" s="5" customFormat="1" ht="47.25">
      <c r="A5" s="331" t="s">
        <v>50</v>
      </c>
      <c r="B5" s="13" t="s">
        <v>51</v>
      </c>
      <c r="C5" s="13" t="s">
        <v>52</v>
      </c>
      <c r="D5" s="13" t="s">
        <v>53</v>
      </c>
      <c r="E5" s="13" t="s">
        <v>54</v>
      </c>
      <c r="F5" s="13" t="s">
        <v>55</v>
      </c>
      <c r="G5" s="13" t="s">
        <v>56</v>
      </c>
      <c r="H5" s="13" t="s">
        <v>57</v>
      </c>
      <c r="I5" s="12" t="s">
        <v>58</v>
      </c>
      <c r="J5" s="12" t="s">
        <v>59</v>
      </c>
      <c r="K5" s="408" t="s">
        <v>135</v>
      </c>
      <c r="L5" s="408"/>
      <c r="M5" s="408" t="s">
        <v>136</v>
      </c>
      <c r="N5" s="408"/>
      <c r="O5" s="13" t="s">
        <v>65</v>
      </c>
      <c r="P5" s="13" t="s">
        <v>66</v>
      </c>
      <c r="Q5" s="13" t="s">
        <v>67</v>
      </c>
      <c r="R5" s="13" t="s">
        <v>68</v>
      </c>
      <c r="S5" s="13" t="s">
        <v>69</v>
      </c>
      <c r="T5" s="52"/>
      <c r="U5" s="52"/>
      <c r="V5" s="52"/>
      <c r="W5" s="52"/>
      <c r="X5" s="52"/>
      <c r="Y5" s="7" t="s">
        <v>20</v>
      </c>
      <c r="Z5" s="7"/>
      <c r="AA5" s="7" t="s">
        <v>23</v>
      </c>
      <c r="AB5" s="7"/>
      <c r="AC5" s="7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</row>
    <row r="6" spans="1:112" s="5" customFormat="1">
      <c r="A6" s="331"/>
      <c r="B6" s="12"/>
      <c r="C6" s="12"/>
      <c r="D6" s="14"/>
      <c r="E6" s="14"/>
      <c r="F6" s="12"/>
      <c r="G6" s="12"/>
      <c r="H6" s="12"/>
      <c r="I6" s="12"/>
      <c r="J6" s="12"/>
      <c r="K6" s="15" t="s">
        <v>119</v>
      </c>
      <c r="L6" s="15" t="s">
        <v>73</v>
      </c>
      <c r="M6" s="15" t="s">
        <v>119</v>
      </c>
      <c r="N6" s="15" t="s">
        <v>73</v>
      </c>
      <c r="O6" s="13"/>
      <c r="P6" s="13"/>
      <c r="Q6" s="13"/>
      <c r="R6" s="13"/>
      <c r="S6" s="13"/>
      <c r="T6" s="52"/>
      <c r="U6" s="52"/>
      <c r="V6" s="52"/>
      <c r="W6" s="52"/>
      <c r="X6" s="52"/>
      <c r="Y6" s="7"/>
      <c r="Z6" s="7"/>
      <c r="AA6" s="7" t="s">
        <v>118</v>
      </c>
      <c r="AB6" s="7"/>
      <c r="AC6" s="7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</row>
    <row r="7" spans="1:112" ht="31.5">
      <c r="A7" s="309" t="s">
        <v>163</v>
      </c>
      <c r="B7" s="59" t="s">
        <v>246</v>
      </c>
      <c r="C7" s="289"/>
      <c r="D7" s="310">
        <v>951217.77</v>
      </c>
      <c r="E7" s="237">
        <v>951217.77</v>
      </c>
      <c r="F7" s="71">
        <v>1</v>
      </c>
      <c r="G7" s="71">
        <v>0</v>
      </c>
      <c r="H7" s="71">
        <v>0</v>
      </c>
      <c r="I7" s="71" t="s">
        <v>164</v>
      </c>
      <c r="J7" s="71" t="s">
        <v>259</v>
      </c>
      <c r="K7" s="65">
        <v>44925</v>
      </c>
      <c r="L7" s="352">
        <v>44833</v>
      </c>
      <c r="M7" s="65">
        <v>45291</v>
      </c>
      <c r="N7" s="65"/>
      <c r="O7" s="63" t="s">
        <v>7</v>
      </c>
      <c r="P7" s="63" t="s">
        <v>225</v>
      </c>
      <c r="Q7" s="70" t="s">
        <v>224</v>
      </c>
      <c r="R7" s="225" t="s">
        <v>21</v>
      </c>
      <c r="S7" s="63"/>
      <c r="AA7" s="17" t="s">
        <v>32</v>
      </c>
    </row>
    <row r="8" spans="1:112">
      <c r="A8" s="353" t="s">
        <v>165</v>
      </c>
      <c r="B8" s="354" t="s">
        <v>252</v>
      </c>
      <c r="C8" s="300" t="s">
        <v>121</v>
      </c>
      <c r="D8" s="355"/>
      <c r="E8" s="298"/>
      <c r="F8" s="300">
        <v>1</v>
      </c>
      <c r="G8" s="300">
        <v>0</v>
      </c>
      <c r="H8" s="300">
        <v>0</v>
      </c>
      <c r="I8" s="300">
        <v>2</v>
      </c>
      <c r="J8" s="300" t="s">
        <v>123</v>
      </c>
      <c r="K8" s="356">
        <v>44918</v>
      </c>
      <c r="L8" s="301"/>
      <c r="M8" s="301">
        <v>45137</v>
      </c>
      <c r="N8" s="301"/>
      <c r="O8" s="302" t="s">
        <v>7</v>
      </c>
      <c r="P8" s="302" t="s">
        <v>225</v>
      </c>
      <c r="Q8" s="353" t="s">
        <v>224</v>
      </c>
      <c r="R8" s="280" t="s">
        <v>37</v>
      </c>
      <c r="S8" s="63"/>
      <c r="AA8" s="17" t="s">
        <v>37</v>
      </c>
    </row>
    <row r="9" spans="1:112">
      <c r="A9" s="353" t="s">
        <v>166</v>
      </c>
      <c r="B9" s="354" t="s">
        <v>167</v>
      </c>
      <c r="C9" s="300" t="s">
        <v>121</v>
      </c>
      <c r="D9" s="355"/>
      <c r="E9" s="298"/>
      <c r="F9" s="300"/>
      <c r="G9" s="300"/>
      <c r="H9" s="300"/>
      <c r="I9" s="300"/>
      <c r="J9" s="300"/>
      <c r="K9" s="356"/>
      <c r="L9" s="301"/>
      <c r="M9" s="301"/>
      <c r="N9" s="301"/>
      <c r="O9" s="302"/>
      <c r="P9" s="302"/>
      <c r="Q9" s="353"/>
      <c r="R9" s="280" t="s">
        <v>37</v>
      </c>
      <c r="S9" s="63"/>
    </row>
    <row r="10" spans="1:112" ht="31.5">
      <c r="A10" s="309" t="s">
        <v>168</v>
      </c>
      <c r="B10" s="59" t="s">
        <v>169</v>
      </c>
      <c r="C10" s="71" t="s">
        <v>121</v>
      </c>
      <c r="D10" s="209">
        <v>345610</v>
      </c>
      <c r="E10" s="187"/>
      <c r="F10" s="71">
        <v>1</v>
      </c>
      <c r="G10" s="71">
        <v>0</v>
      </c>
      <c r="H10" s="71">
        <v>0</v>
      </c>
      <c r="I10" s="71">
        <v>1</v>
      </c>
      <c r="J10" s="71" t="s">
        <v>95</v>
      </c>
      <c r="K10" s="65">
        <v>44918</v>
      </c>
      <c r="L10" s="352">
        <v>44909</v>
      </c>
      <c r="M10" s="65">
        <v>45137</v>
      </c>
      <c r="N10" s="65">
        <v>45291</v>
      </c>
      <c r="O10" s="63" t="s">
        <v>7</v>
      </c>
      <c r="P10" s="63" t="s">
        <v>225</v>
      </c>
      <c r="Q10" s="70" t="s">
        <v>224</v>
      </c>
      <c r="R10" s="225" t="s">
        <v>32</v>
      </c>
      <c r="S10" s="63"/>
    </row>
    <row r="11" spans="1:112">
      <c r="A11" s="348" t="s">
        <v>170</v>
      </c>
      <c r="B11" s="59" t="s">
        <v>243</v>
      </c>
      <c r="C11" s="71" t="s">
        <v>121</v>
      </c>
      <c r="D11" s="209">
        <v>144088.90000000002</v>
      </c>
      <c r="E11" s="187"/>
      <c r="F11" s="71">
        <v>1</v>
      </c>
      <c r="G11" s="71">
        <v>0</v>
      </c>
      <c r="H11" s="71">
        <v>0</v>
      </c>
      <c r="I11" s="71">
        <v>1</v>
      </c>
      <c r="J11" s="71" t="s">
        <v>95</v>
      </c>
      <c r="K11" s="351">
        <v>44918</v>
      </c>
      <c r="L11" s="65"/>
      <c r="M11" s="65">
        <v>45137</v>
      </c>
      <c r="N11" s="65"/>
      <c r="O11" s="63" t="s">
        <v>7</v>
      </c>
      <c r="P11" s="63" t="s">
        <v>225</v>
      </c>
      <c r="Q11" s="70" t="s">
        <v>224</v>
      </c>
      <c r="R11" s="225" t="s">
        <v>17</v>
      </c>
      <c r="S11" s="63"/>
    </row>
    <row r="12" spans="1:112">
      <c r="A12" s="348" t="s">
        <v>171</v>
      </c>
      <c r="B12" s="59" t="s">
        <v>172</v>
      </c>
      <c r="C12" s="71" t="s">
        <v>121</v>
      </c>
      <c r="D12" s="209">
        <v>1345265</v>
      </c>
      <c r="E12" s="187"/>
      <c r="F12" s="71">
        <v>1</v>
      </c>
      <c r="G12" s="71">
        <v>0</v>
      </c>
      <c r="H12" s="71">
        <v>0</v>
      </c>
      <c r="I12" s="71">
        <v>1</v>
      </c>
      <c r="J12" s="71" t="s">
        <v>95</v>
      </c>
      <c r="K12" s="351">
        <v>44918</v>
      </c>
      <c r="L12" s="65"/>
      <c r="M12" s="65">
        <v>45137</v>
      </c>
      <c r="N12" s="65"/>
      <c r="O12" s="63" t="s">
        <v>7</v>
      </c>
      <c r="P12" s="63" t="s">
        <v>225</v>
      </c>
      <c r="Q12" s="70" t="s">
        <v>224</v>
      </c>
      <c r="R12" s="225" t="s">
        <v>17</v>
      </c>
      <c r="S12" s="63"/>
    </row>
    <row r="13" spans="1:112">
      <c r="A13" s="309" t="s">
        <v>173</v>
      </c>
      <c r="B13" s="59" t="s">
        <v>174</v>
      </c>
      <c r="C13" s="71" t="s">
        <v>121</v>
      </c>
      <c r="D13" s="209">
        <v>111111</v>
      </c>
      <c r="E13" s="187"/>
      <c r="F13" s="71">
        <v>1</v>
      </c>
      <c r="G13" s="71">
        <v>0</v>
      </c>
      <c r="H13" s="71">
        <v>0</v>
      </c>
      <c r="I13" s="71">
        <v>1</v>
      </c>
      <c r="J13" s="71" t="s">
        <v>95</v>
      </c>
      <c r="K13" s="65">
        <v>45077</v>
      </c>
      <c r="L13" s="65"/>
      <c r="M13" s="65">
        <v>45229</v>
      </c>
      <c r="N13" s="65"/>
      <c r="O13" s="63" t="s">
        <v>7</v>
      </c>
      <c r="P13" s="63" t="s">
        <v>225</v>
      </c>
      <c r="Q13" s="70" t="s">
        <v>224</v>
      </c>
      <c r="R13" s="225" t="s">
        <v>17</v>
      </c>
      <c r="S13" s="63"/>
    </row>
    <row r="14" spans="1:112">
      <c r="A14" s="309" t="s">
        <v>175</v>
      </c>
      <c r="B14" s="59" t="s">
        <v>272</v>
      </c>
      <c r="C14" s="71" t="s">
        <v>121</v>
      </c>
      <c r="D14" s="209">
        <v>1275000</v>
      </c>
      <c r="E14" s="187"/>
      <c r="F14" s="71">
        <v>1</v>
      </c>
      <c r="G14" s="71">
        <v>0</v>
      </c>
      <c r="H14" s="71">
        <v>0</v>
      </c>
      <c r="I14" s="71">
        <v>1</v>
      </c>
      <c r="J14" s="71" t="s">
        <v>95</v>
      </c>
      <c r="K14" s="65">
        <v>45056</v>
      </c>
      <c r="L14" s="65"/>
      <c r="M14" s="65">
        <v>45291</v>
      </c>
      <c r="N14" s="65"/>
      <c r="O14" s="63" t="s">
        <v>7</v>
      </c>
      <c r="P14" s="63" t="s">
        <v>225</v>
      </c>
      <c r="Q14" s="70" t="s">
        <v>224</v>
      </c>
      <c r="R14" s="225" t="s">
        <v>17</v>
      </c>
      <c r="S14" s="63"/>
    </row>
    <row r="15" spans="1:112" ht="31.5">
      <c r="A15" s="309" t="s">
        <v>176</v>
      </c>
      <c r="B15" s="59" t="s">
        <v>177</v>
      </c>
      <c r="C15" s="71" t="s">
        <v>121</v>
      </c>
      <c r="D15" s="209">
        <v>1783106</v>
      </c>
      <c r="E15" s="187">
        <v>591372.55000000005</v>
      </c>
      <c r="F15" s="71">
        <v>1</v>
      </c>
      <c r="G15" s="71">
        <v>0</v>
      </c>
      <c r="H15" s="71">
        <v>0</v>
      </c>
      <c r="I15" s="71">
        <v>1</v>
      </c>
      <c r="J15" s="71" t="s">
        <v>95</v>
      </c>
      <c r="K15" s="65">
        <v>44834</v>
      </c>
      <c r="L15" s="352">
        <v>44706</v>
      </c>
      <c r="M15" s="65">
        <v>45291</v>
      </c>
      <c r="N15" s="65">
        <v>44926</v>
      </c>
      <c r="O15" s="63" t="s">
        <v>7</v>
      </c>
      <c r="P15" s="63" t="s">
        <v>225</v>
      </c>
      <c r="Q15" s="70" t="s">
        <v>224</v>
      </c>
      <c r="R15" s="225" t="s">
        <v>32</v>
      </c>
      <c r="S15" s="63"/>
    </row>
    <row r="16" spans="1:112" ht="31.5">
      <c r="A16" s="309" t="s">
        <v>178</v>
      </c>
      <c r="B16" s="59" t="s">
        <v>179</v>
      </c>
      <c r="C16" s="71" t="s">
        <v>121</v>
      </c>
      <c r="D16" s="209">
        <v>929095</v>
      </c>
      <c r="E16" s="187">
        <v>382672.44</v>
      </c>
      <c r="F16" s="71">
        <v>1</v>
      </c>
      <c r="G16" s="71">
        <v>0</v>
      </c>
      <c r="H16" s="71">
        <v>0</v>
      </c>
      <c r="I16" s="71">
        <v>1</v>
      </c>
      <c r="J16" s="71" t="s">
        <v>95</v>
      </c>
      <c r="K16" s="65">
        <v>44834</v>
      </c>
      <c r="L16" s="352">
        <v>44824</v>
      </c>
      <c r="M16" s="65">
        <v>44925</v>
      </c>
      <c r="N16" s="65">
        <v>44926</v>
      </c>
      <c r="O16" s="63" t="s">
        <v>7</v>
      </c>
      <c r="P16" s="63" t="s">
        <v>225</v>
      </c>
      <c r="Q16" s="70" t="s">
        <v>224</v>
      </c>
      <c r="R16" s="225" t="s">
        <v>32</v>
      </c>
      <c r="S16" s="63"/>
    </row>
    <row r="17" spans="1:19" ht="31.5">
      <c r="A17" s="309" t="s">
        <v>180</v>
      </c>
      <c r="B17" s="59" t="s">
        <v>181</v>
      </c>
      <c r="C17" s="71" t="s">
        <v>121</v>
      </c>
      <c r="D17" s="209">
        <v>160000</v>
      </c>
      <c r="E17" s="187">
        <v>139990.37</v>
      </c>
      <c r="F17" s="71">
        <v>1</v>
      </c>
      <c r="G17" s="71">
        <v>0</v>
      </c>
      <c r="H17" s="71">
        <v>0</v>
      </c>
      <c r="I17" s="71">
        <v>1</v>
      </c>
      <c r="J17" s="71" t="s">
        <v>95</v>
      </c>
      <c r="K17" s="65">
        <v>44834</v>
      </c>
      <c r="L17" s="352">
        <v>44795</v>
      </c>
      <c r="M17" s="65">
        <v>44925</v>
      </c>
      <c r="N17" s="65">
        <v>44926</v>
      </c>
      <c r="O17" s="63" t="s">
        <v>7</v>
      </c>
      <c r="P17" s="63" t="s">
        <v>225</v>
      </c>
      <c r="Q17" s="70" t="s">
        <v>224</v>
      </c>
      <c r="R17" s="225" t="s">
        <v>32</v>
      </c>
      <c r="S17" s="63"/>
    </row>
    <row r="18" spans="1:19">
      <c r="A18" s="309" t="s">
        <v>182</v>
      </c>
      <c r="B18" s="59" t="s">
        <v>183</v>
      </c>
      <c r="C18" s="71" t="s">
        <v>121</v>
      </c>
      <c r="D18" s="209">
        <v>86643.111111111109</v>
      </c>
      <c r="E18" s="187"/>
      <c r="F18" s="71">
        <v>1</v>
      </c>
      <c r="G18" s="71">
        <v>0</v>
      </c>
      <c r="H18" s="71">
        <v>0</v>
      </c>
      <c r="I18" s="71">
        <v>3</v>
      </c>
      <c r="J18" s="71" t="s">
        <v>96</v>
      </c>
      <c r="K18" s="65">
        <v>44925</v>
      </c>
      <c r="L18" s="65"/>
      <c r="M18" s="65">
        <v>45107</v>
      </c>
      <c r="N18" s="65"/>
      <c r="O18" s="63" t="s">
        <v>7</v>
      </c>
      <c r="P18" s="63" t="s">
        <v>225</v>
      </c>
      <c r="Q18" s="70" t="s">
        <v>224</v>
      </c>
      <c r="R18" s="225" t="s">
        <v>17</v>
      </c>
      <c r="S18" s="63"/>
    </row>
    <row r="19" spans="1:19" ht="31.5">
      <c r="A19" s="309" t="s">
        <v>184</v>
      </c>
      <c r="B19" s="59" t="s">
        <v>185</v>
      </c>
      <c r="C19" s="71" t="s">
        <v>121</v>
      </c>
      <c r="D19" s="209">
        <v>291513.78000000003</v>
      </c>
      <c r="E19" s="187"/>
      <c r="F19" s="71">
        <v>1</v>
      </c>
      <c r="G19" s="71">
        <v>0</v>
      </c>
      <c r="H19" s="71">
        <v>0</v>
      </c>
      <c r="I19" s="71">
        <v>1</v>
      </c>
      <c r="J19" s="71" t="s">
        <v>95</v>
      </c>
      <c r="K19" s="65">
        <v>44925</v>
      </c>
      <c r="L19" s="65"/>
      <c r="M19" s="65">
        <v>45291</v>
      </c>
      <c r="N19" s="65"/>
      <c r="O19" s="225" t="s">
        <v>11</v>
      </c>
      <c r="P19" s="63" t="s">
        <v>225</v>
      </c>
      <c r="Q19" s="70" t="s">
        <v>224</v>
      </c>
      <c r="R19" s="225" t="s">
        <v>17</v>
      </c>
      <c r="S19" s="63"/>
    </row>
    <row r="20" spans="1:19" ht="31.5">
      <c r="A20" s="309" t="s">
        <v>186</v>
      </c>
      <c r="B20" s="59" t="s">
        <v>187</v>
      </c>
      <c r="C20" s="71" t="s">
        <v>121</v>
      </c>
      <c r="D20" s="209">
        <v>8000</v>
      </c>
      <c r="E20" s="187"/>
      <c r="F20" s="71">
        <v>1</v>
      </c>
      <c r="G20" s="71">
        <v>0</v>
      </c>
      <c r="H20" s="71">
        <v>0</v>
      </c>
      <c r="I20" s="71">
        <v>1</v>
      </c>
      <c r="J20" s="71" t="s">
        <v>95</v>
      </c>
      <c r="K20" s="65">
        <v>44925</v>
      </c>
      <c r="L20" s="65"/>
      <c r="M20" s="65">
        <v>45016</v>
      </c>
      <c r="N20" s="65"/>
      <c r="O20" s="225" t="s">
        <v>11</v>
      </c>
      <c r="P20" s="63" t="s">
        <v>225</v>
      </c>
      <c r="Q20" s="70" t="s">
        <v>224</v>
      </c>
      <c r="R20" s="225" t="s">
        <v>17</v>
      </c>
      <c r="S20" s="63"/>
    </row>
    <row r="21" spans="1:19" ht="31.5">
      <c r="A21" s="309" t="s">
        <v>188</v>
      </c>
      <c r="B21" s="59" t="s">
        <v>189</v>
      </c>
      <c r="C21" s="71" t="s">
        <v>121</v>
      </c>
      <c r="D21" s="209">
        <v>3555555.5555555555</v>
      </c>
      <c r="E21" s="187"/>
      <c r="F21" s="71">
        <v>1</v>
      </c>
      <c r="G21" s="71">
        <v>0</v>
      </c>
      <c r="H21" s="71">
        <v>0</v>
      </c>
      <c r="I21" s="71">
        <v>1</v>
      </c>
      <c r="J21" s="71" t="s">
        <v>124</v>
      </c>
      <c r="K21" s="65">
        <v>44925</v>
      </c>
      <c r="L21" s="65"/>
      <c r="M21" s="65">
        <v>45107</v>
      </c>
      <c r="N21" s="65"/>
      <c r="O21" s="225" t="s">
        <v>11</v>
      </c>
      <c r="P21" s="63" t="s">
        <v>225</v>
      </c>
      <c r="Q21" s="70" t="s">
        <v>224</v>
      </c>
      <c r="R21" s="225" t="s">
        <v>17</v>
      </c>
      <c r="S21" s="63"/>
    </row>
    <row r="22" spans="1:19" ht="31.5">
      <c r="A22" s="309" t="s">
        <v>190</v>
      </c>
      <c r="B22" s="59" t="s">
        <v>191</v>
      </c>
      <c r="C22" s="71" t="s">
        <v>121</v>
      </c>
      <c r="D22" s="209">
        <v>185284.66666666666</v>
      </c>
      <c r="E22" s="187"/>
      <c r="F22" s="71">
        <v>1</v>
      </c>
      <c r="G22" s="71">
        <v>0</v>
      </c>
      <c r="H22" s="71">
        <v>0</v>
      </c>
      <c r="I22" s="71" t="s">
        <v>192</v>
      </c>
      <c r="J22" s="71" t="s">
        <v>193</v>
      </c>
      <c r="K22" s="65">
        <v>44925</v>
      </c>
      <c r="L22" s="65"/>
      <c r="M22" s="65">
        <v>45015</v>
      </c>
      <c r="N22" s="65"/>
      <c r="O22" s="225" t="s">
        <v>11</v>
      </c>
      <c r="P22" s="63" t="s">
        <v>225</v>
      </c>
      <c r="Q22" s="70" t="s">
        <v>224</v>
      </c>
      <c r="R22" s="225" t="s">
        <v>17</v>
      </c>
      <c r="S22" s="63"/>
    </row>
    <row r="23" spans="1:19" ht="31.5">
      <c r="A23" s="347" t="s">
        <v>194</v>
      </c>
      <c r="B23" s="361" t="s">
        <v>195</v>
      </c>
      <c r="C23" s="71" t="s">
        <v>121</v>
      </c>
      <c r="D23" s="211">
        <v>57333.333333333336</v>
      </c>
      <c r="E23" s="187"/>
      <c r="F23" s="71">
        <v>1</v>
      </c>
      <c r="G23" s="71">
        <v>0</v>
      </c>
      <c r="H23" s="71">
        <v>0</v>
      </c>
      <c r="I23" s="71">
        <v>1</v>
      </c>
      <c r="J23" s="71" t="s">
        <v>75</v>
      </c>
      <c r="K23" s="65">
        <v>44925</v>
      </c>
      <c r="L23" s="65"/>
      <c r="M23" s="65">
        <v>45015</v>
      </c>
      <c r="N23" s="65"/>
      <c r="O23" s="225" t="s">
        <v>11</v>
      </c>
      <c r="P23" s="63" t="s">
        <v>225</v>
      </c>
      <c r="Q23" s="70" t="s">
        <v>224</v>
      </c>
      <c r="R23" s="225" t="s">
        <v>17</v>
      </c>
      <c r="S23" s="63"/>
    </row>
    <row r="24" spans="1:19" ht="31.5">
      <c r="A24" s="347" t="s">
        <v>196</v>
      </c>
      <c r="B24" s="361" t="s">
        <v>197</v>
      </c>
      <c r="C24" s="71" t="s">
        <v>121</v>
      </c>
      <c r="D24" s="211">
        <v>17777.777777777799</v>
      </c>
      <c r="E24" s="187"/>
      <c r="F24" s="71">
        <v>1</v>
      </c>
      <c r="G24" s="71">
        <v>0</v>
      </c>
      <c r="H24" s="71">
        <v>0</v>
      </c>
      <c r="I24" s="71" t="s">
        <v>160</v>
      </c>
      <c r="J24" s="71" t="s">
        <v>160</v>
      </c>
      <c r="K24" s="65">
        <v>44925</v>
      </c>
      <c r="L24" s="65"/>
      <c r="M24" s="65">
        <v>45015</v>
      </c>
      <c r="N24" s="65"/>
      <c r="O24" s="225" t="s">
        <v>11</v>
      </c>
      <c r="P24" s="63" t="s">
        <v>225</v>
      </c>
      <c r="Q24" s="70" t="s">
        <v>224</v>
      </c>
      <c r="R24" s="225" t="s">
        <v>17</v>
      </c>
      <c r="S24" s="63"/>
    </row>
    <row r="25" spans="1:19" ht="31.5">
      <c r="A25" s="347" t="s">
        <v>198</v>
      </c>
      <c r="B25" s="362" t="s">
        <v>265</v>
      </c>
      <c r="C25" s="71" t="s">
        <v>121</v>
      </c>
      <c r="D25" s="211">
        <v>258627.45098039217</v>
      </c>
      <c r="E25" s="187"/>
      <c r="F25" s="71">
        <v>1</v>
      </c>
      <c r="G25" s="71">
        <v>0</v>
      </c>
      <c r="H25" s="71">
        <v>0</v>
      </c>
      <c r="I25" s="71">
        <v>2</v>
      </c>
      <c r="J25" s="71" t="s">
        <v>123</v>
      </c>
      <c r="K25" s="65">
        <v>44925</v>
      </c>
      <c r="L25" s="65"/>
      <c r="M25" s="65">
        <v>45107</v>
      </c>
      <c r="N25" s="65"/>
      <c r="O25" s="225" t="s">
        <v>11</v>
      </c>
      <c r="P25" s="63" t="s">
        <v>225</v>
      </c>
      <c r="Q25" s="70" t="s">
        <v>224</v>
      </c>
      <c r="R25" s="225" t="s">
        <v>17</v>
      </c>
      <c r="S25" s="63"/>
    </row>
    <row r="26" spans="1:19" ht="31.5">
      <c r="A26" s="349" t="s">
        <v>199</v>
      </c>
      <c r="B26" s="285" t="s">
        <v>266</v>
      </c>
      <c r="C26" s="227" t="s">
        <v>121</v>
      </c>
      <c r="D26" s="211">
        <v>4511124</v>
      </c>
      <c r="E26" s="187"/>
      <c r="F26" s="71">
        <v>1</v>
      </c>
      <c r="G26" s="71">
        <v>0</v>
      </c>
      <c r="H26" s="71">
        <v>0</v>
      </c>
      <c r="I26" s="71" t="s">
        <v>264</v>
      </c>
      <c r="J26" s="222" t="s">
        <v>267</v>
      </c>
      <c r="K26" s="65">
        <v>44925</v>
      </c>
      <c r="L26" s="65"/>
      <c r="M26" s="65">
        <v>45107</v>
      </c>
      <c r="N26" s="65"/>
      <c r="O26" s="225" t="s">
        <v>11</v>
      </c>
      <c r="P26" s="63" t="s">
        <v>225</v>
      </c>
      <c r="Q26" s="70" t="s">
        <v>224</v>
      </c>
      <c r="R26" s="225" t="s">
        <v>17</v>
      </c>
      <c r="S26" s="63"/>
    </row>
    <row r="27" spans="1:19" ht="31.5">
      <c r="A27" s="347" t="s">
        <v>200</v>
      </c>
      <c r="B27" s="228" t="s">
        <v>201</v>
      </c>
      <c r="C27" s="199" t="s">
        <v>121</v>
      </c>
      <c r="D27" s="211">
        <v>268042</v>
      </c>
      <c r="E27" s="187"/>
      <c r="F27" s="71">
        <v>1</v>
      </c>
      <c r="G27" s="71">
        <v>0</v>
      </c>
      <c r="H27" s="71">
        <v>0</v>
      </c>
      <c r="I27" s="71">
        <v>1</v>
      </c>
      <c r="J27" s="71" t="s">
        <v>95</v>
      </c>
      <c r="K27" s="65">
        <v>44925</v>
      </c>
      <c r="L27" s="65"/>
      <c r="M27" s="65">
        <v>45107</v>
      </c>
      <c r="N27" s="65"/>
      <c r="O27" s="225" t="s">
        <v>11</v>
      </c>
      <c r="P27" s="63" t="s">
        <v>225</v>
      </c>
      <c r="Q27" s="70" t="s">
        <v>224</v>
      </c>
      <c r="R27" s="225" t="s">
        <v>17</v>
      </c>
      <c r="S27" s="63"/>
    </row>
    <row r="28" spans="1:19">
      <c r="A28" s="349" t="s">
        <v>202</v>
      </c>
      <c r="B28" s="229" t="s">
        <v>269</v>
      </c>
      <c r="C28" s="230" t="s">
        <v>121</v>
      </c>
      <c r="D28" s="211">
        <v>2000000</v>
      </c>
      <c r="E28" s="187"/>
      <c r="F28" s="224">
        <v>1</v>
      </c>
      <c r="G28" s="231">
        <v>0</v>
      </c>
      <c r="H28" s="71">
        <v>0</v>
      </c>
      <c r="I28" s="71">
        <v>1</v>
      </c>
      <c r="J28" s="71" t="s">
        <v>95</v>
      </c>
      <c r="K28" s="65">
        <v>44925</v>
      </c>
      <c r="L28" s="65"/>
      <c r="M28" s="65">
        <v>45107</v>
      </c>
      <c r="N28" s="65"/>
      <c r="O28" s="225"/>
      <c r="P28" s="63" t="s">
        <v>225</v>
      </c>
      <c r="Q28" s="63" t="s">
        <v>224</v>
      </c>
      <c r="R28" s="225" t="s">
        <v>17</v>
      </c>
      <c r="S28" s="63"/>
    </row>
    <row r="29" spans="1:19">
      <c r="A29" s="347" t="s">
        <v>203</v>
      </c>
      <c r="B29" s="232" t="s">
        <v>268</v>
      </c>
      <c r="C29" s="215" t="s">
        <v>121</v>
      </c>
      <c r="D29" s="233">
        <v>240000</v>
      </c>
      <c r="E29" s="187"/>
      <c r="F29" s="224">
        <v>1</v>
      </c>
      <c r="G29" s="71">
        <v>0</v>
      </c>
      <c r="H29" s="71">
        <v>0</v>
      </c>
      <c r="I29" s="215">
        <v>1</v>
      </c>
      <c r="J29" s="215" t="s">
        <v>95</v>
      </c>
      <c r="K29" s="65">
        <v>44925</v>
      </c>
      <c r="L29" s="65"/>
      <c r="M29" s="65">
        <v>45229</v>
      </c>
      <c r="N29" s="65"/>
      <c r="O29" s="63"/>
      <c r="P29" s="63" t="s">
        <v>225</v>
      </c>
      <c r="Q29" s="63" t="s">
        <v>224</v>
      </c>
      <c r="R29" s="225" t="s">
        <v>17</v>
      </c>
      <c r="S29" s="63"/>
    </row>
    <row r="30" spans="1:19">
      <c r="A30" s="347" t="s">
        <v>204</v>
      </c>
      <c r="B30" s="232" t="s">
        <v>205</v>
      </c>
      <c r="C30" s="215" t="s">
        <v>121</v>
      </c>
      <c r="D30" s="233">
        <v>1700000</v>
      </c>
      <c r="E30" s="187"/>
      <c r="F30" s="224">
        <v>1</v>
      </c>
      <c r="G30" s="71">
        <v>0</v>
      </c>
      <c r="H30" s="71">
        <v>0</v>
      </c>
      <c r="I30" s="215">
        <v>1</v>
      </c>
      <c r="J30" s="215" t="s">
        <v>95</v>
      </c>
      <c r="K30" s="65">
        <v>44925</v>
      </c>
      <c r="L30" s="65"/>
      <c r="M30" s="65">
        <v>45229</v>
      </c>
      <c r="N30" s="65"/>
      <c r="O30" s="63"/>
      <c r="P30" s="63" t="s">
        <v>225</v>
      </c>
      <c r="Q30" s="63" t="s">
        <v>224</v>
      </c>
      <c r="R30" s="225" t="s">
        <v>17</v>
      </c>
      <c r="S30" s="63"/>
    </row>
    <row r="31" spans="1:19">
      <c r="A31" s="347" t="s">
        <v>206</v>
      </c>
      <c r="B31" s="232" t="s">
        <v>207</v>
      </c>
      <c r="C31" s="215" t="s">
        <v>121</v>
      </c>
      <c r="D31" s="233">
        <v>95355.56</v>
      </c>
      <c r="E31" s="187"/>
      <c r="F31" s="224">
        <v>1</v>
      </c>
      <c r="G31" s="71">
        <v>0</v>
      </c>
      <c r="H31" s="71">
        <v>0</v>
      </c>
      <c r="I31" s="234" t="s">
        <v>208</v>
      </c>
      <c r="J31" s="234" t="s">
        <v>209</v>
      </c>
      <c r="K31" s="65">
        <v>44925</v>
      </c>
      <c r="L31" s="65"/>
      <c r="M31" s="65">
        <v>45107</v>
      </c>
      <c r="N31" s="65"/>
      <c r="O31" s="63"/>
      <c r="P31" s="63" t="s">
        <v>225</v>
      </c>
      <c r="Q31" s="63" t="s">
        <v>224</v>
      </c>
      <c r="R31" s="225" t="s">
        <v>17</v>
      </c>
      <c r="S31" s="63"/>
    </row>
    <row r="32" spans="1:19">
      <c r="A32" s="347" t="s">
        <v>210</v>
      </c>
      <c r="B32" s="232" t="s">
        <v>211</v>
      </c>
      <c r="C32" s="215" t="s">
        <v>121</v>
      </c>
      <c r="D32" s="233">
        <v>104157</v>
      </c>
      <c r="E32" s="187"/>
      <c r="F32" s="224">
        <v>1</v>
      </c>
      <c r="G32" s="71">
        <v>0</v>
      </c>
      <c r="H32" s="71">
        <v>0</v>
      </c>
      <c r="I32" s="215">
        <v>2</v>
      </c>
      <c r="J32" s="215" t="s">
        <v>123</v>
      </c>
      <c r="K32" s="65">
        <v>44925</v>
      </c>
      <c r="L32" s="65"/>
      <c r="M32" s="65">
        <v>45107</v>
      </c>
      <c r="N32" s="65"/>
      <c r="O32" s="63"/>
      <c r="P32" s="63" t="s">
        <v>225</v>
      </c>
      <c r="Q32" s="63" t="s">
        <v>224</v>
      </c>
      <c r="R32" s="225" t="s">
        <v>17</v>
      </c>
      <c r="S32" s="63"/>
    </row>
    <row r="33" spans="1:20">
      <c r="A33" s="294" t="s">
        <v>212</v>
      </c>
      <c r="B33" s="295" t="s">
        <v>213</v>
      </c>
      <c r="C33" s="296" t="s">
        <v>121</v>
      </c>
      <c r="D33" s="297"/>
      <c r="E33" s="298"/>
      <c r="F33" s="299"/>
      <c r="G33" s="300"/>
      <c r="H33" s="300"/>
      <c r="I33" s="357"/>
      <c r="J33" s="357"/>
      <c r="K33" s="301"/>
      <c r="L33" s="301"/>
      <c r="M33" s="301"/>
      <c r="N33" s="301"/>
      <c r="O33" s="302"/>
      <c r="P33" s="302"/>
      <c r="Q33" s="302"/>
      <c r="R33" s="280" t="s">
        <v>37</v>
      </c>
      <c r="S33" s="63"/>
    </row>
    <row r="34" spans="1:20">
      <c r="A34" s="294" t="s">
        <v>214</v>
      </c>
      <c r="B34" s="295" t="s">
        <v>215</v>
      </c>
      <c r="C34" s="296" t="s">
        <v>121</v>
      </c>
      <c r="D34" s="297"/>
      <c r="E34" s="298"/>
      <c r="F34" s="299"/>
      <c r="G34" s="300"/>
      <c r="H34" s="300"/>
      <c r="I34" s="296"/>
      <c r="J34" s="296"/>
      <c r="K34" s="301"/>
      <c r="L34" s="301"/>
      <c r="M34" s="301"/>
      <c r="N34" s="301"/>
      <c r="O34" s="302"/>
      <c r="P34" s="302"/>
      <c r="Q34" s="302"/>
      <c r="R34" s="280" t="s">
        <v>37</v>
      </c>
      <c r="S34" s="63"/>
      <c r="T34" s="53"/>
    </row>
    <row r="35" spans="1:20">
      <c r="A35" s="347" t="s">
        <v>216</v>
      </c>
      <c r="B35" s="232" t="s">
        <v>217</v>
      </c>
      <c r="C35" s="207" t="s">
        <v>121</v>
      </c>
      <c r="D35" s="233">
        <v>16111</v>
      </c>
      <c r="E35" s="187"/>
      <c r="F35" s="224">
        <v>1</v>
      </c>
      <c r="G35" s="71">
        <v>0</v>
      </c>
      <c r="H35" s="71">
        <v>0</v>
      </c>
      <c r="I35" s="215">
        <v>3</v>
      </c>
      <c r="J35" s="215" t="s">
        <v>132</v>
      </c>
      <c r="K35" s="65">
        <v>44925</v>
      </c>
      <c r="L35" s="65"/>
      <c r="M35" s="65">
        <v>45107</v>
      </c>
      <c r="N35" s="65"/>
      <c r="O35" s="63"/>
      <c r="P35" s="63" t="s">
        <v>225</v>
      </c>
      <c r="Q35" s="63" t="s">
        <v>224</v>
      </c>
      <c r="R35" s="225" t="s">
        <v>17</v>
      </c>
      <c r="S35" s="63"/>
    </row>
    <row r="36" spans="1:20">
      <c r="A36" s="347" t="s">
        <v>218</v>
      </c>
      <c r="B36" s="232" t="s">
        <v>219</v>
      </c>
      <c r="C36" s="207" t="s">
        <v>121</v>
      </c>
      <c r="D36" s="233">
        <v>57412</v>
      </c>
      <c r="E36" s="187"/>
      <c r="F36" s="224">
        <v>1</v>
      </c>
      <c r="G36" s="71">
        <v>0</v>
      </c>
      <c r="H36" s="71">
        <v>0</v>
      </c>
      <c r="I36" s="215">
        <v>3</v>
      </c>
      <c r="J36" s="215" t="s">
        <v>132</v>
      </c>
      <c r="K36" s="65">
        <v>44925</v>
      </c>
      <c r="L36" s="65"/>
      <c r="M36" s="65">
        <v>45107</v>
      </c>
      <c r="N36" s="65"/>
      <c r="O36" s="63"/>
      <c r="P36" s="63" t="s">
        <v>225</v>
      </c>
      <c r="Q36" s="63" t="s">
        <v>224</v>
      </c>
      <c r="R36" s="225" t="s">
        <v>17</v>
      </c>
      <c r="S36" s="63"/>
    </row>
    <row r="37" spans="1:20">
      <c r="A37" s="347" t="s">
        <v>220</v>
      </c>
      <c r="B37" s="232" t="s">
        <v>221</v>
      </c>
      <c r="C37" s="207" t="s">
        <v>121</v>
      </c>
      <c r="D37" s="233">
        <v>1137255</v>
      </c>
      <c r="E37" s="187"/>
      <c r="F37" s="224">
        <v>1</v>
      </c>
      <c r="G37" s="71">
        <v>0</v>
      </c>
      <c r="H37" s="71">
        <v>0</v>
      </c>
      <c r="I37" s="215">
        <v>2</v>
      </c>
      <c r="J37" s="215" t="s">
        <v>137</v>
      </c>
      <c r="K37" s="65">
        <v>44925</v>
      </c>
      <c r="L37" s="65"/>
      <c r="M37" s="65">
        <v>45107</v>
      </c>
      <c r="N37" s="65"/>
      <c r="O37" s="63"/>
      <c r="P37" s="63" t="s">
        <v>225</v>
      </c>
      <c r="Q37" s="63" t="s">
        <v>224</v>
      </c>
      <c r="R37" s="225" t="s">
        <v>17</v>
      </c>
      <c r="S37" s="63"/>
    </row>
    <row r="38" spans="1:20" ht="20.25" customHeight="1">
      <c r="A38" s="108" t="s">
        <v>222</v>
      </c>
      <c r="B38" s="232" t="s">
        <v>223</v>
      </c>
      <c r="C38" s="207" t="s">
        <v>121</v>
      </c>
      <c r="D38" s="233">
        <v>480000</v>
      </c>
      <c r="E38" s="187"/>
      <c r="F38" s="224">
        <v>1</v>
      </c>
      <c r="G38" s="71">
        <v>0</v>
      </c>
      <c r="H38" s="71">
        <v>0</v>
      </c>
      <c r="I38" s="215">
        <v>2</v>
      </c>
      <c r="J38" s="215" t="s">
        <v>123</v>
      </c>
      <c r="K38" s="65">
        <v>44959</v>
      </c>
      <c r="L38" s="65"/>
      <c r="M38" s="65">
        <v>45137</v>
      </c>
      <c r="N38" s="65"/>
      <c r="O38" s="63"/>
      <c r="P38" s="63" t="s">
        <v>225</v>
      </c>
      <c r="Q38" s="63" t="s">
        <v>224</v>
      </c>
      <c r="R38" s="225" t="s">
        <v>17</v>
      </c>
      <c r="S38" s="63"/>
    </row>
    <row r="39" spans="1:20">
      <c r="A39" s="308" t="s">
        <v>247</v>
      </c>
      <c r="B39" s="59" t="s">
        <v>253</v>
      </c>
      <c r="C39" s="71" t="s">
        <v>121</v>
      </c>
      <c r="D39" s="209">
        <v>1188089.8500000001</v>
      </c>
      <c r="E39" s="187"/>
      <c r="F39" s="224">
        <v>1</v>
      </c>
      <c r="G39" s="71">
        <v>0</v>
      </c>
      <c r="H39" s="71">
        <v>0</v>
      </c>
      <c r="I39" s="71">
        <v>1</v>
      </c>
      <c r="J39" s="71" t="s">
        <v>95</v>
      </c>
      <c r="K39" s="65">
        <v>45078</v>
      </c>
      <c r="L39" s="65"/>
      <c r="M39" s="65">
        <v>45290</v>
      </c>
      <c r="N39" s="65"/>
      <c r="O39" s="63" t="s">
        <v>7</v>
      </c>
      <c r="P39" s="63" t="s">
        <v>225</v>
      </c>
      <c r="Q39" s="70" t="s">
        <v>224</v>
      </c>
      <c r="R39" s="225" t="s">
        <v>17</v>
      </c>
      <c r="S39" s="63"/>
    </row>
    <row r="40" spans="1:20">
      <c r="A40" s="308" t="s">
        <v>248</v>
      </c>
      <c r="B40" s="59" t="s">
        <v>254</v>
      </c>
      <c r="C40" s="71" t="s">
        <v>121</v>
      </c>
      <c r="D40" s="209">
        <v>353436.43</v>
      </c>
      <c r="E40" s="187"/>
      <c r="F40" s="224">
        <v>1</v>
      </c>
      <c r="G40" s="71">
        <v>0</v>
      </c>
      <c r="H40" s="71">
        <v>0</v>
      </c>
      <c r="I40" s="71">
        <v>1</v>
      </c>
      <c r="J40" s="71" t="s">
        <v>95</v>
      </c>
      <c r="K40" s="65">
        <v>45078</v>
      </c>
      <c r="L40" s="65"/>
      <c r="M40" s="65">
        <v>45290</v>
      </c>
      <c r="N40" s="65"/>
      <c r="O40" s="63" t="s">
        <v>7</v>
      </c>
      <c r="P40" s="63" t="s">
        <v>225</v>
      </c>
      <c r="Q40" s="70" t="s">
        <v>224</v>
      </c>
      <c r="R40" s="225" t="s">
        <v>17</v>
      </c>
      <c r="S40" s="63"/>
    </row>
    <row r="41" spans="1:20">
      <c r="A41" s="308" t="s">
        <v>249</v>
      </c>
      <c r="B41" s="345" t="s">
        <v>262</v>
      </c>
      <c r="C41" s="213"/>
      <c r="D41" s="214">
        <v>180000</v>
      </c>
      <c r="E41" s="187"/>
      <c r="F41" s="224">
        <v>1</v>
      </c>
      <c r="G41" s="71">
        <v>0</v>
      </c>
      <c r="H41" s="71">
        <v>0</v>
      </c>
      <c r="I41" s="71">
        <v>2</v>
      </c>
      <c r="J41" s="71" t="s">
        <v>123</v>
      </c>
      <c r="K41" s="65">
        <v>45078</v>
      </c>
      <c r="L41" s="65"/>
      <c r="M41" s="65">
        <v>45290</v>
      </c>
      <c r="N41" s="65"/>
      <c r="O41" s="63" t="s">
        <v>7</v>
      </c>
      <c r="P41" s="63" t="s">
        <v>225</v>
      </c>
      <c r="Q41" s="70" t="s">
        <v>224</v>
      </c>
      <c r="R41" s="225" t="s">
        <v>17</v>
      </c>
      <c r="S41" s="63"/>
    </row>
    <row r="42" spans="1:20">
      <c r="A42" s="358" t="s">
        <v>250</v>
      </c>
      <c r="B42" s="346" t="s">
        <v>258</v>
      </c>
      <c r="C42" s="218"/>
      <c r="D42" s="219">
        <v>70588</v>
      </c>
      <c r="E42" s="235"/>
      <c r="F42" s="224">
        <v>1</v>
      </c>
      <c r="G42" s="71">
        <v>0</v>
      </c>
      <c r="H42" s="71">
        <v>0</v>
      </c>
      <c r="I42" s="71">
        <v>2</v>
      </c>
      <c r="J42" s="71" t="s">
        <v>123</v>
      </c>
      <c r="K42" s="65">
        <v>45078</v>
      </c>
      <c r="L42" s="65"/>
      <c r="M42" s="65">
        <v>45290</v>
      </c>
      <c r="N42" s="65"/>
      <c r="O42" s="63" t="s">
        <v>7</v>
      </c>
      <c r="P42" s="63" t="s">
        <v>225</v>
      </c>
      <c r="Q42" s="70" t="s">
        <v>224</v>
      </c>
      <c r="R42" s="225" t="s">
        <v>17</v>
      </c>
      <c r="S42" s="188"/>
    </row>
    <row r="43" spans="1:20">
      <c r="A43" s="333"/>
      <c r="B43" s="285"/>
      <c r="C43" s="212"/>
      <c r="D43" s="236"/>
      <c r="E43" s="237"/>
      <c r="F43" s="71"/>
      <c r="G43" s="71"/>
      <c r="H43" s="222"/>
      <c r="I43" s="222"/>
      <c r="J43" s="222"/>
      <c r="K43" s="65"/>
      <c r="L43" s="188"/>
      <c r="M43" s="65"/>
      <c r="N43" s="188"/>
      <c r="O43" s="225"/>
      <c r="P43" s="63"/>
      <c r="Q43" s="63"/>
      <c r="R43" s="225"/>
      <c r="S43" s="53"/>
    </row>
    <row r="44" spans="1:20">
      <c r="A44" s="333"/>
      <c r="B44" s="212"/>
      <c r="C44" s="213"/>
      <c r="D44" s="236"/>
      <c r="E44" s="237"/>
      <c r="F44" s="71"/>
      <c r="G44" s="71"/>
      <c r="H44" s="222"/>
      <c r="I44" s="222"/>
      <c r="J44" s="222"/>
      <c r="K44" s="65"/>
      <c r="L44" s="188"/>
      <c r="M44" s="65"/>
      <c r="N44" s="188"/>
      <c r="O44" s="225"/>
      <c r="P44" s="63"/>
      <c r="Q44" s="63"/>
      <c r="R44" s="225"/>
      <c r="S44" s="53"/>
    </row>
    <row r="45" spans="1:20">
      <c r="A45" s="333"/>
      <c r="B45" s="212"/>
      <c r="C45" s="213"/>
      <c r="D45" s="236"/>
      <c r="E45" s="237"/>
      <c r="F45" s="71"/>
      <c r="G45" s="71"/>
      <c r="H45" s="222"/>
      <c r="I45" s="70"/>
      <c r="J45" s="70"/>
      <c r="K45" s="65"/>
      <c r="L45" s="188"/>
      <c r="M45" s="65"/>
      <c r="N45" s="188"/>
      <c r="O45" s="225"/>
      <c r="P45" s="63"/>
      <c r="Q45" s="63"/>
      <c r="R45" s="225"/>
      <c r="S45" s="53"/>
    </row>
    <row r="46" spans="1:20">
      <c r="A46" s="334"/>
      <c r="B46" s="363"/>
      <c r="C46" s="238"/>
      <c r="D46" s="239"/>
      <c r="E46" s="240"/>
      <c r="F46" s="74"/>
      <c r="G46" s="74"/>
      <c r="H46" s="74"/>
      <c r="I46" s="74"/>
      <c r="J46" s="74"/>
      <c r="K46" s="53"/>
      <c r="L46" s="53"/>
      <c r="M46" s="53"/>
      <c r="N46" s="53"/>
      <c r="O46" s="53"/>
      <c r="P46" s="53"/>
      <c r="Q46" s="53"/>
      <c r="R46" s="281"/>
      <c r="S46" s="53"/>
    </row>
    <row r="47" spans="1:20">
      <c r="A47" s="334"/>
      <c r="B47" s="363"/>
      <c r="C47" s="74"/>
      <c r="D47" s="104"/>
      <c r="E47" s="75"/>
      <c r="F47" s="74"/>
      <c r="G47" s="74"/>
      <c r="H47" s="74"/>
      <c r="I47" s="74"/>
      <c r="J47" s="74"/>
      <c r="K47" s="53"/>
      <c r="L47" s="53"/>
      <c r="M47" s="53"/>
      <c r="N47" s="53"/>
      <c r="O47" s="53"/>
      <c r="P47" s="53"/>
      <c r="Q47" s="53"/>
    </row>
    <row r="48" spans="1:20">
      <c r="A48" s="323"/>
      <c r="B48" s="154" t="s">
        <v>261</v>
      </c>
      <c r="C48" s="74"/>
      <c r="D48" s="74"/>
      <c r="E48" s="74"/>
      <c r="F48" s="74"/>
      <c r="G48" s="74"/>
      <c r="H48" s="74"/>
      <c r="I48" s="74"/>
      <c r="J48" s="74"/>
      <c r="K48" s="53"/>
      <c r="L48" s="53"/>
      <c r="M48" s="53"/>
      <c r="N48" s="53"/>
      <c r="O48" s="53"/>
      <c r="P48" s="53"/>
      <c r="Q48" s="53"/>
    </row>
    <row r="49" spans="1:17">
      <c r="A49" s="326"/>
      <c r="B49" s="154" t="s">
        <v>101</v>
      </c>
      <c r="C49" s="53"/>
      <c r="D49" s="104"/>
      <c r="E49" s="75"/>
      <c r="F49" s="103"/>
      <c r="G49" s="74"/>
      <c r="H49" s="74"/>
      <c r="I49" s="74"/>
      <c r="J49" s="74"/>
      <c r="K49" s="53"/>
      <c r="L49" s="53"/>
      <c r="M49" s="53"/>
      <c r="N49" s="53"/>
      <c r="O49" s="53"/>
      <c r="P49" s="53"/>
      <c r="Q49" s="53"/>
    </row>
    <row r="50" spans="1:17">
      <c r="A50" s="334"/>
      <c r="B50" s="363"/>
      <c r="C50" s="53"/>
      <c r="D50" s="194"/>
      <c r="E50" s="53"/>
      <c r="F50" s="74"/>
      <c r="G50" s="74"/>
      <c r="H50" s="74"/>
      <c r="I50" s="195"/>
      <c r="J50" s="74"/>
      <c r="K50" s="53"/>
      <c r="L50" s="53"/>
      <c r="M50" s="53"/>
      <c r="N50" s="53"/>
      <c r="O50" s="53"/>
      <c r="P50" s="53"/>
      <c r="Q50" s="53"/>
    </row>
    <row r="51" spans="1:17">
      <c r="A51" s="334"/>
      <c r="B51" s="74"/>
      <c r="C51" s="53"/>
      <c r="D51" s="194"/>
      <c r="E51" s="75"/>
      <c r="F51" s="74"/>
      <c r="G51" s="74"/>
      <c r="H51" s="74"/>
      <c r="I51" s="74"/>
      <c r="J51" s="74"/>
      <c r="K51" s="53"/>
      <c r="L51" s="53"/>
      <c r="M51" s="53"/>
      <c r="N51" s="53"/>
      <c r="O51" s="53"/>
      <c r="P51" s="53"/>
      <c r="Q51" s="53"/>
    </row>
    <row r="52" spans="1:17">
      <c r="A52" s="334"/>
      <c r="B52" s="74"/>
      <c r="C52" s="53"/>
      <c r="D52" s="194"/>
      <c r="E52" s="75"/>
      <c r="F52" s="74"/>
      <c r="G52" s="74"/>
      <c r="H52" s="74"/>
      <c r="I52" s="74"/>
      <c r="J52" s="74"/>
      <c r="K52" s="53"/>
      <c r="L52" s="53"/>
      <c r="M52" s="53"/>
      <c r="N52" s="53"/>
      <c r="O52" s="53"/>
      <c r="P52" s="53"/>
      <c r="Q52" s="53"/>
    </row>
    <row r="53" spans="1:17">
      <c r="A53" s="334"/>
      <c r="B53" s="363"/>
      <c r="C53" s="53"/>
      <c r="D53" s="194"/>
      <c r="E53" s="75"/>
      <c r="F53" s="74"/>
      <c r="G53" s="74"/>
      <c r="H53" s="74"/>
      <c r="I53" s="103"/>
      <c r="J53" s="74"/>
      <c r="K53" s="53"/>
      <c r="L53" s="53"/>
      <c r="M53" s="53"/>
      <c r="N53" s="53"/>
      <c r="O53" s="53"/>
      <c r="P53" s="53"/>
      <c r="Q53" s="53"/>
    </row>
    <row r="56" spans="1:17">
      <c r="A56" s="334"/>
      <c r="B56" s="363"/>
      <c r="C56" s="53"/>
      <c r="D56" s="104"/>
      <c r="E56" s="75"/>
      <c r="F56" s="196"/>
      <c r="G56" s="74"/>
      <c r="H56" s="74"/>
      <c r="I56" s="74"/>
      <c r="J56" s="74"/>
      <c r="K56" s="53"/>
      <c r="L56" s="53"/>
      <c r="M56" s="53"/>
      <c r="N56" s="53"/>
      <c r="O56" s="53"/>
      <c r="P56" s="53"/>
      <c r="Q56" s="53"/>
    </row>
  </sheetData>
  <sheetProtection formatRows="0" insertRows="0" deleteRows="0"/>
  <mergeCells count="6">
    <mergeCell ref="O4:S4"/>
    <mergeCell ref="A4:C4"/>
    <mergeCell ref="D4:H4"/>
    <mergeCell ref="K4:N4"/>
    <mergeCell ref="K5:L5"/>
    <mergeCell ref="M5:N5"/>
  </mergeCells>
  <phoneticPr fontId="50" type="noConversion"/>
  <dataValidations count="3">
    <dataValidation type="list" allowBlank="1" showInputMessage="1" showErrorMessage="1" sqref="O7:O27 O29:O45">
      <formula1>$Y$1:$Y$5</formula1>
    </dataValidation>
    <dataValidation type="list" allowBlank="1" showInputMessage="1" showErrorMessage="1" sqref="R7:R45">
      <formula1>$AA$1:$AA$8</formula1>
    </dataValidation>
    <dataValidation type="list" allowBlank="1" showInputMessage="1" showErrorMessage="1" sqref="Q7:Q45">
      <formula1>$AC$1:$AC$2</formula1>
    </dataValidation>
  </dataValidations>
  <pageMargins left="0.25" right="0.25" top="0.75" bottom="0.75" header="0.3" footer="0.3"/>
  <pageSetup paperSize="9" scale="2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DJ75"/>
  <sheetViews>
    <sheetView zoomScaleNormal="100" workbookViewId="0">
      <selection activeCell="B18" sqref="B18"/>
    </sheetView>
  </sheetViews>
  <sheetFormatPr defaultColWidth="11.42578125" defaultRowHeight="15.75"/>
  <cols>
    <col min="1" max="1" width="11.42578125" style="315"/>
    <col min="2" max="2" width="66.85546875" style="16" customWidth="1"/>
    <col min="3" max="3" width="18.140625" style="16" customWidth="1"/>
    <col min="4" max="4" width="18.140625" style="18" bestFit="1" customWidth="1"/>
    <col min="5" max="5" width="12.5703125" style="18" customWidth="1"/>
    <col min="6" max="6" width="11.42578125" style="16"/>
    <col min="7" max="7" width="15.42578125" style="16" customWidth="1"/>
    <col min="8" max="8" width="18" style="16" customWidth="1"/>
    <col min="9" max="9" width="19.140625" style="16" customWidth="1"/>
    <col min="10" max="10" width="16.5703125" style="16" customWidth="1"/>
    <col min="11" max="11" width="32" style="16" bestFit="1" customWidth="1"/>
    <col min="12" max="12" width="18.140625" style="16" customWidth="1"/>
    <col min="13" max="13" width="20.140625" style="16" customWidth="1"/>
    <col min="14" max="14" width="22.85546875" style="16" customWidth="1"/>
    <col min="15" max="15" width="26.5703125" style="16" customWidth="1"/>
    <col min="16" max="16" width="34.42578125" style="16" customWidth="1"/>
    <col min="17" max="17" width="37.42578125" style="16" customWidth="1"/>
    <col min="18" max="18" width="29.85546875" style="16" customWidth="1"/>
    <col min="19" max="19" width="36.42578125" style="16" customWidth="1"/>
    <col min="20" max="20" width="20.140625" style="16" customWidth="1"/>
    <col min="21" max="21" width="11.42578125" style="16"/>
    <col min="22" max="26" width="11.42578125" style="45"/>
    <col min="27" max="27" width="18.140625" style="53" customWidth="1"/>
    <col min="28" max="33" width="11.42578125" style="53"/>
    <col min="34" max="35" width="11.42578125" style="17"/>
    <col min="36" max="36" width="11.42578125" style="45"/>
    <col min="37" max="16384" width="11.42578125" style="16"/>
  </cols>
  <sheetData>
    <row r="2" spans="1:114" s="1" customFormat="1" ht="61.5">
      <c r="A2" s="311"/>
      <c r="C2" s="2" t="s">
        <v>138</v>
      </c>
      <c r="AA2" s="52" t="s">
        <v>2</v>
      </c>
      <c r="AB2" s="52" t="s">
        <v>12</v>
      </c>
      <c r="AC2" s="52" t="s">
        <v>4</v>
      </c>
      <c r="AD2" s="52" t="s">
        <v>139</v>
      </c>
      <c r="AE2" s="52"/>
      <c r="AF2" s="52"/>
      <c r="AG2" s="52"/>
      <c r="AH2" s="7"/>
      <c r="AI2" s="7"/>
      <c r="AJ2" s="52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</row>
    <row r="3" spans="1:114" s="5" customFormat="1">
      <c r="A3" s="312"/>
      <c r="B3" s="52"/>
      <c r="C3" s="6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 t="s">
        <v>7</v>
      </c>
      <c r="AB3" s="52"/>
      <c r="AC3" s="52" t="s">
        <v>9</v>
      </c>
      <c r="AD3" s="52"/>
      <c r="AE3" s="52"/>
      <c r="AF3" s="52"/>
      <c r="AG3" s="52"/>
      <c r="AH3" s="7"/>
      <c r="AI3" s="7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</row>
    <row r="4" spans="1:114" s="10" customFormat="1" ht="31.5">
      <c r="A4" s="313"/>
      <c r="B4" s="8"/>
      <c r="C4" s="9" t="s">
        <v>138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AA4" s="52" t="s">
        <v>11</v>
      </c>
      <c r="AB4" s="52"/>
      <c r="AC4" s="52" t="s">
        <v>17</v>
      </c>
      <c r="AD4" s="52"/>
      <c r="AE4" s="52"/>
      <c r="AF4" s="52"/>
      <c r="AG4" s="52"/>
      <c r="AH4" s="7"/>
      <c r="AI4" s="7"/>
      <c r="AJ4" s="52"/>
    </row>
    <row r="5" spans="1:114" s="5" customFormat="1">
      <c r="A5" s="403" t="s">
        <v>45</v>
      </c>
      <c r="B5" s="404"/>
      <c r="C5" s="405"/>
      <c r="D5" s="403" t="s">
        <v>46</v>
      </c>
      <c r="E5" s="404"/>
      <c r="F5" s="404"/>
      <c r="G5" s="404"/>
      <c r="H5" s="405"/>
      <c r="I5" s="52"/>
      <c r="J5" s="52"/>
      <c r="K5" s="406" t="s">
        <v>47</v>
      </c>
      <c r="L5" s="407"/>
      <c r="M5" s="407"/>
      <c r="N5" s="407"/>
      <c r="O5" s="407"/>
      <c r="P5" s="412"/>
      <c r="Q5" s="406" t="s">
        <v>48</v>
      </c>
      <c r="R5" s="407"/>
      <c r="S5" s="407"/>
      <c r="T5" s="407"/>
      <c r="U5" s="407"/>
      <c r="V5" s="52"/>
      <c r="W5" s="52"/>
      <c r="X5" s="52"/>
      <c r="Y5" s="52"/>
      <c r="Z5" s="52"/>
      <c r="AA5" s="52" t="s">
        <v>16</v>
      </c>
      <c r="AB5" s="52"/>
      <c r="AC5" s="52" t="s">
        <v>21</v>
      </c>
      <c r="AD5" s="52"/>
      <c r="AE5" s="52"/>
      <c r="AF5" s="52"/>
      <c r="AG5" s="52"/>
      <c r="AH5" s="7"/>
      <c r="AI5" s="7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</row>
    <row r="6" spans="1:114" s="5" customFormat="1" ht="47.25">
      <c r="A6" s="12" t="s">
        <v>50</v>
      </c>
      <c r="B6" s="13" t="s">
        <v>140</v>
      </c>
      <c r="C6" s="13" t="s">
        <v>52</v>
      </c>
      <c r="D6" s="13" t="s">
        <v>53</v>
      </c>
      <c r="E6" s="13" t="s">
        <v>54</v>
      </c>
      <c r="F6" s="13" t="s">
        <v>55</v>
      </c>
      <c r="G6" s="13" t="s">
        <v>56</v>
      </c>
      <c r="H6" s="13" t="s">
        <v>57</v>
      </c>
      <c r="I6" s="12" t="s">
        <v>58</v>
      </c>
      <c r="J6" s="12" t="s">
        <v>59</v>
      </c>
      <c r="K6" s="409" t="s">
        <v>141</v>
      </c>
      <c r="L6" s="410"/>
      <c r="M6" s="409" t="s">
        <v>142</v>
      </c>
      <c r="N6" s="410"/>
      <c r="O6" s="409" t="s">
        <v>64</v>
      </c>
      <c r="P6" s="410"/>
      <c r="Q6" s="13" t="s">
        <v>65</v>
      </c>
      <c r="R6" s="13" t="s">
        <v>66</v>
      </c>
      <c r="S6" s="13" t="s">
        <v>67</v>
      </c>
      <c r="T6" s="13" t="s">
        <v>68</v>
      </c>
      <c r="U6" s="13" t="s">
        <v>69</v>
      </c>
      <c r="V6" s="52"/>
      <c r="W6" s="52"/>
      <c r="X6" s="52"/>
      <c r="Y6" s="52"/>
      <c r="Z6" s="52"/>
      <c r="AA6" s="52" t="s">
        <v>20</v>
      </c>
      <c r="AB6" s="52"/>
      <c r="AC6" s="52" t="s">
        <v>23</v>
      </c>
      <c r="AD6" s="52"/>
      <c r="AE6" s="52"/>
      <c r="AF6" s="52"/>
      <c r="AG6" s="52"/>
      <c r="AH6" s="7"/>
      <c r="AI6" s="7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</row>
    <row r="7" spans="1:114" s="5" customFormat="1">
      <c r="A7" s="12"/>
      <c r="B7" s="12"/>
      <c r="C7" s="12"/>
      <c r="D7" s="14"/>
      <c r="E7" s="14"/>
      <c r="F7" s="12"/>
      <c r="G7" s="12"/>
      <c r="H7" s="12"/>
      <c r="I7" s="12"/>
      <c r="J7" s="12"/>
      <c r="K7" s="15" t="s">
        <v>119</v>
      </c>
      <c r="L7" s="15" t="s">
        <v>73</v>
      </c>
      <c r="M7" s="15" t="s">
        <v>119</v>
      </c>
      <c r="N7" s="15" t="s">
        <v>73</v>
      </c>
      <c r="O7" s="15" t="s">
        <v>119</v>
      </c>
      <c r="P7" s="15" t="s">
        <v>73</v>
      </c>
      <c r="Q7" s="12"/>
      <c r="R7" s="12"/>
      <c r="S7" s="12"/>
      <c r="T7" s="12"/>
      <c r="U7" s="1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7"/>
      <c r="AI7" s="7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</row>
    <row r="8" spans="1:114" ht="31.5">
      <c r="A8" s="327" t="s">
        <v>226</v>
      </c>
      <c r="B8" s="286" t="s">
        <v>227</v>
      </c>
      <c r="C8" s="71"/>
      <c r="D8" s="211">
        <v>4268000</v>
      </c>
      <c r="E8" s="101"/>
      <c r="F8" s="70">
        <v>0</v>
      </c>
      <c r="G8" s="273">
        <v>1</v>
      </c>
      <c r="H8" s="70"/>
      <c r="I8" s="70">
        <v>3</v>
      </c>
      <c r="J8" s="70" t="s">
        <v>132</v>
      </c>
      <c r="K8" s="61">
        <v>44895</v>
      </c>
      <c r="L8" s="61"/>
      <c r="M8" s="61">
        <v>45168</v>
      </c>
      <c r="N8" s="61"/>
      <c r="O8" s="61">
        <v>46376</v>
      </c>
      <c r="P8" s="61"/>
      <c r="Q8" s="197" t="s">
        <v>2</v>
      </c>
      <c r="R8" s="197" t="s">
        <v>139</v>
      </c>
      <c r="S8" s="188" t="s">
        <v>12</v>
      </c>
      <c r="T8" s="188" t="s">
        <v>17</v>
      </c>
      <c r="U8" s="188"/>
      <c r="V8" s="53"/>
      <c r="W8" s="53"/>
      <c r="X8" s="53"/>
      <c r="Y8" s="53"/>
      <c r="Z8" s="53"/>
      <c r="AC8" s="52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</row>
    <row r="9" spans="1:114">
      <c r="A9" s="328"/>
      <c r="B9" s="70"/>
      <c r="C9" s="71"/>
      <c r="D9" s="121"/>
      <c r="E9" s="101"/>
      <c r="F9" s="70"/>
      <c r="G9" s="70"/>
      <c r="H9" s="71"/>
      <c r="I9" s="71"/>
      <c r="J9" s="71"/>
      <c r="K9" s="65"/>
      <c r="L9" s="65"/>
      <c r="M9" s="61"/>
      <c r="N9" s="61"/>
      <c r="O9" s="61"/>
      <c r="P9" s="61"/>
      <c r="Q9" s="197"/>
      <c r="R9" s="197"/>
      <c r="S9" s="188"/>
      <c r="T9" s="188"/>
      <c r="U9" s="188"/>
      <c r="V9" s="53"/>
      <c r="W9" s="53"/>
      <c r="X9" s="53"/>
      <c r="Y9" s="53"/>
      <c r="Z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</row>
    <row r="10" spans="1:114">
      <c r="A10" s="328"/>
      <c r="B10" s="128"/>
      <c r="C10" s="108"/>
      <c r="D10" s="121"/>
      <c r="E10" s="102"/>
      <c r="F10" s="72"/>
      <c r="G10" s="72"/>
      <c r="H10" s="100"/>
      <c r="I10" s="100"/>
      <c r="J10" s="100"/>
      <c r="K10" s="64"/>
      <c r="L10" s="64"/>
      <c r="M10" s="69"/>
      <c r="N10" s="69"/>
      <c r="O10" s="69"/>
      <c r="P10" s="69"/>
      <c r="Q10" s="197"/>
      <c r="R10" s="198"/>
      <c r="S10" s="188"/>
      <c r="T10" s="188"/>
      <c r="U10" s="188"/>
      <c r="V10" s="53"/>
      <c r="W10" s="53"/>
      <c r="X10" s="53"/>
      <c r="Y10" s="53"/>
      <c r="Z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</row>
    <row r="11" spans="1:114">
      <c r="A11" s="73"/>
      <c r="B11" s="88"/>
      <c r="C11" s="88"/>
      <c r="D11" s="120"/>
      <c r="E11" s="121"/>
      <c r="F11" s="100"/>
      <c r="G11" s="100"/>
      <c r="H11" s="100"/>
      <c r="I11" s="81"/>
      <c r="J11" s="81"/>
      <c r="K11" s="69"/>
      <c r="L11" s="69"/>
      <c r="M11" s="69"/>
      <c r="N11" s="69"/>
      <c r="O11" s="69"/>
      <c r="P11" s="69"/>
      <c r="Q11" s="193"/>
      <c r="R11" s="198"/>
      <c r="S11" s="188"/>
      <c r="T11" s="188"/>
      <c r="U11" s="188"/>
      <c r="V11" s="53"/>
      <c r="W11" s="53"/>
      <c r="X11" s="53"/>
      <c r="Y11" s="53"/>
      <c r="Z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</row>
    <row r="12" spans="1:114" s="118" customFormat="1">
      <c r="A12" s="73"/>
      <c r="B12" s="62"/>
      <c r="C12" s="73"/>
      <c r="D12" s="116"/>
      <c r="E12" s="66"/>
      <c r="F12" s="67"/>
      <c r="G12" s="67"/>
      <c r="H12" s="67"/>
      <c r="I12" s="89"/>
      <c r="J12" s="89"/>
      <c r="K12" s="69"/>
      <c r="L12" s="69"/>
      <c r="M12" s="69"/>
      <c r="N12" s="69"/>
      <c r="O12" s="69"/>
      <c r="P12" s="69"/>
      <c r="Q12" s="193"/>
      <c r="R12" s="193"/>
      <c r="S12" s="193"/>
      <c r="T12" s="193"/>
      <c r="U12" s="193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7"/>
      <c r="AI12" s="117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</row>
    <row r="13" spans="1:114" s="118" customFormat="1">
      <c r="A13" s="73"/>
      <c r="B13" s="73"/>
      <c r="C13" s="116"/>
      <c r="D13" s="68"/>
      <c r="E13" s="68"/>
      <c r="F13" s="193"/>
      <c r="G13" s="193"/>
      <c r="H13" s="193"/>
      <c r="I13" s="193"/>
      <c r="J13" s="193"/>
      <c r="K13" s="69"/>
      <c r="L13" s="69"/>
      <c r="M13" s="69"/>
      <c r="N13" s="69"/>
      <c r="O13" s="69"/>
      <c r="P13" s="69"/>
      <c r="Q13" s="193"/>
      <c r="R13" s="193"/>
      <c r="S13" s="193"/>
      <c r="T13" s="193"/>
      <c r="U13" s="193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7"/>
      <c r="AI13" s="117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</row>
    <row r="14" spans="1:114">
      <c r="A14" s="314"/>
      <c r="B14" s="188"/>
      <c r="C14" s="188"/>
      <c r="D14" s="60"/>
      <c r="E14" s="60"/>
      <c r="F14" s="188"/>
      <c r="G14" s="188"/>
      <c r="H14" s="188"/>
      <c r="I14" s="188"/>
      <c r="J14" s="188"/>
      <c r="K14" s="61"/>
      <c r="L14" s="61"/>
      <c r="M14" s="61"/>
      <c r="N14" s="61"/>
      <c r="O14" s="61"/>
      <c r="P14" s="61"/>
      <c r="Q14" s="188"/>
      <c r="R14" s="188"/>
      <c r="S14" s="188"/>
      <c r="T14" s="188"/>
      <c r="U14" s="188"/>
      <c r="V14" s="53"/>
      <c r="W14" s="53"/>
      <c r="X14" s="53"/>
      <c r="Y14" s="53"/>
      <c r="Z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</row>
    <row r="15" spans="1:114">
      <c r="A15" s="314"/>
      <c r="B15" s="188"/>
      <c r="C15" s="188"/>
      <c r="D15" s="60"/>
      <c r="E15" s="60"/>
      <c r="F15" s="188"/>
      <c r="G15" s="188"/>
      <c r="H15" s="188"/>
      <c r="I15" s="188"/>
      <c r="J15" s="188"/>
      <c r="K15" s="61"/>
      <c r="L15" s="61"/>
      <c r="M15" s="61"/>
      <c r="N15" s="61"/>
      <c r="O15" s="61"/>
      <c r="P15" s="61"/>
      <c r="Q15" s="188"/>
      <c r="R15" s="188"/>
      <c r="S15" s="188"/>
      <c r="T15" s="188"/>
      <c r="U15" s="188"/>
      <c r="V15" s="53"/>
      <c r="W15" s="53"/>
      <c r="X15" s="53"/>
      <c r="Y15" s="53"/>
      <c r="Z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</row>
    <row r="16" spans="1:114">
      <c r="A16" s="314"/>
      <c r="B16" s="188"/>
      <c r="C16" s="188"/>
      <c r="D16" s="60"/>
      <c r="E16" s="60"/>
      <c r="F16" s="188"/>
      <c r="G16" s="188"/>
      <c r="H16" s="188"/>
      <c r="I16" s="188"/>
      <c r="J16" s="188"/>
      <c r="K16" s="61"/>
      <c r="L16" s="61"/>
      <c r="M16" s="61"/>
      <c r="N16" s="61"/>
      <c r="O16" s="61"/>
      <c r="P16" s="61"/>
      <c r="Q16" s="188"/>
      <c r="R16" s="188"/>
      <c r="S16" s="188"/>
      <c r="T16" s="188"/>
      <c r="U16" s="188"/>
      <c r="V16" s="53"/>
      <c r="W16" s="53"/>
      <c r="X16" s="53"/>
      <c r="Y16" s="53"/>
      <c r="Z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</row>
    <row r="17" spans="1:21">
      <c r="A17" s="314"/>
      <c r="B17" s="188"/>
      <c r="C17" s="188"/>
      <c r="D17" s="60"/>
      <c r="E17" s="60"/>
      <c r="F17" s="188"/>
      <c r="G17" s="188"/>
      <c r="H17" s="188"/>
      <c r="I17" s="188"/>
      <c r="J17" s="188"/>
      <c r="K17" s="61"/>
      <c r="L17" s="61"/>
      <c r="M17" s="61"/>
      <c r="N17" s="61"/>
      <c r="O17" s="61"/>
      <c r="P17" s="61"/>
      <c r="Q17" s="188"/>
      <c r="R17" s="188"/>
      <c r="S17" s="188"/>
      <c r="T17" s="188"/>
      <c r="U17" s="188"/>
    </row>
    <row r="18" spans="1:21">
      <c r="A18" s="314"/>
      <c r="B18" s="188"/>
      <c r="C18" s="188"/>
      <c r="D18" s="60"/>
      <c r="E18" s="60"/>
      <c r="F18" s="188"/>
      <c r="G18" s="188"/>
      <c r="H18" s="188"/>
      <c r="I18" s="188"/>
      <c r="J18" s="188"/>
      <c r="K18" s="61"/>
      <c r="L18" s="61"/>
      <c r="M18" s="61"/>
      <c r="N18" s="61"/>
      <c r="O18" s="61"/>
      <c r="P18" s="61"/>
      <c r="Q18" s="188"/>
      <c r="R18" s="188"/>
      <c r="S18" s="188"/>
      <c r="T18" s="188"/>
      <c r="U18" s="188"/>
    </row>
    <row r="19" spans="1:21">
      <c r="A19" s="314"/>
      <c r="B19" s="188"/>
      <c r="C19" s="188"/>
      <c r="D19" s="60"/>
      <c r="E19" s="60"/>
      <c r="F19" s="188"/>
      <c r="G19" s="188"/>
      <c r="H19" s="188"/>
      <c r="I19" s="188"/>
      <c r="J19" s="188"/>
      <c r="K19" s="61"/>
      <c r="L19" s="61"/>
      <c r="M19" s="61"/>
      <c r="N19" s="61"/>
      <c r="O19" s="61"/>
      <c r="P19" s="61"/>
      <c r="Q19" s="188"/>
      <c r="R19" s="188"/>
      <c r="S19" s="188"/>
      <c r="T19" s="188"/>
      <c r="U19" s="188"/>
    </row>
    <row r="20" spans="1:21">
      <c r="A20" s="314"/>
      <c r="B20" s="188"/>
      <c r="C20" s="188"/>
      <c r="D20" s="60"/>
      <c r="E20" s="60"/>
      <c r="F20" s="188"/>
      <c r="G20" s="188"/>
      <c r="H20" s="188"/>
      <c r="I20" s="188"/>
      <c r="J20" s="188"/>
      <c r="K20" s="61"/>
      <c r="L20" s="61"/>
      <c r="M20" s="61"/>
      <c r="N20" s="61"/>
      <c r="O20" s="61"/>
      <c r="P20" s="61"/>
      <c r="Q20" s="188"/>
      <c r="R20" s="188"/>
      <c r="S20" s="188"/>
      <c r="T20" s="188"/>
      <c r="U20" s="188"/>
    </row>
    <row r="21" spans="1:21">
      <c r="A21" s="314"/>
      <c r="B21" s="188"/>
      <c r="C21" s="188"/>
      <c r="D21" s="60"/>
      <c r="E21" s="60"/>
      <c r="F21" s="188"/>
      <c r="G21" s="188"/>
      <c r="H21" s="188"/>
      <c r="I21" s="188"/>
      <c r="J21" s="188"/>
      <c r="K21" s="61"/>
      <c r="L21" s="61"/>
      <c r="M21" s="61"/>
      <c r="N21" s="61"/>
      <c r="O21" s="61"/>
      <c r="P21" s="61"/>
      <c r="Q21" s="188"/>
      <c r="R21" s="188"/>
      <c r="S21" s="188"/>
      <c r="T21" s="188"/>
      <c r="U21" s="188"/>
    </row>
    <row r="22" spans="1:21">
      <c r="A22" s="314"/>
      <c r="B22" s="188"/>
      <c r="C22" s="188"/>
      <c r="D22" s="60"/>
      <c r="E22" s="60"/>
      <c r="F22" s="188"/>
      <c r="G22" s="188"/>
      <c r="H22" s="188"/>
      <c r="I22" s="188"/>
      <c r="J22" s="188"/>
      <c r="K22" s="61"/>
      <c r="L22" s="61"/>
      <c r="M22" s="61"/>
      <c r="N22" s="61"/>
      <c r="O22" s="61"/>
      <c r="P22" s="61"/>
      <c r="Q22" s="188"/>
      <c r="R22" s="188"/>
      <c r="S22" s="188"/>
      <c r="T22" s="188"/>
      <c r="U22" s="188"/>
    </row>
    <row r="23" spans="1:21">
      <c r="A23" s="314"/>
      <c r="B23" s="188"/>
      <c r="C23" s="188"/>
      <c r="D23" s="60"/>
      <c r="E23" s="60"/>
      <c r="F23" s="188"/>
      <c r="G23" s="188"/>
      <c r="H23" s="188"/>
      <c r="I23" s="188"/>
      <c r="J23" s="188"/>
      <c r="K23" s="61"/>
      <c r="L23" s="61"/>
      <c r="M23" s="61"/>
      <c r="N23" s="61"/>
      <c r="O23" s="61"/>
      <c r="P23" s="61"/>
      <c r="Q23" s="188"/>
      <c r="R23" s="188"/>
      <c r="S23" s="188"/>
      <c r="T23" s="188"/>
      <c r="U23" s="188"/>
    </row>
    <row r="24" spans="1:21">
      <c r="A24" s="314"/>
      <c r="B24" s="188"/>
      <c r="C24" s="188"/>
      <c r="D24" s="60"/>
      <c r="E24" s="60"/>
      <c r="F24" s="188"/>
      <c r="G24" s="188"/>
      <c r="H24" s="188"/>
      <c r="I24" s="188"/>
      <c r="J24" s="188"/>
      <c r="K24" s="61"/>
      <c r="L24" s="61"/>
      <c r="M24" s="61"/>
      <c r="N24" s="61"/>
      <c r="O24" s="61"/>
      <c r="P24" s="61"/>
      <c r="Q24" s="188"/>
      <c r="R24" s="188"/>
      <c r="S24" s="188"/>
      <c r="T24" s="188"/>
      <c r="U24" s="188"/>
    </row>
    <row r="25" spans="1:21">
      <c r="A25" s="314"/>
      <c r="B25" s="188"/>
      <c r="C25" s="188"/>
      <c r="D25" s="60"/>
      <c r="E25" s="60"/>
      <c r="F25" s="188"/>
      <c r="G25" s="188"/>
      <c r="H25" s="188"/>
      <c r="I25" s="188"/>
      <c r="J25" s="188"/>
      <c r="K25" s="61"/>
      <c r="L25" s="61"/>
      <c r="M25" s="61"/>
      <c r="N25" s="61"/>
      <c r="O25" s="61"/>
      <c r="P25" s="61"/>
      <c r="Q25" s="188"/>
      <c r="R25" s="188"/>
      <c r="S25" s="188"/>
      <c r="T25" s="188"/>
      <c r="U25" s="188"/>
    </row>
    <row r="26" spans="1:21">
      <c r="A26" s="314"/>
      <c r="B26" s="188"/>
      <c r="C26" s="188"/>
      <c r="D26" s="60"/>
      <c r="E26" s="60"/>
      <c r="F26" s="188"/>
      <c r="G26" s="188"/>
      <c r="H26" s="188"/>
      <c r="I26" s="188"/>
      <c r="J26" s="188"/>
      <c r="K26" s="61"/>
      <c r="L26" s="61"/>
      <c r="M26" s="61"/>
      <c r="N26" s="61"/>
      <c r="O26" s="61"/>
      <c r="P26" s="61"/>
      <c r="Q26" s="188"/>
      <c r="R26" s="188"/>
      <c r="S26" s="188"/>
      <c r="T26" s="188"/>
      <c r="U26" s="188"/>
    </row>
    <row r="27" spans="1:21">
      <c r="A27" s="314"/>
      <c r="B27" s="188"/>
      <c r="C27" s="188"/>
      <c r="D27" s="60"/>
      <c r="E27" s="60"/>
      <c r="F27" s="188"/>
      <c r="G27" s="188"/>
      <c r="H27" s="188"/>
      <c r="I27" s="188"/>
      <c r="J27" s="188"/>
      <c r="K27" s="61"/>
      <c r="L27" s="61"/>
      <c r="M27" s="61"/>
      <c r="N27" s="61"/>
      <c r="O27" s="61"/>
      <c r="P27" s="61"/>
      <c r="Q27" s="188"/>
      <c r="R27" s="188"/>
      <c r="S27" s="188"/>
      <c r="T27" s="188"/>
      <c r="U27" s="188"/>
    </row>
    <row r="28" spans="1:21">
      <c r="A28" s="314"/>
      <c r="B28" s="188"/>
      <c r="C28" s="188"/>
      <c r="D28" s="60"/>
      <c r="E28" s="60"/>
      <c r="F28" s="188"/>
      <c r="G28" s="188"/>
      <c r="H28" s="188"/>
      <c r="I28" s="188"/>
      <c r="J28" s="188"/>
      <c r="K28" s="61"/>
      <c r="L28" s="61"/>
      <c r="M28" s="61"/>
      <c r="N28" s="61"/>
      <c r="O28" s="61"/>
      <c r="P28" s="61"/>
      <c r="Q28" s="188"/>
      <c r="R28" s="188"/>
      <c r="S28" s="188"/>
      <c r="T28" s="188"/>
      <c r="U28" s="188"/>
    </row>
    <row r="29" spans="1:21">
      <c r="A29" s="314"/>
      <c r="B29" s="188"/>
      <c r="C29" s="188"/>
      <c r="D29" s="60"/>
      <c r="E29" s="60"/>
      <c r="F29" s="188"/>
      <c r="G29" s="188"/>
      <c r="H29" s="188"/>
      <c r="I29" s="188"/>
      <c r="J29" s="188"/>
      <c r="K29" s="61"/>
      <c r="L29" s="61"/>
      <c r="M29" s="61"/>
      <c r="N29" s="61"/>
      <c r="O29" s="61"/>
      <c r="P29" s="61"/>
      <c r="Q29" s="188"/>
      <c r="R29" s="188"/>
      <c r="S29" s="188"/>
      <c r="T29" s="188"/>
      <c r="U29" s="188"/>
    </row>
    <row r="30" spans="1:21">
      <c r="A30" s="314"/>
      <c r="B30" s="188"/>
      <c r="C30" s="188"/>
      <c r="D30" s="60"/>
      <c r="E30" s="60"/>
      <c r="F30" s="188"/>
      <c r="G30" s="188"/>
      <c r="H30" s="188"/>
      <c r="I30" s="188"/>
      <c r="J30" s="188"/>
      <c r="K30" s="61"/>
      <c r="L30" s="61"/>
      <c r="M30" s="61"/>
      <c r="N30" s="61"/>
      <c r="O30" s="61"/>
      <c r="P30" s="61"/>
      <c r="Q30" s="188"/>
      <c r="R30" s="188"/>
      <c r="S30" s="188"/>
      <c r="T30" s="188"/>
      <c r="U30" s="188"/>
    </row>
    <row r="31" spans="1:21">
      <c r="A31" s="314"/>
      <c r="B31" s="188"/>
      <c r="C31" s="188"/>
      <c r="D31" s="60"/>
      <c r="E31" s="60"/>
      <c r="F31" s="188"/>
      <c r="G31" s="188"/>
      <c r="H31" s="188"/>
      <c r="I31" s="188"/>
      <c r="J31" s="188"/>
      <c r="K31" s="61"/>
      <c r="L31" s="61"/>
      <c r="M31" s="61"/>
      <c r="N31" s="61"/>
      <c r="O31" s="61"/>
      <c r="P31" s="61"/>
      <c r="Q31" s="188"/>
      <c r="R31" s="188"/>
      <c r="S31" s="188"/>
      <c r="T31" s="188"/>
      <c r="U31" s="188"/>
    </row>
    <row r="32" spans="1:21">
      <c r="A32" s="314"/>
      <c r="B32" s="188"/>
      <c r="C32" s="188"/>
      <c r="D32" s="60"/>
      <c r="E32" s="60"/>
      <c r="F32" s="188"/>
      <c r="G32" s="188"/>
      <c r="H32" s="188"/>
      <c r="I32" s="188"/>
      <c r="J32" s="188"/>
      <c r="K32" s="61"/>
      <c r="L32" s="61"/>
      <c r="M32" s="61"/>
      <c r="N32" s="61"/>
      <c r="O32" s="61"/>
      <c r="P32" s="61"/>
      <c r="Q32" s="188"/>
      <c r="R32" s="188"/>
      <c r="S32" s="188"/>
      <c r="T32" s="188"/>
      <c r="U32" s="188"/>
    </row>
    <row r="33" spans="1:21">
      <c r="A33" s="314"/>
      <c r="B33" s="188"/>
      <c r="C33" s="188"/>
      <c r="D33" s="60"/>
      <c r="E33" s="60"/>
      <c r="F33" s="188"/>
      <c r="G33" s="188"/>
      <c r="H33" s="188"/>
      <c r="I33" s="188"/>
      <c r="J33" s="188"/>
      <c r="K33" s="61"/>
      <c r="L33" s="61"/>
      <c r="M33" s="61"/>
      <c r="N33" s="61"/>
      <c r="O33" s="61"/>
      <c r="P33" s="61"/>
      <c r="Q33" s="188"/>
      <c r="R33" s="188"/>
      <c r="S33" s="188"/>
      <c r="T33" s="188"/>
      <c r="U33" s="188"/>
    </row>
    <row r="34" spans="1:21">
      <c r="A34" s="314"/>
      <c r="B34" s="188"/>
      <c r="C34" s="188"/>
      <c r="D34" s="60"/>
      <c r="E34" s="60"/>
      <c r="F34" s="188"/>
      <c r="G34" s="188"/>
      <c r="H34" s="188"/>
      <c r="I34" s="188"/>
      <c r="J34" s="188"/>
      <c r="K34" s="61"/>
      <c r="L34" s="61"/>
      <c r="M34" s="61"/>
      <c r="N34" s="61"/>
      <c r="O34" s="61"/>
      <c r="P34" s="61"/>
      <c r="Q34" s="188"/>
      <c r="R34" s="188"/>
      <c r="S34" s="188"/>
      <c r="T34" s="188"/>
      <c r="U34" s="188"/>
    </row>
    <row r="35" spans="1:21">
      <c r="A35" s="314"/>
      <c r="B35" s="188"/>
      <c r="C35" s="188"/>
      <c r="D35" s="60"/>
      <c r="E35" s="60"/>
      <c r="F35" s="188"/>
      <c r="G35" s="188"/>
      <c r="H35" s="188"/>
      <c r="I35" s="188"/>
      <c r="J35" s="188"/>
      <c r="K35" s="61"/>
      <c r="L35" s="61"/>
      <c r="M35" s="61"/>
      <c r="N35" s="61"/>
      <c r="O35" s="61"/>
      <c r="P35" s="61"/>
      <c r="Q35" s="188"/>
      <c r="R35" s="188"/>
      <c r="S35" s="188"/>
      <c r="T35" s="188"/>
      <c r="U35" s="188"/>
    </row>
    <row r="36" spans="1:21">
      <c r="A36" s="314"/>
      <c r="B36" s="188"/>
      <c r="C36" s="188"/>
      <c r="D36" s="60"/>
      <c r="E36" s="60"/>
      <c r="F36" s="188"/>
      <c r="G36" s="188"/>
      <c r="H36" s="188"/>
      <c r="I36" s="188"/>
      <c r="J36" s="188"/>
      <c r="K36" s="61"/>
      <c r="L36" s="61"/>
      <c r="M36" s="61"/>
      <c r="N36" s="61"/>
      <c r="O36" s="61"/>
      <c r="P36" s="61"/>
      <c r="Q36" s="188"/>
      <c r="R36" s="188"/>
      <c r="S36" s="188"/>
      <c r="T36" s="188"/>
      <c r="U36" s="188"/>
    </row>
    <row r="37" spans="1:21">
      <c r="A37" s="314"/>
      <c r="B37" s="188"/>
      <c r="C37" s="188"/>
      <c r="D37" s="60"/>
      <c r="E37" s="60"/>
      <c r="F37" s="188"/>
      <c r="G37" s="188"/>
      <c r="H37" s="188"/>
      <c r="I37" s="188"/>
      <c r="J37" s="188"/>
      <c r="K37" s="61"/>
      <c r="L37" s="61"/>
      <c r="M37" s="61"/>
      <c r="N37" s="61"/>
      <c r="O37" s="61"/>
      <c r="P37" s="61"/>
      <c r="Q37" s="188"/>
      <c r="R37" s="188"/>
      <c r="S37" s="188"/>
      <c r="T37" s="188"/>
      <c r="U37" s="188"/>
    </row>
    <row r="38" spans="1:21">
      <c r="A38" s="314"/>
      <c r="B38" s="188"/>
      <c r="C38" s="188"/>
      <c r="D38" s="60"/>
      <c r="E38" s="60"/>
      <c r="F38" s="188"/>
      <c r="G38" s="188"/>
      <c r="H38" s="188"/>
      <c r="I38" s="188"/>
      <c r="J38" s="188"/>
      <c r="K38" s="61"/>
      <c r="L38" s="61"/>
      <c r="M38" s="61"/>
      <c r="N38" s="61"/>
      <c r="O38" s="61"/>
      <c r="P38" s="61"/>
      <c r="Q38" s="188"/>
      <c r="R38" s="188"/>
      <c r="S38" s="188"/>
      <c r="T38" s="188"/>
      <c r="U38" s="188"/>
    </row>
    <row r="39" spans="1:21">
      <c r="A39" s="314"/>
      <c r="B39" s="188"/>
      <c r="C39" s="188"/>
      <c r="D39" s="60"/>
      <c r="E39" s="60"/>
      <c r="F39" s="188"/>
      <c r="G39" s="188"/>
      <c r="H39" s="188"/>
      <c r="I39" s="188"/>
      <c r="J39" s="188"/>
      <c r="K39" s="61"/>
      <c r="L39" s="61"/>
      <c r="M39" s="61"/>
      <c r="N39" s="61"/>
      <c r="O39" s="61"/>
      <c r="P39" s="61"/>
      <c r="Q39" s="188"/>
      <c r="R39" s="188"/>
      <c r="S39" s="188"/>
      <c r="T39" s="188"/>
      <c r="U39" s="188"/>
    </row>
    <row r="40" spans="1:21">
      <c r="A40" s="314"/>
      <c r="B40" s="188"/>
      <c r="C40" s="188"/>
      <c r="D40" s="60"/>
      <c r="E40" s="60"/>
      <c r="F40" s="188"/>
      <c r="G40" s="188"/>
      <c r="H40" s="188"/>
      <c r="I40" s="188"/>
      <c r="J40" s="188"/>
      <c r="K40" s="61"/>
      <c r="L40" s="61"/>
      <c r="M40" s="61"/>
      <c r="N40" s="61"/>
      <c r="O40" s="61"/>
      <c r="P40" s="61"/>
      <c r="Q40" s="188"/>
      <c r="R40" s="188"/>
      <c r="S40" s="188"/>
      <c r="T40" s="188"/>
      <c r="U40" s="188"/>
    </row>
    <row r="41" spans="1:21">
      <c r="A41" s="314"/>
      <c r="B41" s="188"/>
      <c r="C41" s="188"/>
      <c r="D41" s="60"/>
      <c r="E41" s="60"/>
      <c r="F41" s="188"/>
      <c r="G41" s="188"/>
      <c r="H41" s="188"/>
      <c r="I41" s="188"/>
      <c r="J41" s="188"/>
      <c r="K41" s="61"/>
      <c r="L41" s="61"/>
      <c r="M41" s="61"/>
      <c r="N41" s="61"/>
      <c r="O41" s="61"/>
      <c r="P41" s="61"/>
      <c r="Q41" s="188"/>
      <c r="R41" s="188"/>
      <c r="S41" s="188"/>
      <c r="T41" s="188"/>
      <c r="U41" s="188"/>
    </row>
    <row r="42" spans="1:21">
      <c r="A42" s="314"/>
      <c r="B42" s="188"/>
      <c r="C42" s="188"/>
      <c r="D42" s="60"/>
      <c r="E42" s="60"/>
      <c r="F42" s="188"/>
      <c r="G42" s="188"/>
      <c r="H42" s="188"/>
      <c r="I42" s="188"/>
      <c r="J42" s="188"/>
      <c r="K42" s="61"/>
      <c r="L42" s="61"/>
      <c r="M42" s="61"/>
      <c r="N42" s="61"/>
      <c r="O42" s="61"/>
      <c r="P42" s="61"/>
      <c r="Q42" s="188"/>
      <c r="R42" s="188"/>
      <c r="S42" s="188"/>
      <c r="T42" s="188"/>
      <c r="U42" s="188"/>
    </row>
    <row r="43" spans="1:21">
      <c r="A43" s="314"/>
      <c r="B43" s="188"/>
      <c r="C43" s="188"/>
      <c r="D43" s="60"/>
      <c r="E43" s="60"/>
      <c r="F43" s="188"/>
      <c r="G43" s="188"/>
      <c r="H43" s="188"/>
      <c r="I43" s="188"/>
      <c r="J43" s="188"/>
      <c r="K43" s="61"/>
      <c r="L43" s="61"/>
      <c r="M43" s="61"/>
      <c r="N43" s="61"/>
      <c r="O43" s="61"/>
      <c r="P43" s="61"/>
      <c r="Q43" s="188"/>
      <c r="R43" s="188"/>
      <c r="S43" s="188"/>
      <c r="T43" s="188"/>
      <c r="U43" s="188"/>
    </row>
    <row r="44" spans="1:21">
      <c r="A44" s="314"/>
      <c r="B44" s="188"/>
      <c r="C44" s="188"/>
      <c r="D44" s="60"/>
      <c r="E44" s="60"/>
      <c r="F44" s="188"/>
      <c r="G44" s="188"/>
      <c r="H44" s="188"/>
      <c r="I44" s="188"/>
      <c r="J44" s="188"/>
      <c r="K44" s="61"/>
      <c r="L44" s="61"/>
      <c r="M44" s="61"/>
      <c r="N44" s="61"/>
      <c r="O44" s="61"/>
      <c r="P44" s="61"/>
      <c r="Q44" s="188"/>
      <c r="R44" s="188"/>
      <c r="S44" s="188"/>
      <c r="T44" s="188"/>
      <c r="U44" s="188"/>
    </row>
    <row r="45" spans="1:21">
      <c r="A45" s="314"/>
      <c r="B45" s="188"/>
      <c r="C45" s="188"/>
      <c r="D45" s="60"/>
      <c r="E45" s="60"/>
      <c r="F45" s="188"/>
      <c r="G45" s="188"/>
      <c r="H45" s="188"/>
      <c r="I45" s="188"/>
      <c r="J45" s="188"/>
      <c r="K45" s="61"/>
      <c r="L45" s="61"/>
      <c r="M45" s="61"/>
      <c r="N45" s="61"/>
      <c r="O45" s="61"/>
      <c r="P45" s="61"/>
      <c r="Q45" s="188"/>
      <c r="R45" s="188"/>
      <c r="S45" s="188"/>
      <c r="T45" s="188"/>
      <c r="U45" s="188"/>
    </row>
    <row r="46" spans="1:21">
      <c r="A46" s="314"/>
      <c r="B46" s="188"/>
      <c r="C46" s="188"/>
      <c r="D46" s="60"/>
      <c r="E46" s="60"/>
      <c r="F46" s="188"/>
      <c r="G46" s="188"/>
      <c r="H46" s="188"/>
      <c r="I46" s="188"/>
      <c r="J46" s="188"/>
      <c r="K46" s="61"/>
      <c r="L46" s="61"/>
      <c r="M46" s="61"/>
      <c r="N46" s="61"/>
      <c r="O46" s="61"/>
      <c r="P46" s="61"/>
      <c r="Q46" s="188"/>
      <c r="R46" s="188"/>
      <c r="S46" s="188"/>
      <c r="T46" s="188"/>
      <c r="U46" s="188"/>
    </row>
    <row r="47" spans="1:21">
      <c r="A47" s="314"/>
      <c r="B47" s="188"/>
      <c r="C47" s="188"/>
      <c r="D47" s="60"/>
      <c r="E47" s="60"/>
      <c r="F47" s="188"/>
      <c r="G47" s="188"/>
      <c r="H47" s="188"/>
      <c r="I47" s="188"/>
      <c r="J47" s="188"/>
      <c r="K47" s="61"/>
      <c r="L47" s="61"/>
      <c r="M47" s="61"/>
      <c r="N47" s="61"/>
      <c r="O47" s="61"/>
      <c r="P47" s="61"/>
      <c r="Q47" s="188"/>
      <c r="R47" s="188"/>
      <c r="S47" s="188"/>
      <c r="T47" s="188"/>
      <c r="U47" s="188"/>
    </row>
    <row r="48" spans="1:21">
      <c r="A48" s="314"/>
      <c r="B48" s="188"/>
      <c r="C48" s="188"/>
      <c r="D48" s="60"/>
      <c r="E48" s="60"/>
      <c r="F48" s="188"/>
      <c r="G48" s="188"/>
      <c r="H48" s="188"/>
      <c r="I48" s="188"/>
      <c r="J48" s="188"/>
      <c r="K48" s="61"/>
      <c r="L48" s="61"/>
      <c r="M48" s="61"/>
      <c r="N48" s="61"/>
      <c r="O48" s="61"/>
      <c r="P48" s="61"/>
      <c r="Q48" s="188"/>
      <c r="R48" s="188"/>
      <c r="S48" s="188"/>
      <c r="T48" s="188"/>
      <c r="U48" s="188"/>
    </row>
    <row r="49" spans="1:21">
      <c r="A49" s="314"/>
      <c r="B49" s="188"/>
      <c r="C49" s="188"/>
      <c r="D49" s="60"/>
      <c r="E49" s="60"/>
      <c r="F49" s="188"/>
      <c r="G49" s="188"/>
      <c r="H49" s="188"/>
      <c r="I49" s="188"/>
      <c r="J49" s="188"/>
      <c r="K49" s="61"/>
      <c r="L49" s="61"/>
      <c r="M49" s="61"/>
      <c r="N49" s="61"/>
      <c r="O49" s="61"/>
      <c r="P49" s="61"/>
      <c r="Q49" s="188"/>
      <c r="R49" s="188"/>
      <c r="S49" s="188"/>
      <c r="T49" s="188"/>
      <c r="U49" s="188"/>
    </row>
    <row r="50" spans="1:21">
      <c r="A50" s="314"/>
      <c r="B50" s="188"/>
      <c r="C50" s="188"/>
      <c r="D50" s="60"/>
      <c r="E50" s="60"/>
      <c r="F50" s="188"/>
      <c r="G50" s="188"/>
      <c r="H50" s="188"/>
      <c r="I50" s="188"/>
      <c r="J50" s="188"/>
      <c r="K50" s="61"/>
      <c r="L50" s="61"/>
      <c r="M50" s="61"/>
      <c r="N50" s="61"/>
      <c r="O50" s="61"/>
      <c r="P50" s="61"/>
      <c r="Q50" s="188"/>
      <c r="R50" s="188"/>
      <c r="S50" s="188"/>
      <c r="T50" s="188"/>
      <c r="U50" s="188"/>
    </row>
    <row r="51" spans="1:21">
      <c r="A51" s="314"/>
      <c r="B51" s="188"/>
      <c r="C51" s="188"/>
      <c r="D51" s="60"/>
      <c r="E51" s="60"/>
      <c r="F51" s="188"/>
      <c r="G51" s="188"/>
      <c r="H51" s="188"/>
      <c r="I51" s="188"/>
      <c r="J51" s="188"/>
      <c r="K51" s="61"/>
      <c r="L51" s="61"/>
      <c r="M51" s="61"/>
      <c r="N51" s="61"/>
      <c r="O51" s="61"/>
      <c r="P51" s="61"/>
      <c r="Q51" s="188"/>
      <c r="R51" s="188"/>
      <c r="S51" s="188"/>
      <c r="T51" s="188"/>
      <c r="U51" s="188"/>
    </row>
    <row r="52" spans="1:21">
      <c r="A52" s="314"/>
      <c r="B52" s="188"/>
      <c r="C52" s="188"/>
      <c r="D52" s="60"/>
      <c r="E52" s="60"/>
      <c r="F52" s="188"/>
      <c r="G52" s="188"/>
      <c r="H52" s="188"/>
      <c r="I52" s="188"/>
      <c r="J52" s="188"/>
      <c r="K52" s="61"/>
      <c r="L52" s="61"/>
      <c r="M52" s="61"/>
      <c r="N52" s="61"/>
      <c r="O52" s="61"/>
      <c r="P52" s="61"/>
      <c r="Q52" s="188"/>
      <c r="R52" s="188"/>
      <c r="S52" s="188"/>
      <c r="T52" s="188"/>
      <c r="U52" s="188"/>
    </row>
    <row r="53" spans="1:21">
      <c r="A53" s="314"/>
      <c r="B53" s="188"/>
      <c r="C53" s="188"/>
      <c r="D53" s="60"/>
      <c r="E53" s="60"/>
      <c r="F53" s="188"/>
      <c r="G53" s="188"/>
      <c r="H53" s="188"/>
      <c r="I53" s="188"/>
      <c r="J53" s="188"/>
      <c r="K53" s="61"/>
      <c r="L53" s="61"/>
      <c r="M53" s="61"/>
      <c r="N53" s="61"/>
      <c r="O53" s="61"/>
      <c r="P53" s="61"/>
      <c r="Q53" s="188"/>
      <c r="R53" s="188"/>
      <c r="S53" s="188"/>
      <c r="T53" s="188"/>
      <c r="U53" s="188"/>
    </row>
    <row r="54" spans="1:21">
      <c r="A54" s="314"/>
      <c r="B54" s="188"/>
      <c r="C54" s="188"/>
      <c r="D54" s="60"/>
      <c r="E54" s="60"/>
      <c r="F54" s="188"/>
      <c r="G54" s="188"/>
      <c r="H54" s="188"/>
      <c r="I54" s="188"/>
      <c r="J54" s="188"/>
      <c r="K54" s="61"/>
      <c r="L54" s="61"/>
      <c r="M54" s="61"/>
      <c r="N54" s="61"/>
      <c r="O54" s="61"/>
      <c r="P54" s="61"/>
      <c r="Q54" s="188"/>
      <c r="R54" s="188"/>
      <c r="S54" s="188"/>
      <c r="T54" s="188"/>
      <c r="U54" s="188"/>
    </row>
    <row r="55" spans="1:21">
      <c r="A55" s="314"/>
      <c r="B55" s="188"/>
      <c r="C55" s="188"/>
      <c r="D55" s="60"/>
      <c r="E55" s="60"/>
      <c r="F55" s="188"/>
      <c r="G55" s="188"/>
      <c r="H55" s="188"/>
      <c r="I55" s="188"/>
      <c r="J55" s="188"/>
      <c r="K55" s="61"/>
      <c r="L55" s="61"/>
      <c r="M55" s="61"/>
      <c r="N55" s="61"/>
      <c r="O55" s="61"/>
      <c r="P55" s="61"/>
      <c r="Q55" s="188"/>
      <c r="R55" s="188"/>
      <c r="S55" s="188"/>
      <c r="T55" s="188"/>
      <c r="U55" s="188"/>
    </row>
    <row r="56" spans="1:21">
      <c r="A56" s="314"/>
      <c r="B56" s="188"/>
      <c r="C56" s="188"/>
      <c r="D56" s="60"/>
      <c r="E56" s="60"/>
      <c r="F56" s="188"/>
      <c r="G56" s="188"/>
      <c r="H56" s="188"/>
      <c r="I56" s="188"/>
      <c r="J56" s="188"/>
      <c r="K56" s="61"/>
      <c r="L56" s="61"/>
      <c r="M56" s="61"/>
      <c r="N56" s="61"/>
      <c r="O56" s="61"/>
      <c r="P56" s="61"/>
      <c r="Q56" s="188"/>
      <c r="R56" s="188"/>
      <c r="S56" s="188"/>
      <c r="T56" s="188"/>
      <c r="U56" s="188"/>
    </row>
    <row r="57" spans="1:21">
      <c r="A57" s="314"/>
      <c r="B57" s="188"/>
      <c r="C57" s="188"/>
      <c r="D57" s="60"/>
      <c r="E57" s="60"/>
      <c r="F57" s="188"/>
      <c r="G57" s="188"/>
      <c r="H57" s="188"/>
      <c r="I57" s="188"/>
      <c r="J57" s="188"/>
      <c r="K57" s="61"/>
      <c r="L57" s="61"/>
      <c r="M57" s="61"/>
      <c r="N57" s="61"/>
      <c r="O57" s="61"/>
      <c r="P57" s="61"/>
      <c r="Q57" s="188"/>
      <c r="R57" s="188"/>
      <c r="S57" s="188"/>
      <c r="T57" s="188"/>
      <c r="U57" s="188"/>
    </row>
    <row r="58" spans="1:21">
      <c r="A58" s="314"/>
      <c r="B58" s="188"/>
      <c r="C58" s="188"/>
      <c r="D58" s="60"/>
      <c r="E58" s="60"/>
      <c r="F58" s="188"/>
      <c r="G58" s="188"/>
      <c r="H58" s="188"/>
      <c r="I58" s="188"/>
      <c r="J58" s="188"/>
      <c r="K58" s="61"/>
      <c r="L58" s="61"/>
      <c r="M58" s="61"/>
      <c r="N58" s="61"/>
      <c r="O58" s="61"/>
      <c r="P58" s="61"/>
      <c r="Q58" s="188"/>
      <c r="R58" s="188"/>
      <c r="S58" s="188"/>
      <c r="T58" s="188"/>
      <c r="U58" s="188"/>
    </row>
    <row r="59" spans="1:21">
      <c r="A59" s="314"/>
      <c r="B59" s="188"/>
      <c r="C59" s="188"/>
      <c r="D59" s="60"/>
      <c r="E59" s="60"/>
      <c r="F59" s="188"/>
      <c r="G59" s="188"/>
      <c r="H59" s="188"/>
      <c r="I59" s="188"/>
      <c r="J59" s="188"/>
      <c r="K59" s="61"/>
      <c r="L59" s="61"/>
      <c r="M59" s="61"/>
      <c r="N59" s="61"/>
      <c r="O59" s="61"/>
      <c r="P59" s="61"/>
      <c r="Q59" s="188"/>
      <c r="R59" s="188"/>
      <c r="S59" s="188"/>
      <c r="T59" s="188"/>
      <c r="U59" s="188"/>
    </row>
    <row r="60" spans="1:21">
      <c r="A60" s="314"/>
      <c r="B60" s="188"/>
      <c r="C60" s="188"/>
      <c r="D60" s="60"/>
      <c r="E60" s="60"/>
      <c r="F60" s="188"/>
      <c r="G60" s="188"/>
      <c r="H60" s="188"/>
      <c r="I60" s="188"/>
      <c r="J60" s="188"/>
      <c r="K60" s="61"/>
      <c r="L60" s="61"/>
      <c r="M60" s="61"/>
      <c r="N60" s="61"/>
      <c r="O60" s="61"/>
      <c r="P60" s="61"/>
      <c r="Q60" s="188"/>
      <c r="R60" s="188"/>
      <c r="S60" s="188"/>
      <c r="T60" s="188"/>
      <c r="U60" s="188"/>
    </row>
    <row r="61" spans="1:21">
      <c r="A61" s="314"/>
      <c r="B61" s="188"/>
      <c r="C61" s="188"/>
      <c r="D61" s="60"/>
      <c r="E61" s="60"/>
      <c r="F61" s="188"/>
      <c r="G61" s="188"/>
      <c r="H61" s="188"/>
      <c r="I61" s="188"/>
      <c r="J61" s="188"/>
      <c r="K61" s="61"/>
      <c r="L61" s="61"/>
      <c r="M61" s="61"/>
      <c r="N61" s="61"/>
      <c r="O61" s="61"/>
      <c r="P61" s="61"/>
      <c r="Q61" s="188"/>
      <c r="R61" s="188"/>
      <c r="S61" s="188"/>
      <c r="T61" s="188"/>
      <c r="U61" s="188"/>
    </row>
    <row r="62" spans="1:21">
      <c r="A62" s="314"/>
      <c r="B62" s="188"/>
      <c r="C62" s="188"/>
      <c r="D62" s="60"/>
      <c r="E62" s="60"/>
      <c r="F62" s="188"/>
      <c r="G62" s="188"/>
      <c r="H62" s="188"/>
      <c r="I62" s="188"/>
      <c r="J62" s="188"/>
      <c r="K62" s="61"/>
      <c r="L62" s="61"/>
      <c r="M62" s="61"/>
      <c r="N62" s="61"/>
      <c r="O62" s="61"/>
      <c r="P62" s="61"/>
      <c r="Q62" s="188"/>
      <c r="R62" s="188"/>
      <c r="S62" s="188"/>
      <c r="T62" s="188"/>
      <c r="U62" s="188"/>
    </row>
    <row r="63" spans="1:21">
      <c r="A63" s="314"/>
      <c r="B63" s="188"/>
      <c r="C63" s="188"/>
      <c r="D63" s="60"/>
      <c r="E63" s="60"/>
      <c r="F63" s="188"/>
      <c r="G63" s="188"/>
      <c r="H63" s="188"/>
      <c r="I63" s="188"/>
      <c r="J63" s="188"/>
      <c r="K63" s="61"/>
      <c r="L63" s="61"/>
      <c r="M63" s="61"/>
      <c r="N63" s="61"/>
      <c r="O63" s="61"/>
      <c r="P63" s="61"/>
      <c r="Q63" s="188"/>
      <c r="R63" s="188"/>
      <c r="S63" s="188"/>
      <c r="T63" s="188"/>
      <c r="U63" s="188"/>
    </row>
    <row r="64" spans="1:21">
      <c r="A64" s="314"/>
      <c r="B64" s="188"/>
      <c r="C64" s="188"/>
      <c r="D64" s="60"/>
      <c r="E64" s="60"/>
      <c r="F64" s="188"/>
      <c r="G64" s="188"/>
      <c r="H64" s="188"/>
      <c r="I64" s="188"/>
      <c r="J64" s="188"/>
      <c r="K64" s="61"/>
      <c r="L64" s="61"/>
      <c r="M64" s="61"/>
      <c r="N64" s="61"/>
      <c r="O64" s="61"/>
      <c r="P64" s="61"/>
      <c r="Q64" s="188"/>
      <c r="R64" s="188"/>
      <c r="S64" s="188"/>
      <c r="T64" s="188"/>
      <c r="U64" s="188"/>
    </row>
    <row r="65" spans="1:21">
      <c r="A65" s="314"/>
      <c r="B65" s="188"/>
      <c r="C65" s="188"/>
      <c r="D65" s="60"/>
      <c r="E65" s="60"/>
      <c r="F65" s="188"/>
      <c r="G65" s="188"/>
      <c r="H65" s="188"/>
      <c r="I65" s="188"/>
      <c r="J65" s="188"/>
      <c r="K65" s="61"/>
      <c r="L65" s="61"/>
      <c r="M65" s="61"/>
      <c r="N65" s="61"/>
      <c r="O65" s="61"/>
      <c r="P65" s="61"/>
      <c r="Q65" s="188"/>
      <c r="R65" s="188"/>
      <c r="S65" s="188"/>
      <c r="T65" s="188"/>
      <c r="U65" s="188"/>
    </row>
    <row r="66" spans="1:21">
      <c r="A66" s="314"/>
      <c r="B66" s="188"/>
      <c r="C66" s="188"/>
      <c r="D66" s="60"/>
      <c r="E66" s="60"/>
      <c r="F66" s="188"/>
      <c r="G66" s="188"/>
      <c r="H66" s="188"/>
      <c r="I66" s="188"/>
      <c r="J66" s="188"/>
      <c r="K66" s="61"/>
      <c r="L66" s="61"/>
      <c r="M66" s="61"/>
      <c r="N66" s="61"/>
      <c r="O66" s="61"/>
      <c r="P66" s="61"/>
      <c r="Q66" s="188"/>
      <c r="R66" s="188"/>
      <c r="S66" s="188"/>
      <c r="T66" s="188"/>
      <c r="U66" s="188"/>
    </row>
    <row r="67" spans="1:21">
      <c r="A67" s="314"/>
      <c r="B67" s="188"/>
      <c r="C67" s="188"/>
      <c r="D67" s="60"/>
      <c r="E67" s="60"/>
      <c r="F67" s="188"/>
      <c r="G67" s="188"/>
      <c r="H67" s="188"/>
      <c r="I67" s="188"/>
      <c r="J67" s="188"/>
      <c r="K67" s="61"/>
      <c r="L67" s="61"/>
      <c r="M67" s="61"/>
      <c r="N67" s="61"/>
      <c r="O67" s="61"/>
      <c r="P67" s="61"/>
      <c r="Q67" s="188"/>
      <c r="R67" s="188"/>
      <c r="S67" s="188"/>
      <c r="T67" s="188"/>
      <c r="U67" s="188"/>
    </row>
    <row r="68" spans="1:21">
      <c r="A68" s="314"/>
      <c r="B68" s="188"/>
      <c r="C68" s="188"/>
      <c r="D68" s="60"/>
      <c r="E68" s="60"/>
      <c r="F68" s="188"/>
      <c r="G68" s="188"/>
      <c r="H68" s="188"/>
      <c r="I68" s="188"/>
      <c r="J68" s="188"/>
      <c r="K68" s="61"/>
      <c r="L68" s="61"/>
      <c r="M68" s="61"/>
      <c r="N68" s="61"/>
      <c r="O68" s="61"/>
      <c r="P68" s="61"/>
      <c r="Q68" s="188"/>
      <c r="R68" s="188"/>
      <c r="S68" s="188"/>
      <c r="T68" s="188"/>
      <c r="U68" s="188"/>
    </row>
    <row r="69" spans="1:21">
      <c r="A69" s="314"/>
      <c r="B69" s="188"/>
      <c r="C69" s="188"/>
      <c r="D69" s="75"/>
      <c r="E69" s="75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</row>
    <row r="71" spans="1:21">
      <c r="J71" s="241"/>
      <c r="K71" s="189" t="s">
        <v>228</v>
      </c>
    </row>
    <row r="72" spans="1:21">
      <c r="J72" s="242"/>
      <c r="K72" s="30" t="s">
        <v>229</v>
      </c>
    </row>
    <row r="73" spans="1:21">
      <c r="J73" s="243"/>
      <c r="K73" s="30" t="s">
        <v>101</v>
      </c>
    </row>
    <row r="74" spans="1:21">
      <c r="J74" s="244"/>
      <c r="K74" s="30" t="s">
        <v>102</v>
      </c>
    </row>
    <row r="75" spans="1:21">
      <c r="J75" s="278"/>
      <c r="K75" s="30" t="s">
        <v>230</v>
      </c>
    </row>
  </sheetData>
  <sheetProtection formatRows="0" insertRows="0" deleteRows="0"/>
  <mergeCells count="7">
    <mergeCell ref="A5:C5"/>
    <mergeCell ref="D5:H5"/>
    <mergeCell ref="K5:P5"/>
    <mergeCell ref="Q5:U5"/>
    <mergeCell ref="K6:L6"/>
    <mergeCell ref="O6:P6"/>
    <mergeCell ref="M6:N6"/>
  </mergeCells>
  <dataValidations count="5">
    <dataValidation allowBlank="1" showDropDown="1" showInputMessage="1" showErrorMessage="1" sqref="R69"/>
    <dataValidation type="list" allowBlank="1" showInputMessage="1" showErrorMessage="1" sqref="T8:T68">
      <formula1>$AC$2:$AC$9</formula1>
    </dataValidation>
    <dataValidation type="list" allowBlank="1" showInputMessage="1" showErrorMessage="1" sqref="S8:S68">
      <formula1>$AB$2</formula1>
    </dataValidation>
    <dataValidation type="list" allowBlank="1" showInputMessage="1" showErrorMessage="1" sqref="Q8:Q68">
      <formula1>$AA$2:$AA$6</formula1>
    </dataValidation>
    <dataValidation type="list" allowBlank="1" showInputMessage="1" showErrorMessage="1" sqref="R8:R68">
      <formula1>$AD$2</formula1>
    </dataValidation>
  </dataValidations>
  <pageMargins left="0.25" right="0.25" top="0.75" bottom="0.75" header="0.3" footer="0.3"/>
  <pageSetup paperSize="9" scale="1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2EBBF8D6E3903F429D9CE71D4F481C1D" ma:contentTypeVersion="11300" ma:contentTypeDescription="The base project type from which other project content types inherit their information." ma:contentTypeScope="" ma:versionID="14e4b88c5c2977ee6a0aa61864676dfd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0332fe46f8da921c4ae6120f6071c494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  <xsd:element ref="ns2:Extracted_x0020_Keywords" minOccurs="0"/>
                <xsd:element ref="ns2:Approval_x0020_date" minOccurs="0"/>
                <xsd:element ref="ns2:Transaction_x0020_Type" minOccurs="0"/>
                <xsd:element ref="ns2:Transaction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  <xsd:element name="Extracted_x0020_Keywords" ma:index="47" nillable="true" ma:displayName="Extracted Keywords" ma:internalName="Extracted_x0020_Keywords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ez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Approval_x0020_date" ma:index="48" nillable="true" ma:displayName="Approval date" ma:format="DateOnly" ma:internalName="Approval_x0020_date">
      <xsd:simpleType>
        <xsd:restriction base="dms:DateTime"/>
      </xsd:simpleType>
    </xsd:element>
    <xsd:element name="Transaction_x0020_Type" ma:index="49" nillable="true" ma:displayName="Transaction Type" ma:format="Dropdown" ma:internalName="Transaction_x0020_Type">
      <xsd:simpleType>
        <xsd:restriction base="dms:Choice">
          <xsd:enumeration value="APR"/>
          <xsd:enumeration value="APRR"/>
          <xsd:enumeration value="APRA"/>
          <xsd:enumeration value="API"/>
          <xsd:enumeration value="INC"/>
          <xsd:enumeration value="INCR"/>
          <xsd:enumeration value="BCL"/>
          <xsd:enumeration value="BCC"/>
          <xsd:enumeration value="FCM"/>
          <xsd:enumeration value="FCP"/>
          <xsd:enumeration value="FCPR"/>
          <xsd:enumeration value="FCA"/>
        </xsd:restriction>
      </xsd:simpleType>
    </xsd:element>
    <xsd:element name="Transaction_x0020_Number" ma:index="50" nillable="true" ma:displayName="Transaction Number" ma:internalName="Transaction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e61f9b1-e23d-4f49-b3d7-56b991556c4b" ContentTypeId="0x010100ACF722E9F6B0B149B0CD8BE2560A6672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Brazil</TermName>
          <TermId xmlns="http://schemas.microsoft.com/office/infopath/2007/PartnerControls">7deb27ec-6837-4974-9aa8-6cfbac841ef8</TermId>
        </TermInfo>
      </Terms>
    </ic46d7e087fd4a108fb86518ca413cc6>
    <IDBDocs_x0020_Number xmlns="cdc7663a-08f0-4737-9e8c-148ce897a09c" xsi:nil="true"/>
    <Division_x0020_or_x0020_Unit xmlns="cdc7663a-08f0-4737-9e8c-148ce897a09c">CSC/CBR</Division_x0020_or_x0020_Unit>
    <From_x003a_ xmlns="cdc7663a-08f0-4737-9e8c-148ce897a09c" xsi:nil="true"/>
    <Fiscal_x0020_Year_x0020_IDB xmlns="cdc7663a-08f0-4737-9e8c-148ce897a09c">2023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Administration</TermName>
          <TermId xmlns="http://schemas.microsoft.com/office/infopath/2007/PartnerControls">751f71fd-1433-4702-a2db-ff12a4e45594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5188/OC-BR</Approval_x0020_Number>
    <Phase xmlns="cdc7663a-08f0-4737-9e8c-148ce897a09c">PHASE_IMPLEMENTATION</Phase>
    <Document_x0020_Author xmlns="cdc7663a-08f0-4737-9e8c-148ce897a09c">Helio Ferreira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FISCAL POLICY FOR SUSTAINABILITY AND GROWTH</TermName>
          <TermId xmlns="http://schemas.microsoft.com/office/infopath/2007/PartnerControls">6e15b5e0-ae82-4b06-920a-eef6dd27cc8b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Portuguese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Related_x0020_SisCor_x0020_Number xmlns="cdc7663a-08f0-4737-9e8c-148ce897a09c" xsi:nil="true"/>
    <Transaction_x0020_Type xmlns="cdc7663a-08f0-4737-9e8c-148ce897a09c" xsi:nil="true"/>
    <TaxCatchAll xmlns="cdc7663a-08f0-4737-9e8c-148ce897a09c">
      <Value>30</Value>
      <Value>33</Value>
      <Value>32</Value>
      <Value>3</Value>
      <Value>31</Value>
    </TaxCatchAll>
    <Operation_x0020_Type xmlns="cdc7663a-08f0-4737-9e8c-148ce897a09c">Loan Operation</Operation_x0020_Type>
    <Package_x0020_Code xmlns="cdc7663a-08f0-4737-9e8c-148ce897a09c" xsi:nil="true"/>
    <To_x003a_ xmlns="cdc7663a-08f0-4737-9e8c-148ce897a09c" xsi:nil="true"/>
    <Identifier xmlns="cdc7663a-08f0-4737-9e8c-148ce897a09c" xsi:nil="true"/>
    <Project_x0020_Number xmlns="cdc7663a-08f0-4737-9e8c-148ce897a09c">BR-L1535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REFORM / MODERNIZATION OF THE STATE</TermName>
          <TermId xmlns="http://schemas.microsoft.com/office/infopath/2007/PartnerControls">c8fda4a7-691a-4c65-b227-9825197b5cd2</TermId>
        </TermInfo>
      </Terms>
    </nddeef1749674d76abdbe4b239a70bc6>
    <Record_x0020_Number xmlns="cdc7663a-08f0-4737-9e8c-148ce897a09c" xsi:nil="true"/>
    <Transaction_x0020_Number xmlns="cdc7663a-08f0-4737-9e8c-148ce897a09c" xsi:nil="true"/>
    <Extracted_x0020_Keywords xmlns="cdc7663a-08f0-4737-9e8c-148ce897a09c" xsi:nil="true"/>
    <Approval_x0020_date xmlns="cdc7663a-08f0-4737-9e8c-148ce897a09c" xsi:nil="true"/>
    <_dlc_DocId xmlns="cdc7663a-08f0-4737-9e8c-148ce897a09c">EZIDB0000138-911505866-50</_dlc_DocId>
    <_dlc_DocIdUrl xmlns="cdc7663a-08f0-4737-9e8c-148ce897a09c">
      <Url>https://idbg.sharepoint.com/teams/EZ-BR-LON/BR-L1535/_layouts/15/DocIdRedir.aspx?ID=EZIDB0000138-911505866-50</Url>
      <Description>EZIDB0000138-911505866-50</Description>
    </_dlc_DocIdUrl>
  </documentManagement>
</p:properties>
</file>

<file path=customXml/itemProps1.xml><?xml version="1.0" encoding="utf-8"?>
<ds:datastoreItem xmlns:ds="http://schemas.openxmlformats.org/officeDocument/2006/customXml" ds:itemID="{C569B9B2-07D8-413D-BA98-13654C98FA63}"/>
</file>

<file path=customXml/itemProps2.xml><?xml version="1.0" encoding="utf-8"?>
<ds:datastoreItem xmlns:ds="http://schemas.openxmlformats.org/officeDocument/2006/customXml" ds:itemID="{6365B132-32AB-4F51-B770-1AF29BF630DE}"/>
</file>

<file path=customXml/itemProps3.xml><?xml version="1.0" encoding="utf-8"?>
<ds:datastoreItem xmlns:ds="http://schemas.openxmlformats.org/officeDocument/2006/customXml" ds:itemID="{427142FF-4492-4CD2-A003-F34281C6A1D9}"/>
</file>

<file path=customXml/itemProps4.xml><?xml version="1.0" encoding="utf-8"?>
<ds:datastoreItem xmlns:ds="http://schemas.openxmlformats.org/officeDocument/2006/customXml" ds:itemID="{40BC4E46-366E-49F2-8685-EF5EA22678B3}"/>
</file>

<file path=customXml/itemProps5.xml><?xml version="1.0" encoding="utf-8"?>
<ds:datastoreItem xmlns:ds="http://schemas.openxmlformats.org/officeDocument/2006/customXml" ds:itemID="{37911826-EEFB-4371-829F-0DFE9A13C2FE}"/>
</file>

<file path=customXml/itemProps6.xml><?xml version="1.0" encoding="utf-8"?>
<ds:datastoreItem xmlns:ds="http://schemas.openxmlformats.org/officeDocument/2006/customXml" ds:itemID="{F5660925-32F8-4761-ABB8-C8EDA67E1D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OBRAS BENS E SERVIÇOS</vt:lpstr>
      <vt:lpstr>SERVIÇOS DE CONSULTORIA</vt:lpstr>
      <vt:lpstr>SISTEMAS NACIONAIS</vt:lpstr>
      <vt:lpstr>100% CONTRAPARTIDA LOCAL</vt:lpstr>
    </vt:vector>
  </TitlesOfParts>
  <Company>RevolucionUnattended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Nicolas Lussich</dc:creator>
  <cp:keywords/>
  <cp:lastModifiedBy>Jose Flavio Dias da Costa</cp:lastModifiedBy>
  <cp:revision/>
  <cp:lastPrinted>2023-04-28T13:42:34Z</cp:lastPrinted>
  <dcterms:created xsi:type="dcterms:W3CDTF">2021-02-19T13:39:42Z</dcterms:created>
  <dcterms:modified xsi:type="dcterms:W3CDTF">2023-05-15T14:40:32Z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0x010100ACF722E9F6B0B149B0CD8BE2560A6672002EBBF8D6E3903F429D9CE71D4F481C1D</vt:lpwstr>
  </property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5" name="TaxKeywordTaxHTField">
    <vt:lpwstr/>
  </property>
  <property fmtid="{D5CDD505-2E9C-101B-9397-08002B2CF9AE}" pid="6" name="Country">
    <vt:lpwstr>30;#Brazil|7deb27ec-6837-4974-9aa8-6cfbac841ef8</vt:lpwstr>
  </property>
  <property fmtid="{D5CDD505-2E9C-101B-9397-08002B2CF9AE}" pid="7" name="Fund_x0020_IDB">
    <vt:lpwstr/>
  </property>
  <property fmtid="{D5CDD505-2E9C-101B-9397-08002B2CF9AE}" pid="8" name="Series_x0020_Operations_x0020_IDB">
    <vt:lpwstr/>
  </property>
  <property fmtid="{D5CDD505-2E9C-101B-9397-08002B2CF9AE}" pid="9" name="Function Operations IDB">
    <vt:lpwstr>3;#Project Administration|751f71fd-1433-4702-a2db-ff12a4e45594</vt:lpwstr>
  </property>
  <property fmtid="{D5CDD505-2E9C-101B-9397-08002B2CF9AE}" pid="10" name="Sector_x0020_IDB">
    <vt:lpwstr/>
  </property>
  <property fmtid="{D5CDD505-2E9C-101B-9397-08002B2CF9AE}" pid="11" name="Sub-Sector">
    <vt:lpwstr>32;#FISCAL POLICY FOR SUSTAINABILITY AND GROWTH|6e15b5e0-ae82-4b06-920a-eef6dd27cc8b</vt:lpwstr>
  </property>
  <property fmtid="{D5CDD505-2E9C-101B-9397-08002B2CF9AE}" pid="13" name="Fund IDB">
    <vt:lpwstr>33;#ORC|c028a4b2-ad8b-4cf4-9cac-a2ae6a778e23</vt:lpwstr>
  </property>
  <property fmtid="{D5CDD505-2E9C-101B-9397-08002B2CF9AE}" pid="14" name="Sector IDB">
    <vt:lpwstr>31;#REFORM / MODERNIZATION OF THE STATE|c8fda4a7-691a-4c65-b227-9825197b5cd2</vt:lpwstr>
  </property>
  <property fmtid="{D5CDD505-2E9C-101B-9397-08002B2CF9AE}" pid="15" name="_dlc_DocIdItemGuid">
    <vt:lpwstr>19364b00-04b2-4627-9b6e-f6dfb31daac5</vt:lpwstr>
  </property>
  <property fmtid="{D5CDD505-2E9C-101B-9397-08002B2CF9AE}" pid="16" name="Disclosure Activity">
    <vt:lpwstr>Procurement Plan</vt:lpwstr>
  </property>
  <property fmtid="{D5CDD505-2E9C-101B-9397-08002B2CF9AE}" pid="17" name="Webtopic">
    <vt:lpwstr/>
  </property>
  <property fmtid="{D5CDD505-2E9C-101B-9397-08002B2CF9AE}" pid="18" name="Series Operations IDB">
    <vt:lpwstr/>
  </property>
</Properties>
</file>