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dbg.sharepoint.com/teams/EZ-BR-LON/BR-L1546/60 Project Procurement of Goods and Services/"/>
    </mc:Choice>
  </mc:AlternateContent>
  <xr:revisionPtr revIDLastSave="0" documentId="8_{60E37A77-0838-4F6F-926D-59679451D8BF}" xr6:coauthVersionLast="47" xr6:coauthVersionMax="47" xr10:uidLastSave="{00000000-0000-0000-0000-000000000000}"/>
  <bookViews>
    <workbookView xWindow="-120" yWindow="-120" windowWidth="29040" windowHeight="15840" tabRatio="882" xr2:uid="{00000000-000D-0000-FFFF-FFFF00000000}"/>
  </bookViews>
  <sheets>
    <sheet name="PA 27.02.23" sheetId="122" r:id="rId1"/>
    <sheet name="Base PA (2)" sheetId="23" state="hidden" r:id="rId2"/>
    <sheet name="Parametros" sheetId="7" state="hidden" r:id="rId3"/>
  </sheets>
  <definedNames>
    <definedName name="_xlnm._FilterDatabase" localSheetId="1">'Base PA (2)'!$C$1:$AJH$174</definedName>
    <definedName name="aa">!#REF!</definedName>
    <definedName name="AÇO">"""'[1]conc 20'!#ref!"""</definedName>
    <definedName name="Área_impressão_IM">!#REF!</definedName>
    <definedName name="BDI">!#REF!</definedName>
    <definedName name="DDADOS_VOL5_0">!#REF!</definedName>
    <definedName name="DES">!#REF!</definedName>
    <definedName name="Detalhes_do_Demonstrativo_MDE">"""'[2]anexo x - ensino'!#ref!"""</definedName>
    <definedName name="Excel_BuiltIn_Database">!#REF!</definedName>
    <definedName name="Ganhos_e_perdas_de_receita">!#REF!</definedName>
    <definedName name="Ganhos_e_Perdas_de_Receita_99">!#REF!</definedName>
    <definedName name="HTML_CodePage">1252</definedName>
    <definedName name="HTML_Description">""""""""""""""</definedName>
    <definedName name="HTML_Email">""""""""""""""</definedName>
    <definedName name="HTML_Header">"""""""Tabela"""""""</definedName>
    <definedName name="HTML_LastUpdate">"""""""16/03/98"""""""</definedName>
    <definedName name="HTML_LineAfter">0</definedName>
    <definedName name="HTML_LineBefore">0</definedName>
    <definedName name="HTML_Name">"""""""Rede Integrada"""""""</definedName>
    <definedName name="HTML_OBDlg2">1</definedName>
    <definedName name="HTML_OBDlg4">1</definedName>
    <definedName name="HTML_OS">0</definedName>
    <definedName name="HTML_Title">"""""""Balpep11"""""""</definedName>
    <definedName name="MOE">!#REF!</definedName>
    <definedName name="MOH">!#REF!</definedName>
    <definedName name="Planilha_1ÁreaTotal">"""(#ref!,#ref!))"""</definedName>
    <definedName name="Planilha_1CabGráfico">!#REF!</definedName>
    <definedName name="Planilha_1TítCols">"""(#ref!,#ref!))"""</definedName>
    <definedName name="Planilha_1TítLins">!#REF!</definedName>
    <definedName name="Planilha_2ÁreaTotal">"""(#ref!,#ref!))"""</definedName>
    <definedName name="Planilha_2CabGráfico">!#REF!</definedName>
    <definedName name="Planilha_2TítCols">"""(#ref!,#ref!))"""</definedName>
    <definedName name="Planilha_2TítLins">!#REF!</definedName>
    <definedName name="Planilha_3ÁreaTotal">"""(#ref!,#ref!))"""</definedName>
    <definedName name="Planilha_3CabGráfico">!#REF!</definedName>
    <definedName name="Planilha_3TítCols">"""(#ref!,#ref!))"""</definedName>
    <definedName name="Planilha_3TítLins">!#REF!</definedName>
    <definedName name="Planilha_4ÁreaTotal">"""(#ref!,#ref!))"""</definedName>
    <definedName name="Planilha_4TítCols">"""(#ref!,#ref!))"""</definedName>
    <definedName name="_xlnm.Print_Area" localSheetId="1">'Base PA (2)'!$C$1:$BF$172</definedName>
    <definedName name="_xlnm.Print_Titles" localSheetId="1">'Base PA (2)'!$C:$C,'Base PA (2)'!$1:$1</definedName>
    <definedName name="reunion">!#REF!</definedName>
    <definedName name="sss">"""'[2]anexo x - ensino'!#ref!"""</definedName>
    <definedName name="Tabela_1___Déficit_da_Previdência_Social__RGPS">!#REF!</definedName>
    <definedName name="Tabela_10___Resultado_Primário_do_Governo_Central_em_1999">!#REF!</definedName>
    <definedName name="Tabela_2___Contribuições_Previdenciárias">!#REF!</definedName>
    <definedName name="Tabela_3___Benefícios__previsto_x_realizado">!#REF!</definedName>
    <definedName name="Tabela_4___Receitas_Administradas_pela_SRF__previsto_x_realizado">!#REF!</definedName>
    <definedName name="Tabela_5___Receitas_Administradas_em_Agosto">!#REF!</definedName>
    <definedName name="Tabela_6___Receitas_Diretamente_Arrecadadas">!#REF!</definedName>
    <definedName name="Tabela_7___Déficit_da_Previdência_Social_em_1999">!#REF!</definedName>
    <definedName name="Tabela_8___Receitas_Administradas__revisão_da_previsão">!#REF!</definedName>
    <definedName name="Tabela_9___Resultado_Primário_de_1999">!#REF!</definedName>
    <definedName name="total">"""'[4]orçamento sem preço'!#ref!"""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257" i="122" l="1"/>
  <c r="K256" i="122"/>
  <c r="K255" i="122"/>
  <c r="K254" i="122"/>
  <c r="K258" i="122" s="1"/>
  <c r="I249" i="122"/>
  <c r="H259" i="122" s="1"/>
  <c r="O248" i="122"/>
  <c r="K248" i="122"/>
  <c r="O247" i="122"/>
  <c r="K247" i="122"/>
  <c r="O246" i="122"/>
  <c r="K246" i="122"/>
  <c r="O245" i="122"/>
  <c r="K245" i="122"/>
  <c r="O244" i="122"/>
  <c r="K244" i="122"/>
  <c r="O243" i="122"/>
  <c r="K243" i="122"/>
  <c r="O242" i="122"/>
  <c r="K242" i="122"/>
  <c r="O241" i="122"/>
  <c r="K241" i="122"/>
  <c r="O240" i="122"/>
  <c r="K240" i="122"/>
  <c r="O239" i="122"/>
  <c r="K239" i="122"/>
  <c r="O238" i="122"/>
  <c r="K238" i="122"/>
  <c r="O237" i="122"/>
  <c r="K237" i="122"/>
  <c r="O236" i="122"/>
  <c r="K236" i="122"/>
  <c r="O235" i="122"/>
  <c r="K235" i="122"/>
  <c r="O234" i="122"/>
  <c r="K234" i="122"/>
  <c r="O233" i="122"/>
  <c r="K233" i="122"/>
  <c r="O232" i="122"/>
  <c r="K232" i="122"/>
  <c r="O231" i="122"/>
  <c r="K231" i="122"/>
  <c r="O230" i="122"/>
  <c r="O229" i="122"/>
  <c r="K229" i="122"/>
  <c r="J223" i="122"/>
  <c r="H258" i="122" s="1"/>
  <c r="O222" i="122"/>
  <c r="L222" i="122"/>
  <c r="O221" i="122"/>
  <c r="L221" i="122"/>
  <c r="O220" i="122"/>
  <c r="L220" i="122"/>
  <c r="O219" i="122"/>
  <c r="L219" i="122"/>
  <c r="O218" i="122"/>
  <c r="L218" i="122"/>
  <c r="O217" i="122"/>
  <c r="L217" i="122"/>
  <c r="O216" i="122"/>
  <c r="L216" i="122"/>
  <c r="O215" i="122"/>
  <c r="L215" i="122"/>
  <c r="O214" i="122"/>
  <c r="L214" i="122"/>
  <c r="O213" i="122"/>
  <c r="L213" i="122"/>
  <c r="O212" i="122"/>
  <c r="L212" i="122"/>
  <c r="J207" i="122"/>
  <c r="H257" i="122" s="1"/>
  <c r="O206" i="122"/>
  <c r="L206" i="122"/>
  <c r="O205" i="122"/>
  <c r="L205" i="122"/>
  <c r="O204" i="122"/>
  <c r="L204" i="122"/>
  <c r="O203" i="122"/>
  <c r="L203" i="122"/>
  <c r="O202" i="122"/>
  <c r="L202" i="122"/>
  <c r="O201" i="122"/>
  <c r="L201" i="122"/>
  <c r="O200" i="122"/>
  <c r="L200" i="122"/>
  <c r="O199" i="122"/>
  <c r="L199" i="122"/>
  <c r="O198" i="122"/>
  <c r="L198" i="122"/>
  <c r="O197" i="122"/>
  <c r="L197" i="122"/>
  <c r="O196" i="122"/>
  <c r="L196" i="122"/>
  <c r="O195" i="122"/>
  <c r="L195" i="122"/>
  <c r="O194" i="122"/>
  <c r="L194" i="122"/>
  <c r="O193" i="122"/>
  <c r="L193" i="122"/>
  <c r="O192" i="122"/>
  <c r="L192" i="122"/>
  <c r="O191" i="122"/>
  <c r="L191" i="122"/>
  <c r="O190" i="122"/>
  <c r="L190" i="122"/>
  <c r="O189" i="122"/>
  <c r="L189" i="122"/>
  <c r="O188" i="122"/>
  <c r="L188" i="122"/>
  <c r="J183" i="122"/>
  <c r="H256" i="122" s="1"/>
  <c r="O181" i="122"/>
  <c r="L181" i="122"/>
  <c r="O180" i="122"/>
  <c r="L180" i="122"/>
  <c r="O179" i="122"/>
  <c r="L179" i="122"/>
  <c r="O178" i="122"/>
  <c r="L178" i="122"/>
  <c r="O177" i="122"/>
  <c r="L177" i="122"/>
  <c r="O176" i="122"/>
  <c r="L176" i="122"/>
  <c r="O175" i="122"/>
  <c r="L175" i="122"/>
  <c r="O174" i="122"/>
  <c r="L174" i="122"/>
  <c r="O173" i="122"/>
  <c r="L173" i="122"/>
  <c r="O172" i="122"/>
  <c r="L172" i="122"/>
  <c r="O171" i="122"/>
  <c r="L171" i="122"/>
  <c r="O170" i="122"/>
  <c r="L170" i="122"/>
  <c r="O169" i="122"/>
  <c r="L169" i="122"/>
  <c r="O168" i="122"/>
  <c r="L168" i="122"/>
  <c r="O167" i="122"/>
  <c r="L167" i="122"/>
  <c r="O166" i="122"/>
  <c r="L166" i="122"/>
  <c r="O165" i="122"/>
  <c r="L165" i="122"/>
  <c r="O164" i="122"/>
  <c r="L164" i="122"/>
  <c r="O163" i="122"/>
  <c r="L163" i="122"/>
  <c r="O162" i="122"/>
  <c r="L162" i="122"/>
  <c r="O161" i="122"/>
  <c r="L161" i="122"/>
  <c r="O160" i="122"/>
  <c r="L160" i="122"/>
  <c r="O159" i="122"/>
  <c r="L159" i="122"/>
  <c r="O158" i="122"/>
  <c r="L158" i="122"/>
  <c r="O157" i="122"/>
  <c r="L157" i="122"/>
  <c r="O156" i="122"/>
  <c r="L156" i="122"/>
  <c r="O155" i="122"/>
  <c r="L155" i="122"/>
  <c r="O154" i="122"/>
  <c r="L154" i="122"/>
  <c r="O153" i="122"/>
  <c r="L153" i="122"/>
  <c r="O152" i="122"/>
  <c r="L152" i="122"/>
  <c r="O151" i="122"/>
  <c r="L151" i="122"/>
  <c r="O150" i="122"/>
  <c r="L150" i="122"/>
  <c r="O149" i="122"/>
  <c r="L149" i="122"/>
  <c r="O148" i="122"/>
  <c r="L148" i="122"/>
  <c r="O147" i="122"/>
  <c r="L147" i="122"/>
  <c r="O146" i="122"/>
  <c r="L146" i="122"/>
  <c r="O145" i="122"/>
  <c r="L145" i="122"/>
  <c r="O144" i="122"/>
  <c r="L144" i="122"/>
  <c r="O143" i="122"/>
  <c r="L143" i="122"/>
  <c r="O142" i="122"/>
  <c r="L142" i="122"/>
  <c r="O141" i="122"/>
  <c r="L141" i="122"/>
  <c r="O140" i="122"/>
  <c r="L140" i="122"/>
  <c r="O139" i="122"/>
  <c r="L139" i="122"/>
  <c r="O138" i="122"/>
  <c r="L138" i="122"/>
  <c r="O137" i="122"/>
  <c r="L137" i="122"/>
  <c r="O136" i="122"/>
  <c r="L136" i="122"/>
  <c r="O135" i="122"/>
  <c r="L135" i="122"/>
  <c r="O134" i="122"/>
  <c r="L134" i="122"/>
  <c r="O133" i="122"/>
  <c r="L133" i="122"/>
  <c r="O132" i="122"/>
  <c r="L132" i="122"/>
  <c r="O131" i="122"/>
  <c r="L131" i="122"/>
  <c r="O130" i="122"/>
  <c r="L130" i="122"/>
  <c r="O129" i="122"/>
  <c r="L129" i="122"/>
  <c r="O128" i="122"/>
  <c r="L128" i="122"/>
  <c r="O127" i="122"/>
  <c r="L127" i="122"/>
  <c r="O126" i="122"/>
  <c r="L126" i="122"/>
  <c r="O125" i="122"/>
  <c r="L125" i="122"/>
  <c r="O124" i="122"/>
  <c r="L124" i="122"/>
  <c r="O123" i="122"/>
  <c r="L123" i="122"/>
  <c r="J118" i="122"/>
  <c r="H255" i="122" s="1"/>
  <c r="O117" i="122"/>
  <c r="L117" i="122"/>
  <c r="O116" i="122"/>
  <c r="L116" i="122"/>
  <c r="O115" i="122"/>
  <c r="L115" i="122"/>
  <c r="O114" i="122"/>
  <c r="L114" i="122"/>
  <c r="O113" i="122"/>
  <c r="L113" i="122"/>
  <c r="O112" i="122"/>
  <c r="L112" i="122"/>
  <c r="O111" i="122"/>
  <c r="L111" i="122"/>
  <c r="O110" i="122"/>
  <c r="L110" i="122"/>
  <c r="O109" i="122"/>
  <c r="L109" i="122"/>
  <c r="O108" i="122"/>
  <c r="L108" i="122"/>
  <c r="O107" i="122"/>
  <c r="L107" i="122"/>
  <c r="O106" i="122"/>
  <c r="L106" i="122"/>
  <c r="O105" i="122"/>
  <c r="L105" i="122"/>
  <c r="O104" i="122"/>
  <c r="L104" i="122"/>
  <c r="O103" i="122"/>
  <c r="L103" i="122"/>
  <c r="O102" i="122"/>
  <c r="L102" i="122"/>
  <c r="O101" i="122"/>
  <c r="L101" i="122"/>
  <c r="O100" i="122"/>
  <c r="L100" i="122"/>
  <c r="O99" i="122"/>
  <c r="L99" i="122"/>
  <c r="O98" i="122"/>
  <c r="L98" i="122"/>
  <c r="O97" i="122"/>
  <c r="L97" i="122"/>
  <c r="O96" i="122"/>
  <c r="L96" i="122"/>
  <c r="O95" i="122"/>
  <c r="L95" i="122"/>
  <c r="O94" i="122"/>
  <c r="L94" i="122"/>
  <c r="O93" i="122"/>
  <c r="L93" i="122"/>
  <c r="O92" i="122"/>
  <c r="L92" i="122"/>
  <c r="O91" i="122"/>
  <c r="L91" i="122"/>
  <c r="O90" i="122"/>
  <c r="L90" i="122"/>
  <c r="O89" i="122"/>
  <c r="L89" i="122"/>
  <c r="O88" i="122"/>
  <c r="L88" i="122"/>
  <c r="O87" i="122"/>
  <c r="L87" i="122"/>
  <c r="O86" i="122"/>
  <c r="L86" i="122"/>
  <c r="O85" i="122"/>
  <c r="L85" i="122"/>
  <c r="O84" i="122"/>
  <c r="L84" i="122"/>
  <c r="O83" i="122"/>
  <c r="L83" i="122"/>
  <c r="O82" i="122"/>
  <c r="L82" i="122"/>
  <c r="O81" i="122"/>
  <c r="L81" i="122"/>
  <c r="O80" i="122"/>
  <c r="L80" i="122"/>
  <c r="O79" i="122"/>
  <c r="L79" i="122"/>
  <c r="O78" i="122"/>
  <c r="L78" i="122"/>
  <c r="O77" i="122"/>
  <c r="L77" i="122"/>
  <c r="O76" i="122"/>
  <c r="L76" i="122"/>
  <c r="O75" i="122"/>
  <c r="L75" i="122"/>
  <c r="O74" i="122"/>
  <c r="L74" i="122"/>
  <c r="O73" i="122"/>
  <c r="L73" i="122"/>
  <c r="O72" i="122"/>
  <c r="L72" i="122"/>
  <c r="O71" i="122"/>
  <c r="L71" i="122"/>
  <c r="O70" i="122"/>
  <c r="L70" i="122"/>
  <c r="O69" i="122"/>
  <c r="L69" i="122"/>
  <c r="O68" i="122"/>
  <c r="L68" i="122"/>
  <c r="O67" i="122"/>
  <c r="L67" i="122"/>
  <c r="O66" i="122"/>
  <c r="L66" i="122"/>
  <c r="O65" i="122"/>
  <c r="L65" i="122"/>
  <c r="O64" i="122"/>
  <c r="L64" i="122"/>
  <c r="O63" i="122"/>
  <c r="L63" i="122"/>
  <c r="O62" i="122"/>
  <c r="L62" i="122"/>
  <c r="O61" i="122"/>
  <c r="L61" i="122"/>
  <c r="O60" i="122"/>
  <c r="L60" i="122"/>
  <c r="O59" i="122"/>
  <c r="L59" i="122"/>
  <c r="O58" i="122"/>
  <c r="L58" i="122"/>
  <c r="O57" i="122"/>
  <c r="L57" i="122"/>
  <c r="O56" i="122"/>
  <c r="L56" i="122"/>
  <c r="O55" i="122"/>
  <c r="L55" i="122"/>
  <c r="O54" i="122"/>
  <c r="L54" i="122"/>
  <c r="O53" i="122"/>
  <c r="L53" i="122"/>
  <c r="O52" i="122"/>
  <c r="L52" i="122"/>
  <c r="O51" i="122"/>
  <c r="L51" i="122"/>
  <c r="O50" i="122"/>
  <c r="L50" i="122"/>
  <c r="O49" i="122"/>
  <c r="L49" i="122"/>
  <c r="O48" i="122"/>
  <c r="L48" i="122"/>
  <c r="O47" i="122"/>
  <c r="L47" i="122"/>
  <c r="O46" i="122"/>
  <c r="L46" i="122"/>
  <c r="O45" i="122"/>
  <c r="L45" i="122"/>
  <c r="O44" i="122"/>
  <c r="L44" i="122"/>
  <c r="O43" i="122"/>
  <c r="L43" i="122"/>
  <c r="O42" i="122"/>
  <c r="L42" i="122"/>
  <c r="O41" i="122"/>
  <c r="L41" i="122"/>
  <c r="J36" i="122"/>
  <c r="H254" i="122" s="1"/>
  <c r="O35" i="122"/>
  <c r="L35" i="122"/>
  <c r="O34" i="122"/>
  <c r="L34" i="122"/>
  <c r="O33" i="122"/>
  <c r="L33" i="122"/>
  <c r="O32" i="122"/>
  <c r="L32" i="122"/>
  <c r="O31" i="122"/>
  <c r="L31" i="122"/>
  <c r="O30" i="122"/>
  <c r="L30" i="122"/>
  <c r="O29" i="122"/>
  <c r="L29" i="122"/>
  <c r="O28" i="122"/>
  <c r="L28" i="122"/>
  <c r="O27" i="122"/>
  <c r="L27" i="122"/>
  <c r="O26" i="122"/>
  <c r="L26" i="122"/>
  <c r="O25" i="122"/>
  <c r="L25" i="122"/>
  <c r="O24" i="122"/>
  <c r="L24" i="122"/>
  <c r="O23" i="122"/>
  <c r="L23" i="122"/>
  <c r="O22" i="122"/>
  <c r="L22" i="122"/>
  <c r="O21" i="122"/>
  <c r="L21" i="122"/>
  <c r="O20" i="122"/>
  <c r="L20" i="122"/>
  <c r="O19" i="122"/>
  <c r="L19" i="122"/>
  <c r="O18" i="122"/>
  <c r="L18" i="122"/>
  <c r="O17" i="122"/>
  <c r="L17" i="122"/>
  <c r="O16" i="122"/>
  <c r="L16" i="122"/>
  <c r="O15" i="122"/>
  <c r="L15" i="122"/>
  <c r="O14" i="122"/>
  <c r="L14" i="122"/>
  <c r="O13" i="122"/>
  <c r="L13" i="122"/>
  <c r="O12" i="122"/>
  <c r="L12" i="122"/>
  <c r="O11" i="122"/>
  <c r="L11" i="122"/>
  <c r="H260" i="122" l="1"/>
  <c r="BE171" i="23"/>
  <c r="BE170" i="23"/>
  <c r="BE169" i="23"/>
  <c r="BE168" i="23"/>
  <c r="BE167" i="23"/>
  <c r="BE166" i="23"/>
  <c r="BE163" i="23"/>
  <c r="BE162" i="23"/>
  <c r="BE161" i="23"/>
  <c r="BE160" i="23"/>
  <c r="BE159" i="23"/>
  <c r="BE158" i="23"/>
  <c r="BE157" i="23"/>
  <c r="BE156" i="23"/>
  <c r="BE155" i="23"/>
  <c r="BE152" i="23"/>
  <c r="BE151" i="23"/>
  <c r="BE150" i="23"/>
  <c r="BE149" i="23"/>
  <c r="BE148" i="23"/>
  <c r="BE147" i="23"/>
  <c r="BE146" i="23"/>
  <c r="BE145" i="23"/>
  <c r="BE144" i="23"/>
  <c r="BE143" i="23"/>
  <c r="BE142" i="23"/>
  <c r="BE141" i="23"/>
  <c r="BE140" i="23"/>
  <c r="BE139" i="23"/>
  <c r="BE138" i="23"/>
  <c r="BE135" i="23"/>
  <c r="BE134" i="23"/>
  <c r="BE133" i="23"/>
  <c r="BE132" i="23"/>
  <c r="BE131" i="23"/>
  <c r="BE130" i="23"/>
  <c r="BE129" i="23"/>
  <c r="BE128" i="23"/>
  <c r="BE127" i="23"/>
  <c r="BE126" i="23"/>
  <c r="BE125" i="23"/>
  <c r="BE124" i="23"/>
  <c r="BE123" i="23"/>
  <c r="BE122" i="23"/>
  <c r="BE121" i="23"/>
  <c r="BE120" i="23"/>
  <c r="BE119" i="23"/>
  <c r="BE118" i="23"/>
  <c r="BE117" i="23"/>
  <c r="BE116" i="23"/>
  <c r="BE115" i="23"/>
  <c r="BE114" i="23"/>
  <c r="BE113" i="23"/>
  <c r="BE112" i="23"/>
  <c r="BE111" i="23"/>
  <c r="BE110" i="23"/>
  <c r="BE109" i="23"/>
  <c r="BE108" i="23"/>
  <c r="BE107" i="23"/>
  <c r="BE106" i="23"/>
  <c r="BE105" i="23"/>
  <c r="BE104" i="23"/>
  <c r="BE103" i="23"/>
  <c r="BE102" i="23"/>
  <c r="BE101" i="23"/>
  <c r="BE100" i="23"/>
  <c r="BE99" i="23"/>
  <c r="BE98" i="23"/>
  <c r="BE97" i="23"/>
  <c r="BE96" i="23"/>
  <c r="BE95" i="23"/>
  <c r="BE94" i="23"/>
  <c r="BE93" i="23"/>
  <c r="BE92" i="23"/>
  <c r="BE91" i="23"/>
  <c r="BE90" i="23"/>
  <c r="BE89" i="23"/>
  <c r="BE88" i="23"/>
  <c r="BE85" i="23"/>
  <c r="BE84" i="23"/>
  <c r="BE83" i="23"/>
  <c r="BE82" i="23"/>
  <c r="BE81" i="23"/>
  <c r="BE80" i="23"/>
  <c r="BE79" i="23"/>
  <c r="BE78" i="23"/>
  <c r="BE77" i="23"/>
  <c r="BE76" i="23"/>
  <c r="BE75" i="23"/>
  <c r="BE74" i="23"/>
  <c r="BE73" i="23"/>
  <c r="BE72" i="23"/>
  <c r="BE71" i="23"/>
  <c r="BE70" i="23"/>
  <c r="BE69" i="23"/>
  <c r="BE68" i="23"/>
  <c r="BE67" i="23"/>
  <c r="BE66" i="23"/>
  <c r="BE65" i="23"/>
  <c r="BE64" i="23"/>
  <c r="BE63" i="23"/>
  <c r="BE62" i="23"/>
  <c r="BE61" i="23"/>
  <c r="BE60" i="23"/>
  <c r="BE59" i="23"/>
  <c r="BE58" i="23"/>
  <c r="BE57" i="23"/>
  <c r="BE56" i="23"/>
  <c r="BE55" i="23"/>
  <c r="BE54" i="23"/>
  <c r="BE51" i="23"/>
  <c r="BE50" i="23"/>
  <c r="BE49" i="23"/>
  <c r="BE48" i="23"/>
  <c r="BE47" i="23"/>
  <c r="I47" i="23"/>
  <c r="BE46" i="23"/>
  <c r="BE45" i="23"/>
  <c r="BE44" i="23"/>
  <c r="BE43" i="23"/>
  <c r="BE42" i="23"/>
  <c r="BE41" i="23"/>
  <c r="BE40" i="23"/>
  <c r="BE39" i="23"/>
  <c r="BE38" i="23"/>
  <c r="BE37" i="23"/>
  <c r="BE36" i="23"/>
  <c r="BE35" i="23"/>
  <c r="BE34" i="23"/>
  <c r="BE33" i="23"/>
  <c r="BD32" i="23"/>
  <c r="BC32" i="23"/>
  <c r="BB32" i="23"/>
  <c r="BA32" i="23"/>
  <c r="AZ32" i="23"/>
  <c r="AY32" i="23"/>
  <c r="AX32" i="23"/>
  <c r="AW32" i="23"/>
  <c r="AV32" i="23"/>
  <c r="AU32" i="23"/>
  <c r="AT32" i="23"/>
  <c r="AS32" i="23"/>
  <c r="AR32" i="23"/>
  <c r="AQ32" i="23"/>
  <c r="AP32" i="23"/>
  <c r="AO32" i="23"/>
  <c r="AN32" i="23"/>
  <c r="AM32" i="23"/>
  <c r="AL32" i="23"/>
  <c r="AK32" i="23"/>
  <c r="AJ32" i="23"/>
  <c r="AI32" i="23"/>
  <c r="AH32" i="23"/>
  <c r="AG32" i="23"/>
  <c r="AF32" i="23"/>
  <c r="AE32" i="23"/>
  <c r="AD32" i="23"/>
  <c r="AC32" i="23"/>
  <c r="AB32" i="23"/>
  <c r="AA32" i="23"/>
  <c r="Z32" i="23"/>
  <c r="Y32" i="23"/>
  <c r="X32" i="23"/>
  <c r="W32" i="23"/>
  <c r="V32" i="23"/>
  <c r="U32" i="23"/>
  <c r="T32" i="23"/>
  <c r="S32" i="23"/>
  <c r="BE31" i="23"/>
  <c r="BE30" i="23"/>
  <c r="BE29" i="23"/>
  <c r="BE28" i="23"/>
  <c r="BE27" i="23"/>
  <c r="BE26" i="23"/>
  <c r="BE25" i="23"/>
  <c r="BE24" i="23"/>
  <c r="BE23" i="23"/>
  <c r="I23" i="23"/>
  <c r="BE22" i="23"/>
  <c r="BE21" i="23"/>
  <c r="BE20" i="23"/>
  <c r="BE19" i="23"/>
  <c r="I19" i="23"/>
  <c r="BE18" i="23"/>
  <c r="BE17" i="23"/>
  <c r="BE16" i="23"/>
  <c r="BE15" i="23"/>
  <c r="BE14" i="23"/>
  <c r="BE11" i="23"/>
  <c r="BE10" i="23"/>
  <c r="BE9" i="23"/>
  <c r="BE8" i="23"/>
  <c r="BE7" i="23"/>
  <c r="BE6" i="23"/>
  <c r="BE5" i="23"/>
  <c r="BE4" i="23"/>
  <c r="BE3" i="23"/>
  <c r="BE2" i="23"/>
  <c r="BE32" i="23" l="1"/>
</calcChain>
</file>

<file path=xl/sharedStrings.xml><?xml version="1.0" encoding="utf-8"?>
<sst xmlns="http://schemas.openxmlformats.org/spreadsheetml/2006/main" count="3256" uniqueCount="915">
  <si>
    <t>Total</t>
  </si>
  <si>
    <t>2.3.1.0.0</t>
  </si>
  <si>
    <t>2.3.2.0.0</t>
  </si>
  <si>
    <t>Tipo Aquisição</t>
  </si>
  <si>
    <t>Método</t>
  </si>
  <si>
    <t>S</t>
  </si>
  <si>
    <t>A</t>
  </si>
  <si>
    <t xml:space="preserve">Total USD </t>
  </si>
  <si>
    <t>J</t>
  </si>
  <si>
    <t>O</t>
  </si>
  <si>
    <t>N</t>
  </si>
  <si>
    <t>D</t>
  </si>
  <si>
    <t>F</t>
  </si>
  <si>
    <t>M</t>
  </si>
  <si>
    <t>Q1</t>
  </si>
  <si>
    <t>Q2</t>
  </si>
  <si>
    <t>Q3</t>
  </si>
  <si>
    <t>Q4</t>
  </si>
  <si>
    <t>S1</t>
  </si>
  <si>
    <t>S2</t>
  </si>
  <si>
    <t>Firma Consultora</t>
  </si>
  <si>
    <t>SBQC</t>
  </si>
  <si>
    <t>Servico nao consultoría</t>
  </si>
  <si>
    <t>CP</t>
  </si>
  <si>
    <t>Bens</t>
  </si>
  <si>
    <t>Obras</t>
  </si>
  <si>
    <t>Obra</t>
  </si>
  <si>
    <t>LPN</t>
  </si>
  <si>
    <t>Capacitação dos Profissionais da Rede Especializada no Enfretamento a Violência Contra às Mulheres</t>
  </si>
  <si>
    <t>SQC</t>
  </si>
  <si>
    <t>Estruturação/Reforma</t>
  </si>
  <si>
    <t>SN</t>
  </si>
  <si>
    <t>Consultor Individual</t>
  </si>
  <si>
    <t>Material de Consumo/oficina/enxovais</t>
  </si>
  <si>
    <t>Material de Oficina</t>
  </si>
  <si>
    <t>Kit Enxoval</t>
  </si>
  <si>
    <t>Contratação de empresa para execução da qualificação, da contratação de equipe técnica e acompanhamento das famílias</t>
  </si>
  <si>
    <t>Concessão de Bolsa</t>
  </si>
  <si>
    <t>Transferenca</t>
  </si>
  <si>
    <t>Contratação de Consultoria Técnica</t>
  </si>
  <si>
    <t>Aquisição de Material Permanente</t>
  </si>
  <si>
    <t>Material de Consumo</t>
  </si>
  <si>
    <t>Construção e Infraestrutura Predial</t>
  </si>
  <si>
    <t>Capacitação dos profissionais para Atendimento Multidisciplinar</t>
  </si>
  <si>
    <t>Formação em Educação em Direitos Humanos nas Escolas</t>
  </si>
  <si>
    <t>Auditoria final</t>
  </si>
  <si>
    <t>Avaliação intermediaria</t>
  </si>
  <si>
    <t>Avaliação Final</t>
  </si>
  <si>
    <t>Avaliações de impacto</t>
  </si>
  <si>
    <t>Tipo de adquisicao</t>
  </si>
  <si>
    <t>Firmas</t>
  </si>
  <si>
    <t>Bienes</t>
  </si>
  <si>
    <t>CI</t>
  </si>
  <si>
    <t>SDC</t>
  </si>
  <si>
    <t>Treinamento</t>
  </si>
  <si>
    <t>Capacitación</t>
  </si>
  <si>
    <t>Transferencias</t>
  </si>
  <si>
    <t>Methods</t>
  </si>
  <si>
    <t>Exemplos</t>
  </si>
  <si>
    <t>LPI Obras</t>
  </si>
  <si>
    <t>LPI Bienes y Servicios diferentes a la consultoría</t>
  </si>
  <si>
    <t>Lista Corta Internacional en servicios de consultoría</t>
  </si>
  <si>
    <t>Bens, obras e Serviços</t>
  </si>
  <si>
    <t>Comparação de Preços (CP)</t>
  </si>
  <si>
    <t>Metodos de licitação nacional</t>
  </si>
  <si>
    <t>Pregão Presencial</t>
  </si>
  <si>
    <t>Monto Límite</t>
  </si>
  <si>
    <t>US$25 millones</t>
  </si>
  <si>
    <t>US$5 millones</t>
  </si>
  <si>
    <t>US$1 millón</t>
  </si>
  <si>
    <t>Contratação Direta (CD)</t>
  </si>
  <si>
    <t>CD</t>
  </si>
  <si>
    <t>Pregão Eletrónico</t>
  </si>
  <si>
    <t>US$ 5 Milloes</t>
  </si>
  <si>
    <t>Dialogo Competitivo</t>
  </si>
  <si>
    <t>Ata de registro de preços</t>
  </si>
  <si>
    <t>Innovation Partnership</t>
  </si>
  <si>
    <t>Concorrencia Publica Nacional</t>
  </si>
  <si>
    <t>Revisión expost</t>
  </si>
  <si>
    <t>Licitação  Internacional Limitada (LIL)</t>
  </si>
  <si>
    <t>LIL</t>
  </si>
  <si>
    <t>Tomada de preços</t>
  </si>
  <si>
    <t>Servicios de Consultoría</t>
  </si>
  <si>
    <t>Licitação com dois envelopes</t>
  </si>
  <si>
    <t>Carta convite</t>
  </si>
  <si>
    <t>LPN y CP</t>
  </si>
  <si>
    <r>
      <rPr>
        <sz val="9"/>
        <color rgb="FF000000"/>
        <rFont val="Arial"/>
        <family val="2"/>
        <charset val="1"/>
      </rPr>
      <t xml:space="preserve">LPN y </t>
    </r>
    <r>
      <rPr>
        <i/>
        <sz val="9"/>
        <color rgb="FF000000"/>
        <rFont val="Arial"/>
        <family val="2"/>
        <charset val="1"/>
      </rPr>
      <t>Pregão</t>
    </r>
  </si>
  <si>
    <t>Menor a US$1 millón</t>
  </si>
  <si>
    <t>Licitação Pública Internacional (LPI)</t>
  </si>
  <si>
    <t>LPI</t>
  </si>
  <si>
    <t>Contrataçõ direta</t>
  </si>
  <si>
    <t>Licitação Pública Internacional com Pré-qualificação</t>
  </si>
  <si>
    <t>LPI-P</t>
  </si>
  <si>
    <t>Licitação Pública Internacional em multiplas etapas </t>
  </si>
  <si>
    <t>LPI-2</t>
  </si>
  <si>
    <t>Licitação Pública Nacional (LPN)</t>
  </si>
  <si>
    <t>Sistema Nacional (SN)</t>
  </si>
  <si>
    <t>Consultoria firmas e Capacitacão</t>
  </si>
  <si>
    <t>Seleção Baseada na Qualidade e Custo  (SBQC)</t>
  </si>
  <si>
    <t>SBCC</t>
  </si>
  <si>
    <t>Seleção Baseada na Qualidade  (SBQ)</t>
  </si>
  <si>
    <t>SBQ</t>
  </si>
  <si>
    <t>Seleção Baseada na Qualificação do Consultor (SQC)</t>
  </si>
  <si>
    <t>Seleção Baseada no Menor Custo  (SBMC)</t>
  </si>
  <si>
    <t>SBMC</t>
  </si>
  <si>
    <t>Seleção Baseado em Orçamento Fixo (SBOF)</t>
  </si>
  <si>
    <t>SBOF</t>
  </si>
  <si>
    <t>SBPF</t>
  </si>
  <si>
    <t>Individual Consultants</t>
  </si>
  <si>
    <t>Comparação de Qualificações (3 CV's)</t>
  </si>
  <si>
    <t>3CV</t>
  </si>
  <si>
    <t>CC</t>
  </si>
  <si>
    <t>Descrição adicional:</t>
  </si>
  <si>
    <t>Comentários - para Sistema Nacional incluir modalidade de licitação</t>
  </si>
  <si>
    <t>1.1.1.1.1</t>
  </si>
  <si>
    <t>1.1.1.3.1</t>
  </si>
  <si>
    <t>1.1.1.3.2</t>
  </si>
  <si>
    <t>1.1.1.3.3</t>
  </si>
  <si>
    <t>1.1.2.1.1</t>
  </si>
  <si>
    <t>1.2.1.1.1</t>
  </si>
  <si>
    <t>2.2.1.3.</t>
  </si>
  <si>
    <t>1.1.1.2.3</t>
  </si>
  <si>
    <t>1.2.2.1.3</t>
  </si>
  <si>
    <t>1.1.1.2.1</t>
  </si>
  <si>
    <t>1.1.1.2.2</t>
  </si>
  <si>
    <t>1.1.2.1.2</t>
  </si>
  <si>
    <t>1.2.2.1.1</t>
  </si>
  <si>
    <t>1.2.2.2.1</t>
  </si>
  <si>
    <t>1.2.2.1.2</t>
  </si>
  <si>
    <t>1.2.1.2.1</t>
  </si>
  <si>
    <t>Obras e Instalações (Reestruturação das salas de aula nos Centros Socioeducativos)</t>
  </si>
  <si>
    <t>Elaboração de apostilas e cadernos para simulados</t>
  </si>
  <si>
    <t>Serviço Gráfico (impressão de material didático, material de escrituração, apostilas e cadernos para simulados))</t>
  </si>
  <si>
    <t>Promoção de seminarios, culminância de ciclos/etapas - logística, material de apoio</t>
  </si>
  <si>
    <t xml:space="preserve">Capacitação por área do conhecimento para Professores </t>
  </si>
  <si>
    <t>Capacitação em formação continuada para professores</t>
  </si>
  <si>
    <t>Contratação de consultoria para pesquisa e construção de material pedagógico;</t>
  </si>
  <si>
    <t>Contratação de consultoria para correção ortográfica, diagramação, ilustração e impressão;</t>
  </si>
  <si>
    <t xml:space="preserve">Obras de instalação de infraestrutura </t>
  </si>
  <si>
    <t>Sistema Informatizado de Monitoramento de Egresso</t>
  </si>
  <si>
    <t>Veículo Adaptado para realização de atividades culturais e artísticas</t>
  </si>
  <si>
    <t>Assessor Técnico</t>
  </si>
  <si>
    <t>Provisionamento para diárias e Passagens</t>
  </si>
  <si>
    <t>Equipamentos de TI</t>
  </si>
  <si>
    <t>Móveis e Equipamentos</t>
  </si>
  <si>
    <t>SIG - Sistema Integrado de Gestão</t>
  </si>
  <si>
    <t>Auditoria anual</t>
  </si>
  <si>
    <t>Coordenadores UGP (administrativo-fin, adqu…)</t>
  </si>
  <si>
    <t>Equipe técnica gerais dos CRC</t>
  </si>
  <si>
    <t xml:space="preserve">Coordenador Geral UGP </t>
  </si>
  <si>
    <t>Serviços gráficos, Book fotográfico e oficineiros</t>
  </si>
  <si>
    <t xml:space="preserve">Assistente Técnico </t>
  </si>
  <si>
    <t>Edital de premiação (125 iniciativas contempladas por edital/ano, totalizando 625 iniciativas contempladas ao longo de 5 anos. Premiação por projeto: R$ 20.000,00.</t>
  </si>
  <si>
    <t>Palestrante</t>
  </si>
  <si>
    <t>Contratação de empresa para realizar capacitação inicial dos profissionais</t>
  </si>
  <si>
    <t>Aquisição de mobiliário/eletrônicos/eletrodomésticos/decoração + material lúdico/infantil</t>
  </si>
  <si>
    <t>Bolsa/Transferência de renda</t>
  </si>
  <si>
    <t>Consultoria para realização de atividades profissionalizantes</t>
  </si>
  <si>
    <t>Despesas Logísticas dos Eventos – Alimentação</t>
  </si>
  <si>
    <t>Aquisição de materiais para compor os kits dos cursos profissionalizantes e realização das aulas</t>
  </si>
  <si>
    <t>1.3.1.2.1</t>
  </si>
  <si>
    <t>1.3.1.2.2</t>
  </si>
  <si>
    <t>Alimentação</t>
  </si>
  <si>
    <t>Mobiliário Urbano</t>
  </si>
  <si>
    <t>Ateliê Itinerante</t>
  </si>
  <si>
    <t>Divulgação</t>
  </si>
  <si>
    <t>Equipe de desenvolvimento de TI para Projetos de Análise Criminal</t>
  </si>
  <si>
    <t>Equipe Técnica de Apoio na SSPS</t>
  </si>
  <si>
    <t>Veículo tipo Van adaptada (25)</t>
  </si>
  <si>
    <t>Mobiliário a ser adaptado no compartimento traseiro (25)</t>
  </si>
  <si>
    <t>Construção e implementação de metodologia e instrumentais de avaliação de risco de reincidência</t>
  </si>
  <si>
    <t>Construção e implementação do Observatório do Sistema Socioeducativo</t>
  </si>
  <si>
    <t xml:space="preserve">Construção e implementação do modelo de Abordagem Cognitiva Comportamental </t>
  </si>
  <si>
    <t>Construção e implementação do modelo de Atendimento Baseado em Práticas Restaurativas</t>
  </si>
  <si>
    <t>Serviço de Logística e Eventos</t>
  </si>
  <si>
    <t>Desenvolvimento e entrega de Software</t>
  </si>
  <si>
    <t>Treinamento e capacitação dos operadores</t>
  </si>
  <si>
    <t>Pesquisa e construção de material pedagógico;</t>
  </si>
  <si>
    <t>Correção ortográfica, diagramação e ilustração</t>
  </si>
  <si>
    <t>Serviço Gráfico (impressão de material didático, material de escrituração, apostilas e cadernos)</t>
  </si>
  <si>
    <t>Obras de Adequação  - Região Grande Fortaleza</t>
  </si>
  <si>
    <t>Obras de Adequação  - Região do Cariri</t>
  </si>
  <si>
    <t>Obras de Adequação  - Região do Centro Sul</t>
  </si>
  <si>
    <t>Obras de Adequação  - Região do Sertão de Sobral</t>
  </si>
  <si>
    <t>Obras de Adequação - Região do Sertão dos Crateús</t>
  </si>
  <si>
    <t>Realização de atividades profissionalizantes, de arte, cultura e esporte e capacitação de equipes</t>
  </si>
  <si>
    <t>Realização de Pesquisa Amostral Anual</t>
  </si>
  <si>
    <t>Pesquisa e construção de material</t>
  </si>
  <si>
    <t>Correção ortográfica, diagramação, ilustração</t>
  </si>
  <si>
    <t>Obras de adequação nos 21 Laboratórios de Qualificação Profissional nos Centros de Internação</t>
  </si>
  <si>
    <t>Contratação de Instituição de Aprendizagem Profissional</t>
  </si>
  <si>
    <t>Serviço de Logística de Eventos</t>
  </si>
  <si>
    <t>%BID</t>
  </si>
  <si>
    <t>80%</t>
  </si>
  <si>
    <t xml:space="preserve">Seminários Estaduais </t>
  </si>
  <si>
    <t>Bolsas para jovens mediadores</t>
  </si>
  <si>
    <t>Consultoria Técnica para Elaboração do Escopo dos treinamentos e da realização dos treinamentos</t>
  </si>
  <si>
    <t>Consultoria Técnica para Elaboração dos Conteúdos e Realização das Capacitações</t>
  </si>
  <si>
    <t>Contratação de Consultoria Técnica para Elaboração dos Conteúdos e Realização das Capacitações</t>
  </si>
  <si>
    <t>0</t>
  </si>
  <si>
    <t>100%</t>
  </si>
  <si>
    <t>Remanente para imprevistos</t>
  </si>
  <si>
    <t>50%</t>
  </si>
  <si>
    <t>1.3.1.1.1</t>
  </si>
  <si>
    <t>1.3.1.1.2</t>
  </si>
  <si>
    <t>1.3.1.3.1</t>
  </si>
  <si>
    <t>1.3.1.3.2</t>
  </si>
  <si>
    <t>1.4.1.1.2</t>
  </si>
  <si>
    <t>1.4.1.2.2</t>
  </si>
  <si>
    <t>1.4.1.3.2</t>
  </si>
  <si>
    <t>1.4.4.1.1</t>
  </si>
  <si>
    <t>1.4.4.1.2</t>
  </si>
  <si>
    <t>Equipamento e Material Permanente para 05 unidades do Centro de Referência Cidadã</t>
  </si>
  <si>
    <t>Ciclos de capacitação para atores das redes locais de prevenção social à violência ( 20 pessoas beneficiadas por turma, ao final de 5 anos serão 500 pessoas beneficiadas)</t>
  </si>
  <si>
    <t>Consultoria Técnica para apoio a Elaboração do Plano Estadual de Políticas Públicas para às Mulheres</t>
  </si>
  <si>
    <t>Consultoria para desenvolvimento dos conteúdos da Conferência Estadual de Políticas para Mulheres</t>
  </si>
  <si>
    <t>Despesas Logísticas da Conferência Estadual de Políticas para Mulheres</t>
  </si>
  <si>
    <t>Aquisição de jogo "Turma de valor"</t>
  </si>
  <si>
    <t>Consultoria de Mapeamento e diagnostico de políticas de PV nos 10 municipios priorizados</t>
  </si>
  <si>
    <t>Pessoal (coordenadores e assistentes) para Programa de Arte y Cultura</t>
  </si>
  <si>
    <t>Obras de Construção (03) e reforma (02) + projetos de unidades do Centro de Referência Cidadã</t>
  </si>
  <si>
    <t>Bens e Equipamentos para a Central Integrada de Vídeo Monitoramento</t>
  </si>
  <si>
    <t>Contratação de Serviços</t>
  </si>
  <si>
    <t>Desenvolvimento de plataforma EAD</t>
  </si>
  <si>
    <t>Equipamentos de Vídeo Monitoramento para os Centros Socioeducativos</t>
  </si>
  <si>
    <t>Equipamentos de Proteção Individual e contra Incêndios</t>
  </si>
  <si>
    <t>Aquisição de veículos para transporte de adolescentes, adaptados com previsões de segurança</t>
  </si>
  <si>
    <t>Aquisição de Equipamentos (Scanner Corporal e de Bagagem) e Mobiliário – Inclui instalação e Capacitação das Equipes para Uso</t>
  </si>
  <si>
    <t>Aquisição de Equipamentos para estruturação de 21 Laboratórios de Qualificação Profissional nos Centros Socioeducativos de Internação.</t>
  </si>
  <si>
    <t xml:space="preserve">Equipamentos e Material Permanente para o Programa de Apoio aos Egressos (PAE) </t>
  </si>
  <si>
    <t xml:space="preserve">Material de Consumo para o Programa de Apoio aos Egressos (PAE) </t>
  </si>
  <si>
    <t>Bolsas de Acompanhamento aos Egressos do PAE</t>
  </si>
  <si>
    <t>1.3.2.1.4</t>
  </si>
  <si>
    <t>Apoio ao desenho de novas metodologías de prevencao de violencia juvenil</t>
  </si>
  <si>
    <t>Unidade Executora*</t>
  </si>
  <si>
    <t>Objeto*</t>
  </si>
  <si>
    <t>Método 
(Selecionar uma das Opções):*</t>
  </si>
  <si>
    <t>% Local</t>
  </si>
  <si>
    <t>Componente</t>
  </si>
  <si>
    <t>Método de Revisão (Selecionar uma das opções):*</t>
  </si>
  <si>
    <t>Data Estimada Publicacao</t>
  </si>
  <si>
    <t>Data estimada assinatura contrato</t>
  </si>
  <si>
    <t>…</t>
  </si>
  <si>
    <t>Status</t>
  </si>
  <si>
    <t>SPS</t>
  </si>
  <si>
    <t>1.2.1.4.1</t>
  </si>
  <si>
    <t>Componente 1.  Prevenção à Violência juvenil e de género</t>
  </si>
  <si>
    <t>1.3.2.1.1</t>
  </si>
  <si>
    <t>Reforma ou ampliação de prédio para o CRAVV Sobral</t>
  </si>
  <si>
    <t>1.3.2.1.3</t>
  </si>
  <si>
    <t>Reforma ou ampliação de prédio para o CRAVV JdN</t>
  </si>
  <si>
    <t>1.3.2.3.1</t>
  </si>
  <si>
    <t>3.1.2.3.1</t>
  </si>
  <si>
    <t>Componente 3. Fortalecimento do sistema de medidas socioeducativas</t>
  </si>
  <si>
    <t>3.1.4.2.1</t>
  </si>
  <si>
    <t>Obras de Adequação e Manutenção dos Espaços dos Centros Socioeducativos para para Instalação de equipamentos</t>
  </si>
  <si>
    <t>3.1.4.8.0</t>
  </si>
  <si>
    <t>3.1.5.3.1</t>
  </si>
  <si>
    <t>SSPDS</t>
  </si>
  <si>
    <t>Construcao de UNISEGs</t>
  </si>
  <si>
    <t>2.2.2.1.</t>
  </si>
  <si>
    <t>Componente 2.  Prevenção e investigação policial</t>
  </si>
  <si>
    <t>1.2.1.3.1</t>
  </si>
  <si>
    <t>Midiateca</t>
  </si>
  <si>
    <t>1.2.1.4.2</t>
  </si>
  <si>
    <t>Aquisição de Plataforma para formação e intercambio com professionais</t>
  </si>
  <si>
    <t>Material de consumo/ Expediente / Alimentação Seminários</t>
  </si>
  <si>
    <t>1.2.2.1.4 / 1.2.2.1.5 / 1.3.1.1.2 / 1.3.2.1.5</t>
  </si>
  <si>
    <t>Aquisição de Material Permanente para CRAVV Sobral y outros</t>
  </si>
  <si>
    <t>Aquisição de viatura para o GAVV</t>
  </si>
  <si>
    <t>Aquisição de material permanente (transporte e audiovisual)</t>
  </si>
  <si>
    <t>1.3.2.1.6</t>
  </si>
  <si>
    <t>1.3.2.2.1</t>
  </si>
  <si>
    <t>1.3.2.3.2</t>
  </si>
  <si>
    <t>Material de Educação para o Programa de educação integral e empreendedora para socio educandos</t>
  </si>
  <si>
    <t>3.1.2.1.0</t>
  </si>
  <si>
    <t>Aparelhamento da Escola Estadual de Socio educação</t>
  </si>
  <si>
    <t>3.1.3.2.0</t>
  </si>
  <si>
    <t>3.1.4.1a.0</t>
  </si>
  <si>
    <t>3.1.4.3.0</t>
  </si>
  <si>
    <t>3.1.4.4a.0</t>
  </si>
  <si>
    <t>3.1.4.5.0</t>
  </si>
  <si>
    <t>3.1.4.7.0</t>
  </si>
  <si>
    <t>3.1.5.1.0</t>
  </si>
  <si>
    <t>3.2.1.1.0</t>
  </si>
  <si>
    <t>3.2.1.3.0</t>
  </si>
  <si>
    <t>Bens e Equipamentos para o Programa de educação integral e empreendedora para socio educandos</t>
  </si>
  <si>
    <t>3.2.2.2.0</t>
  </si>
  <si>
    <t>Equipamento para Projetos de Análise Criminal</t>
  </si>
  <si>
    <t>2.1.1.3.0</t>
  </si>
  <si>
    <t>Equipamentos de TI para estruturação da SUPESP</t>
  </si>
  <si>
    <t>2.1.2.1.0</t>
  </si>
  <si>
    <t>Móveis e equipamento de oficina para estruturação da SUPESP</t>
  </si>
  <si>
    <t>2.1.2.2.0</t>
  </si>
  <si>
    <t>2.2.1.1.</t>
  </si>
  <si>
    <t>Bases Móveis Contêiner (39)</t>
  </si>
  <si>
    <t>2.2.1.2.</t>
  </si>
  <si>
    <t>Estruturação das UNISEG´s (Mobiliário, Ar Condicionado, Eletro Eletrônicos, blocos intertravados)</t>
  </si>
  <si>
    <t>2.2.2.2./ 2.2.2.3./ 2.2.2.4.</t>
  </si>
  <si>
    <t>2.3.1 (Prod. 2.5) Equipamento para Data Center</t>
  </si>
  <si>
    <t xml:space="preserve">2.3.2 (Prod. 2.6) Fortalecimento dos  Laboratórios de pericia para Inteligência e Investigação Policial </t>
  </si>
  <si>
    <t>ViceGov</t>
  </si>
  <si>
    <t>4.1.5..</t>
  </si>
  <si>
    <t>Componente 4. Administração do Programa</t>
  </si>
  <si>
    <t>4.1.6..</t>
  </si>
  <si>
    <t>Despesas Logísticas de encontros de difusão do Plano Estadual de PPpM</t>
  </si>
  <si>
    <t>1.1.1.2.4</t>
  </si>
  <si>
    <t>Desenho e implementação de Campanha Publicitária de Enfretamento à Violência Contra as Mulheres</t>
  </si>
  <si>
    <t>1.1.1.2.5</t>
  </si>
  <si>
    <t>1.1.1.5.2</t>
  </si>
  <si>
    <t>Equipes terceirizados de apoio para produção artística</t>
  </si>
  <si>
    <t>1.2.1.5.1</t>
  </si>
  <si>
    <t>1.2.1.5.2</t>
  </si>
  <si>
    <t xml:space="preserve">Curador (Consultor especialista em áreas de conhecimento diversas: artes, empreendedorismo social e criativo etc.) </t>
  </si>
  <si>
    <t>Impressão de materiais dos Planos de Formação</t>
  </si>
  <si>
    <t>1.2.2.1.4</t>
  </si>
  <si>
    <t>Locação de Van(Som/ Iluminação/ equipamentos de informática/Passagens/Hospedagem/Locação de Espaço)</t>
  </si>
  <si>
    <t>1.2.2.1.6</t>
  </si>
  <si>
    <t>Desenho e impressão de materiais de trabalho y guias operacionais para Programa de Treinamento Parental</t>
  </si>
  <si>
    <t>Desenho e impressão de materiais de trabalho y guias operacionais para programa de Prevenção VCM</t>
  </si>
  <si>
    <t xml:space="preserve">Contratação de empresa para capacitação inicial dos profissionais policiais de atendimento das Salas
Lilás </t>
  </si>
  <si>
    <t>1.3.2.1.2</t>
  </si>
  <si>
    <t>Fundo de apoio ao protegido (subsídios e despesas de emergência)</t>
  </si>
  <si>
    <t>1.3.2.2.2</t>
  </si>
  <si>
    <t>Contratação de Serviços para o Programa de educação integral e empreendedora para socio educandos</t>
  </si>
  <si>
    <t>3.1.2.4.0</t>
  </si>
  <si>
    <t>3.1.3.3.1</t>
  </si>
  <si>
    <t>3.1.3.3.2</t>
  </si>
  <si>
    <t>3.1.3.3.3</t>
  </si>
  <si>
    <t>3.1.3.4.1</t>
  </si>
  <si>
    <t>Contratação de treinamentos e aulas especializadas para adolescentes em Médio Aberto</t>
  </si>
  <si>
    <t>3.1.3.5.1</t>
  </si>
  <si>
    <t>3.1.4.1b.1</t>
  </si>
  <si>
    <t>3.1.4.6.2</t>
  </si>
  <si>
    <t>3.1.4.6.3</t>
  </si>
  <si>
    <t>3.1.5.5.1</t>
  </si>
  <si>
    <t>3.2.1.2.4</t>
  </si>
  <si>
    <t>3.2.1.2.5</t>
  </si>
  <si>
    <t>3.2.1.2.7</t>
  </si>
  <si>
    <t>Consultoria de Mapeamento e diagnostico de políticas de PV nos 10 municípios priorizados</t>
  </si>
  <si>
    <t>Consultoria de desenvolvimento técnico da pesquisa de vitimização</t>
  </si>
  <si>
    <t>Levantamento Pesquisa de Vitimização 2021 - Linha Base</t>
  </si>
  <si>
    <t>Levantamento Pesquisa de Vitimização 2023 - Seguimento</t>
  </si>
  <si>
    <t>Consultoria para apoio a construção dos planos municipais de prevenção da violência</t>
  </si>
  <si>
    <t>1.1.1.4.1</t>
  </si>
  <si>
    <t>1.1.1.5.1</t>
  </si>
  <si>
    <t>Equipe técnico para expansão do Ceará Pacífico no interior (articuladores de território).</t>
  </si>
  <si>
    <t>Consultoria de mapeamento e diagnóstico analítico em relação a REJR</t>
  </si>
  <si>
    <t>Consultoria de Desenvolvimento de um Manual Metodológico de JR</t>
  </si>
  <si>
    <t>Desenho do Programa de Formação e materiais didáticos  para municípios</t>
  </si>
  <si>
    <t>Formação de professionais da rede</t>
  </si>
  <si>
    <t>1.2.1.1.2</t>
  </si>
  <si>
    <t>Formação de jovens mediadores</t>
  </si>
  <si>
    <t>1.2.1.1.3</t>
  </si>
  <si>
    <t>Consultoria de desenho do Plano de Formação e materiais pedagógicos para desenvolvimento de competências técnicas para prevenção de violência</t>
  </si>
  <si>
    <t>Firma especializada em metodologias de treinamento parental</t>
  </si>
  <si>
    <t>Firma de apoio a workshops e treinamento de referentes nos territórios</t>
  </si>
  <si>
    <t>Firma especializada em metodologias de prevenção comunitária de VCM</t>
  </si>
  <si>
    <t>Firma de apoio a workshops e treinamento de referentes locais</t>
  </si>
  <si>
    <t>Projeto arquitetônico</t>
  </si>
  <si>
    <t>Equipe técnica de atendimento incremental de beneficiários</t>
  </si>
  <si>
    <t>Equipe técnica para atendimento (assistente social, psicólogo, advogado, aux. adm., coordenador)</t>
  </si>
  <si>
    <t>1.3.2.1.5</t>
  </si>
  <si>
    <t>1.3.2.3.3</t>
  </si>
  <si>
    <t>Consultoria técnica para implementação de ações de prevenção secundaria e terciaria de VJ</t>
  </si>
  <si>
    <t>3.1.1.1.0</t>
  </si>
  <si>
    <t>3.1.3.1.0</t>
  </si>
  <si>
    <t>Capacitação para profissionais da socio educação</t>
  </si>
  <si>
    <t>3.1.3.4.2</t>
  </si>
  <si>
    <t>3.1.4.6.1</t>
  </si>
  <si>
    <t>Cursos de Qualificação Profissional nos Centros de Internação e Internação Provisória</t>
  </si>
  <si>
    <t>3.1.5.2.1</t>
  </si>
  <si>
    <t>3.1.5.4.1</t>
  </si>
  <si>
    <t>3.2.1.2.1</t>
  </si>
  <si>
    <t>3.2.1.2.2</t>
  </si>
  <si>
    <t>3.2.1.2.3</t>
  </si>
  <si>
    <t>3.2.1.2.6</t>
  </si>
  <si>
    <t>Consultorias de capacitação em técnicas de análise criminal</t>
  </si>
  <si>
    <t>2.1.1.9.1</t>
  </si>
  <si>
    <t>4.1.7..</t>
  </si>
  <si>
    <t>Estudos de monitoramento (Manutencao de equipamentos, focalização, etc.)</t>
  </si>
  <si>
    <t>4.2.1..</t>
  </si>
  <si>
    <t>4.2.2..</t>
  </si>
  <si>
    <t>4.2.3..</t>
  </si>
  <si>
    <t>4.2.4..</t>
  </si>
  <si>
    <t>4.3.1..</t>
  </si>
  <si>
    <t>4.3.2..</t>
  </si>
  <si>
    <t>Equipe técnico central de apoio a expansão do Ceará Pacífico no interior.</t>
  </si>
  <si>
    <t>Projetos executivos para obras das unidades do Centro de Referência Cidadã</t>
  </si>
  <si>
    <t>1.2.1.4.3</t>
  </si>
  <si>
    <t>1.2.2.1.7</t>
  </si>
  <si>
    <t>Coordenador, Assistentes Técnicos, Educador</t>
  </si>
  <si>
    <t>1.3.2.3.4</t>
  </si>
  <si>
    <t>3.1.4.1b.2</t>
  </si>
  <si>
    <t>2.1.1.1.0</t>
  </si>
  <si>
    <t>2.1.1.2.0</t>
  </si>
  <si>
    <t>4.1.1..</t>
  </si>
  <si>
    <t>4.1.2..</t>
  </si>
  <si>
    <t>4.1.3..</t>
  </si>
  <si>
    <t>Despesas de mobilidade  e equipamentos para articuladores de território</t>
  </si>
  <si>
    <t>Hospedagem, translado e alimentação</t>
  </si>
  <si>
    <t>Implementação de Programas de Formação</t>
  </si>
  <si>
    <t>Treinamentos para utilização de equipamento de proteção</t>
  </si>
  <si>
    <t>3.1.4.4b.0</t>
  </si>
  <si>
    <t>Despesas Logísticas de treinamentos (Passagens, diárias, locação, etc.)</t>
  </si>
  <si>
    <t>2.1.1.9.2</t>
  </si>
  <si>
    <t>Capacitação e Treinamento</t>
  </si>
  <si>
    <t>2.2.2.9.</t>
  </si>
  <si>
    <t>4.1.4..</t>
  </si>
  <si>
    <t>Premiação aos municípios por cumprimento de metas dos planos (prevenção de violência) - Para Obras de Urbanismo Social</t>
  </si>
  <si>
    <t>3.1.4.9.0</t>
  </si>
  <si>
    <t>3.2.1.4.1</t>
  </si>
  <si>
    <t>Capacitação</t>
  </si>
  <si>
    <t>Equipamentos audiovisuais</t>
  </si>
  <si>
    <t>Componente 2.  Fortalecimento da Capacidade de Prevenção e Investigação Policial</t>
  </si>
  <si>
    <t xml:space="preserve">veículos aéreos não tripulados </t>
  </si>
  <si>
    <t>Coordenadores(Gerentes) UGP (administrativo-fin, adqu…)</t>
  </si>
  <si>
    <t xml:space="preserve">Consultores para Estudos e Apoio ao monitoramento </t>
  </si>
  <si>
    <t>AÇÃO 1.1.1.1.1</t>
  </si>
  <si>
    <t>AÇÃO 1.1.1.2.1</t>
  </si>
  <si>
    <t>AÇÃO 1.1.1.2.2</t>
  </si>
  <si>
    <t>AÇÃO 1.1.1.3.1</t>
  </si>
  <si>
    <t>AÇÃO 1.1.2.1.1</t>
  </si>
  <si>
    <t>AÇÃO 1.1.2.1.2</t>
  </si>
  <si>
    <t>AÇÃO 1.1.3.1.1</t>
  </si>
  <si>
    <t>AÇÃO 1.1.3.1.2</t>
  </si>
  <si>
    <t>AÇÃO 1.2.1.1.1</t>
  </si>
  <si>
    <t>AÇÃO 1.2.1.1.2</t>
  </si>
  <si>
    <t>AÇÃO 1.2.1.1.3</t>
  </si>
  <si>
    <t>AÇÃO 1.2.1.2.1</t>
  </si>
  <si>
    <t>AÇÃO 1.2.1.3.1</t>
  </si>
  <si>
    <t>AÇÃO 1.2.1.4.1</t>
  </si>
  <si>
    <t>AÇÃO 1.2.2.1.1</t>
  </si>
  <si>
    <t>AÇÃO 1.3.1.1.1</t>
  </si>
  <si>
    <t>AÇÃO 1.3.1.1.2</t>
  </si>
  <si>
    <t>AÇÃO 1.3.1.2.1</t>
  </si>
  <si>
    <t>AÇÃO 1.3.1.2.2</t>
  </si>
  <si>
    <t>AÇÃO 1.3.1.3.1</t>
  </si>
  <si>
    <t>AÇÃO 1.3.2.1.1</t>
  </si>
  <si>
    <t>AÇÃO 1.4.1.1.1</t>
  </si>
  <si>
    <t>AÇÃO 1.4.2.1.1</t>
  </si>
  <si>
    <t>AÇÃO 1.4.2.1.2</t>
  </si>
  <si>
    <t>AÇÃO 1.4.3.1.1</t>
  </si>
  <si>
    <t>AÇÃO 2.1.1.2.1</t>
  </si>
  <si>
    <t>AÇÃO 2.1.1.2.2</t>
  </si>
  <si>
    <t>AÇÃO 2.3.1.1.1</t>
  </si>
  <si>
    <t>AÇÃO 2.3.2.1.1</t>
  </si>
  <si>
    <t>AÇÃO 2.3.2.1.2</t>
  </si>
  <si>
    <t>AÇÃO 2.3.2.1.3</t>
  </si>
  <si>
    <t>AÇÃO 2.3.2.1.4</t>
  </si>
  <si>
    <t>AÇÃO 2.3.2.1.5</t>
  </si>
  <si>
    <t>AÇÃO 2.3.2.1.6</t>
  </si>
  <si>
    <t>AÇÃO 2.3.2.1.7</t>
  </si>
  <si>
    <t>AÇÃO 3.1.3.1.1</t>
  </si>
  <si>
    <t>AÇÃO 3.1.3.1.2</t>
  </si>
  <si>
    <t>AÇÃO 3.1.3.2.1</t>
  </si>
  <si>
    <t>AÇÃO 3.1.3.3.1</t>
  </si>
  <si>
    <t>AÇÃO 3.1.3.3.2</t>
  </si>
  <si>
    <t>AÇÃO 3.1.3.4.1</t>
  </si>
  <si>
    <t>AÇÃO 3.1.3.4.2</t>
  </si>
  <si>
    <t>AÇÃO 3.1.4.1.1</t>
  </si>
  <si>
    <t>AÇÃO 3.1.4.1.2</t>
  </si>
  <si>
    <t>AÇÃO 3.1.4.2.1</t>
  </si>
  <si>
    <t>AÇÃO 3.1.4.3.1</t>
  </si>
  <si>
    <t>AÇÃO 3.1.4.4.1</t>
  </si>
  <si>
    <t>AÇÃO 3.1.4.4.2</t>
  </si>
  <si>
    <t>AÇÃO 3.1.4.5.1</t>
  </si>
  <si>
    <t>AÇÃO 3.1.4.6.1</t>
  </si>
  <si>
    <t>AÇÃO 3.1.4.6.2</t>
  </si>
  <si>
    <t>AÇÃO 3.1.4.6.3</t>
  </si>
  <si>
    <t>AÇÃO 3.1.5.1.1</t>
  </si>
  <si>
    <t>AÇÃO 3.1.5.2.1</t>
  </si>
  <si>
    <t>AÇÃO 3.1.5.3.1</t>
  </si>
  <si>
    <t>AÇÃO 3.2.1.1.1</t>
  </si>
  <si>
    <t>AÇÃO 3.2.1.1.2</t>
  </si>
  <si>
    <t>AÇÃO 3.2.1.2.1</t>
  </si>
  <si>
    <t>AÇÃO 3.2.1.3.1</t>
  </si>
  <si>
    <t>AÇÃO 4.1.1.1.1</t>
  </si>
  <si>
    <t>AÇÃO 4.1.1.1.2</t>
  </si>
  <si>
    <t>AÇÃO 4.1.1.2.1</t>
  </si>
  <si>
    <t>AÇÃO 1.2.1.2.2</t>
  </si>
  <si>
    <t>AÇÃO 1.3.2.1.2</t>
  </si>
  <si>
    <t>AÇÃO 1.3.2.1.3</t>
  </si>
  <si>
    <t>AÇÃO 1.3.2.2.1</t>
  </si>
  <si>
    <t>AÇÃO 1.3.2.2.2</t>
  </si>
  <si>
    <t>AÇÃO 1.3.2.2.3</t>
  </si>
  <si>
    <t>AÇÃO 1.3.2.3.1</t>
  </si>
  <si>
    <t>AÇÃO 1.3.2.4.1</t>
  </si>
  <si>
    <t>AÇÃO 1.3.2.4.2</t>
  </si>
  <si>
    <t>AÇÃO 1.3.2.6.1</t>
  </si>
  <si>
    <t>AÇÃO 1.3.2.6.2</t>
  </si>
  <si>
    <t>AÇÃO 1.3.2.7.1</t>
  </si>
  <si>
    <t>AÇÃO 1.3.2.8.1</t>
  </si>
  <si>
    <t>AÇÃO 3.1.2.1.1</t>
  </si>
  <si>
    <t>AÇÃO 3.1.2.1.2</t>
  </si>
  <si>
    <t>AÇÃO 3.1.2.1.3</t>
  </si>
  <si>
    <t>AÇÃO 3.1.4.1.3</t>
  </si>
  <si>
    <t>AÇÃO 2.1.1.1.1</t>
  </si>
  <si>
    <t>AÇÃ0 2.2.1.1.1</t>
  </si>
  <si>
    <t>AÇÃO 3.1.1.1.1</t>
  </si>
  <si>
    <t>AÇÃO 3.1.1.1.2</t>
  </si>
  <si>
    <t>AÇÃO 3.1.1.1.3</t>
  </si>
  <si>
    <t>AÇÃO 3.1.1.1.4</t>
  </si>
  <si>
    <t>AÇÃO 3.1.1.1.5</t>
  </si>
  <si>
    <t>AÇÃO 2.2.2.1.1</t>
  </si>
  <si>
    <t>AÇÃO 2.2.2.1.2</t>
  </si>
  <si>
    <t>AÇÃO 4.2.1.1.1</t>
  </si>
  <si>
    <t>AÇÃO 4.2.1.1.2</t>
  </si>
  <si>
    <t>AÇÃO 4.2.1.1.3</t>
  </si>
  <si>
    <t>AÇÃO 4.2.1.1.4</t>
  </si>
  <si>
    <t>AÇÃO 4.2.1.1.5</t>
  </si>
  <si>
    <t>AÇÃO 4.3.1.1.1</t>
  </si>
  <si>
    <t>AÇÃO 4.3.1.1.2</t>
  </si>
  <si>
    <t>Contratação Oficinas e Lanches</t>
  </si>
  <si>
    <t>Equipe técnica especializada em Adolescentes e Jovens Grávidas nos CRC</t>
  </si>
  <si>
    <t>AÇÃO 1.3.1.1.3</t>
  </si>
  <si>
    <t>Consultoria para Avaliação de Impacto</t>
  </si>
  <si>
    <t>AÇÃO 1.4.2.1.3</t>
  </si>
  <si>
    <t>AÇÃO 1.2.1.1.4</t>
  </si>
  <si>
    <t>Aquisições de Equipamentos de TI</t>
  </si>
  <si>
    <t>Consultoria Individual</t>
  </si>
  <si>
    <t>Assessores Técnicos de Apoio</t>
  </si>
  <si>
    <t>BRASIL</t>
  </si>
  <si>
    <t xml:space="preserve">Programa: Programa Integrado de Prevención y Reducción de la Violencia en el Estado de Ceará </t>
  </si>
  <si>
    <t>INFORMAÇÃO PARA PREENCHIMENTO INICIAL DO PLANO DE AQUISIÇÕES (EM CURSO E/OU ÚLTIMO APRESENTADO)</t>
  </si>
  <si>
    <t>OBRAS</t>
  </si>
  <si>
    <r>
      <t xml:space="preserve">Método 
</t>
    </r>
    <r>
      <rPr>
        <i/>
        <sz val="10"/>
        <color theme="0"/>
        <rFont val="Calibri"/>
        <family val="2"/>
      </rPr>
      <t>(Selecionar uma das Opções)</t>
    </r>
    <r>
      <rPr>
        <sz val="10"/>
        <color theme="0"/>
        <rFont val="Calibri"/>
        <family val="2"/>
      </rPr>
      <t>:*</t>
    </r>
  </si>
  <si>
    <t>Quantidade de Lotes:</t>
  </si>
  <si>
    <t>Número de Processo:</t>
  </si>
  <si>
    <t>Montante Estimado *</t>
  </si>
  <si>
    <t>Componente/Categoria :*</t>
  </si>
  <si>
    <t>Datas Estimadas*</t>
  </si>
  <si>
    <t>Numero PRISM</t>
  </si>
  <si>
    <t>Montante Estimado em US$:</t>
  </si>
  <si>
    <t>Montante Estimado % BID:</t>
  </si>
  <si>
    <t>Montante Estimado % Contrapartida:</t>
  </si>
  <si>
    <t>Publicação do Anúncio/Convite</t>
  </si>
  <si>
    <t>Assinatura do Contrato</t>
  </si>
  <si>
    <t>Ex-Post</t>
  </si>
  <si>
    <t>Previsto</t>
  </si>
  <si>
    <t>Ex-Ante</t>
  </si>
  <si>
    <t>BENS</t>
  </si>
  <si>
    <t>Unidade Executora:</t>
  </si>
  <si>
    <t>Objeto</t>
  </si>
  <si>
    <t xml:space="preserve">Montante Estimado </t>
  </si>
  <si>
    <t>Categoria de Investimento:</t>
  </si>
  <si>
    <t>Método de Revisão (Selecionar uma das opções):</t>
  </si>
  <si>
    <t>Datas Estimadas</t>
  </si>
  <si>
    <t>Sistema Nacional</t>
  </si>
  <si>
    <t>SERVIÇOS QUE NÃO SÃO DE CONSULTORIA</t>
  </si>
  <si>
    <t>CONSULTORIAS FIRMAS</t>
  </si>
  <si>
    <t>Número do Processo:</t>
  </si>
  <si>
    <t>Publicação  Manifestação de Interesse</t>
  </si>
  <si>
    <t>Seleção Baseada na Qualidade e Custo (SBQC)</t>
  </si>
  <si>
    <t>Seleção Baseada no Menor Custo (SBMC) </t>
  </si>
  <si>
    <t>CONSULTORIAS INDIVIDUAL</t>
  </si>
  <si>
    <t>Quantidade Estimada de Consultores:</t>
  </si>
  <si>
    <t>Não Objeção aos  TDR da Atividade</t>
  </si>
  <si>
    <t>Assinatura Contrato</t>
  </si>
  <si>
    <t xml:space="preserve">Comparação de Qualificações (3 CV's) </t>
  </si>
  <si>
    <t>Revisão/Supervisão</t>
  </si>
  <si>
    <t>Processo em curso</t>
  </si>
  <si>
    <t>ReLicitação</t>
  </si>
  <si>
    <t>Processo Cancelado</t>
  </si>
  <si>
    <t>Declaração de Licitação Deserta</t>
  </si>
  <si>
    <t>Rejeição de todas as Propostas</t>
  </si>
  <si>
    <t>Contrato em Execução</t>
  </si>
  <si>
    <t>Contrato Concluído</t>
  </si>
  <si>
    <t xml:space="preserve">Metodos </t>
  </si>
  <si>
    <t>Consultoria firmas</t>
  </si>
  <si>
    <t>Seleção Baseada na Qualidade (SBQ)</t>
  </si>
  <si>
    <t>Licitação Internacional Limitada (LIL)</t>
  </si>
  <si>
    <t>Licitação Pública Internacional com Pre-qualificação</t>
  </si>
  <si>
    <t>Licitação Pública Internacional em 2 etapas </t>
  </si>
  <si>
    <t>AÇÃO 1.3.1.3.2</t>
  </si>
  <si>
    <t>PROJETO</t>
  </si>
  <si>
    <t>AÇÃO</t>
  </si>
  <si>
    <t>Equipamentos para articuladores de territorio</t>
  </si>
  <si>
    <t>Estruturação ( Mobiliário, Mediateca, Ateliê)</t>
  </si>
  <si>
    <t>Material de consumo / expediente / Alimentação Seminário - Mostra de projetos sociais</t>
  </si>
  <si>
    <t xml:space="preserve">Aquisição de Material Permanente para CRAVV Sobral </t>
  </si>
  <si>
    <t>Ferramenta de desbloqueio celular</t>
  </si>
  <si>
    <t>Compra de Equipamentos e Softwares -  Equipamento para Data Center</t>
  </si>
  <si>
    <t>Edital de premiação (100 iniciativas contempladas por edital/ano, totalizando 500 iniciativas contempladas ao longo de 5 anos. Premiação por projeto: R$ 20.000,00.</t>
  </si>
  <si>
    <t>Serviços de Não Consultoria</t>
  </si>
  <si>
    <t>Equipamentos para os Escritórios</t>
  </si>
  <si>
    <t>Escritório Social Sobral - Obras</t>
  </si>
  <si>
    <t>Escritório Social Juazeiro - Obras</t>
  </si>
  <si>
    <t>Impresao de materiais</t>
  </si>
  <si>
    <t>AÇÃO 1.2.1.1.5</t>
  </si>
  <si>
    <t>Aquisição de Material Permanente (Unidade Móvel e equipamentos de TIC)</t>
  </si>
  <si>
    <t>PROJETO 1.3.2.9</t>
  </si>
  <si>
    <t>AÇÃO 1.3.2.9.1</t>
  </si>
  <si>
    <t>AÇÃO 1.3.2.9.2</t>
  </si>
  <si>
    <t>Logística de formacões</t>
  </si>
  <si>
    <t>AÇÃO 1.4.1.1.2</t>
  </si>
  <si>
    <t>AÇÃO 1.4.1.1.3</t>
  </si>
  <si>
    <t>AÇÃO 1.4.1.1.4</t>
  </si>
  <si>
    <t>AÇÃO 1.4.3.1.2</t>
  </si>
  <si>
    <t>Consultoria adaptação plataforma</t>
  </si>
  <si>
    <t>Aquisição de licencimaneto da metodologia</t>
  </si>
  <si>
    <t>PROJETO 1.4.3.2</t>
  </si>
  <si>
    <t>PROJETO 1.4.3.1</t>
  </si>
  <si>
    <t>PROJETO 1.4.2.1</t>
  </si>
  <si>
    <t>PROJETO 1.4.1.1</t>
  </si>
  <si>
    <t>AÇÃO 1.4.3.2.1</t>
  </si>
  <si>
    <t>AÇÃO 1.4.3.2.2</t>
  </si>
  <si>
    <t>PROJETO 1.1.1.1</t>
  </si>
  <si>
    <t>PROJETO 1.1.1.2</t>
  </si>
  <si>
    <t>PROJETO 1.1.1.3</t>
  </si>
  <si>
    <t>PROJETO 1.1.2.1</t>
  </si>
  <si>
    <t>PROJETO 1.1.3.1</t>
  </si>
  <si>
    <t>PROJETO 1.2.1.1</t>
  </si>
  <si>
    <t>PROJETO 1.2.1.3</t>
  </si>
  <si>
    <t>PROJETO 1.2.1.4</t>
  </si>
  <si>
    <t>PROJETO 1.2.2.1</t>
  </si>
  <si>
    <t>PROJETO 1.3.1.1</t>
  </si>
  <si>
    <t>PROJETO 1.3.1.2</t>
  </si>
  <si>
    <t>PROJETO 1.3.1.3</t>
  </si>
  <si>
    <t>PROJETO 1.3.2.1</t>
  </si>
  <si>
    <t>PROJETO 1.3.2.2</t>
  </si>
  <si>
    <t>PROJETO 1.3.2.3</t>
  </si>
  <si>
    <t>PROJETO 1.3.2.4</t>
  </si>
  <si>
    <t>PROJETO 1.3.2.5</t>
  </si>
  <si>
    <t>PROJETO 1.3.2.6</t>
  </si>
  <si>
    <t>PROJETO 1.3.2.7</t>
  </si>
  <si>
    <t>PROJETO 1.3.2.8</t>
  </si>
  <si>
    <t>PROJETO 2.1.1.1</t>
  </si>
  <si>
    <t>PROJETO 2.1.1.2</t>
  </si>
  <si>
    <t>PROJETO 2.1.2.1</t>
  </si>
  <si>
    <t>PROJETO 2.2.1.1</t>
  </si>
  <si>
    <t>PROJETO 2.2.2.1</t>
  </si>
  <si>
    <t>PROJETO 2.3.1.1</t>
  </si>
  <si>
    <t>PROJETO 2.3.2.1</t>
  </si>
  <si>
    <t>PROJETO 3.1.1.1</t>
  </si>
  <si>
    <t>PROJETO 3.1.2.1</t>
  </si>
  <si>
    <t>PROJETO 3.1.2.2</t>
  </si>
  <si>
    <t>PROJETO 3.1.3.1</t>
  </si>
  <si>
    <t>PROJETO 3.1.3.2</t>
  </si>
  <si>
    <t>PROJETO 3.1.3.3</t>
  </si>
  <si>
    <t>PROJETO 3.1.3.4</t>
  </si>
  <si>
    <t>PROJETO 3.1.4.1</t>
  </si>
  <si>
    <t>PROJETO 3.1.4.2</t>
  </si>
  <si>
    <t>PROJETO 3.1.4.3</t>
  </si>
  <si>
    <t>PROJETO 3.1.4.4</t>
  </si>
  <si>
    <t>PROJETO 3.1.4.5</t>
  </si>
  <si>
    <t>PROJETO 3.1.4.6</t>
  </si>
  <si>
    <t>PROJETO 3.1.5.1</t>
  </si>
  <si>
    <t>PROJETO 3.1.5.2</t>
  </si>
  <si>
    <t>PROJETO 3.1.5.3</t>
  </si>
  <si>
    <t>PROJETO 3.2.1.1</t>
  </si>
  <si>
    <t>PROJETO 3.2.1.2</t>
  </si>
  <si>
    <t>PROJETO 3.2.1.3</t>
  </si>
  <si>
    <t>PROJETO 4.1.1.1</t>
  </si>
  <si>
    <t>PROJETO 4.1.1.2</t>
  </si>
  <si>
    <t>PROJETO 4.2.1.1</t>
  </si>
  <si>
    <t>PROJETO 4.3.1.1</t>
  </si>
  <si>
    <t>AÇÃO 1.4.3.1.3</t>
  </si>
  <si>
    <t>Empresa para Realização da Integração e Execução dos projetos</t>
  </si>
  <si>
    <t>PROJETO 1.2.1.2</t>
  </si>
  <si>
    <t>AÇÃO 1.2.1.4.2</t>
  </si>
  <si>
    <t>AÇÃO 2.1.2.1.1</t>
  </si>
  <si>
    <t>AÇÃO 2.1.2.1.2</t>
  </si>
  <si>
    <t>Equipe técnico central de apoio a expansao do Ceará Pacífico no interior.</t>
  </si>
  <si>
    <t>Atualizado por: UGP-Previo</t>
  </si>
  <si>
    <t>SEAS</t>
  </si>
  <si>
    <t>Aquisição de Material Permanente (Centro Estadual de Acolhimento)</t>
  </si>
  <si>
    <t xml:space="preserve">Curador (Firma  especialista em áreas de conhecimento diversas: artes, empreendedorismo social e criativo etc.) </t>
  </si>
  <si>
    <t>Bolsas para articuladores - Projeto "Inteligentes"</t>
  </si>
  <si>
    <t>Pesquisa de Avaliação - Projeto "Inteligentes"</t>
  </si>
  <si>
    <t>Pagamento de bolsas - Nenhum Aluno Fora da Escola</t>
  </si>
  <si>
    <t>Pagamento de bolsas - Turma de Valor</t>
  </si>
  <si>
    <t>Consultor Individual (Labjuv)</t>
  </si>
  <si>
    <t>Valores por Modalidade de Aquisição:</t>
  </si>
  <si>
    <t>Valores por Componente:</t>
  </si>
  <si>
    <t>Comp. 1 =</t>
  </si>
  <si>
    <t>Comp. 2 =</t>
  </si>
  <si>
    <t>Consultoria Firmas</t>
  </si>
  <si>
    <t>Comp. 3 =</t>
  </si>
  <si>
    <t>Consultorias Individual</t>
  </si>
  <si>
    <t>Comp. 4 =</t>
  </si>
  <si>
    <t>AÇÃO 1.3.2.5.1</t>
  </si>
  <si>
    <t>AÇÃO 1.3.1.2.3</t>
  </si>
  <si>
    <t>AÇÃO 1.3.1.2.4</t>
  </si>
  <si>
    <t>AÇÃO 1.3.1.2.5</t>
  </si>
  <si>
    <t xml:space="preserve">Despesas com Formação </t>
  </si>
  <si>
    <t>Impressão de materiais</t>
  </si>
  <si>
    <t>Pagamento de bolsas para supervisores</t>
  </si>
  <si>
    <t>Pagamento de bolsas para os Agentes de Desenvolvimento Infantil (ADI)</t>
  </si>
  <si>
    <t>AÇÃO 1.4.3.1.4</t>
  </si>
  <si>
    <t>Impressão de materiais/distribuição</t>
  </si>
  <si>
    <t>Consultores de Projeto</t>
  </si>
  <si>
    <t>AÇÃO 1.4.2.1.4</t>
  </si>
  <si>
    <t>AÇÃO 1.1.1.1.2</t>
  </si>
  <si>
    <t>Consultoria individual para levantamento de políticas de PV</t>
  </si>
  <si>
    <t>AÇÃO 1.1.1.1.3</t>
  </si>
  <si>
    <t>Implementação de seminários municipais</t>
  </si>
  <si>
    <t xml:space="preserve">Consultoria individual para desenho do Plano de Formacao e materiais pedagógicos </t>
  </si>
  <si>
    <t>Consultoria para elaboração de diagnóstico e projetos de Urbanismo Social</t>
  </si>
  <si>
    <t>AÇÃO 1.2.1.3.2</t>
  </si>
  <si>
    <t xml:space="preserve">Obras de intervenções urbanas </t>
  </si>
  <si>
    <t>Empresa para execução do projeto (Equipe, Formação/Qualificação profissional/materail de oficinas/material didático/lanche/chips)</t>
  </si>
  <si>
    <t>Bolsas de beneficiárias</t>
  </si>
  <si>
    <t>Capital semente</t>
  </si>
  <si>
    <t>Aquisição de Ônibus</t>
  </si>
  <si>
    <t>Equipe para Execução do Projeto</t>
  </si>
  <si>
    <t>Seminários e Workshops no Estado do Ceará</t>
  </si>
  <si>
    <t>AÇÃO 1.3.2.7.2</t>
  </si>
  <si>
    <t>Empresa para execução (diárias vítimas, passagens áreas/rodoviárias, locação imóvel)</t>
  </si>
  <si>
    <t>Comparação de Preços</t>
  </si>
  <si>
    <t>Consultoria Individual - Elaboração Protocolo Atendimento</t>
  </si>
  <si>
    <t>AÇÃO 1.2.1.3.3</t>
  </si>
  <si>
    <t>AÇÃO 1.3.1.3.3</t>
  </si>
  <si>
    <t>AÇÃO 1.3.1.3.4</t>
  </si>
  <si>
    <t>AÇÃO 1.3.1.3.5</t>
  </si>
  <si>
    <t>Contratação de empresa (Parte da Cultura do programa)</t>
  </si>
  <si>
    <t>AÇÃO 1.4.2.1.5</t>
  </si>
  <si>
    <t>Não-Consultoria para elaboração de conteúdo - app #ElasPorElas</t>
  </si>
  <si>
    <t>CONSULTORIAS FIRMAS - TRANSFERÊNCIAS DE RENDA COM RECURSOS 100% ESTADO</t>
  </si>
  <si>
    <t>AÇÃO 1.1.1.1.4</t>
  </si>
  <si>
    <t>Contratação Individual (2) de Apoio aos Seminários Municipais</t>
  </si>
  <si>
    <t>Referente ao PROJEMA - que será executado por uma empresa por LPN da ação 13111, que vai comprar esses materiais - Juntar e alterar método para LPN</t>
  </si>
  <si>
    <t>Transferência de Renda</t>
  </si>
  <si>
    <t>Impressão de Material Gráfico</t>
  </si>
  <si>
    <t>Contratação de pessoa jurídica para realizar capacitação de atividades profissionalizantes.</t>
  </si>
  <si>
    <t>Aquisição de material permanente veículo automotor</t>
  </si>
  <si>
    <t>Aquisição de material permanente audiovisual.</t>
  </si>
  <si>
    <t>AÇÃO 1.3.1.2.6</t>
  </si>
  <si>
    <t>Empresa consultora para apoio ao PADIN</t>
  </si>
  <si>
    <t xml:space="preserve"> Consultoria Individual para Sistemas de avaliação de risco</t>
  </si>
  <si>
    <t>Contrato de Empréstimo: No 5237/OC-BR -  OC-BR (BR-L1546)</t>
  </si>
  <si>
    <t>(2)Consultoria Individual especializada em metodologias de treinamento parental</t>
  </si>
  <si>
    <t>Realização de Pesquisa Amostral Anual (Consultoria Individual)</t>
  </si>
  <si>
    <t>PROJETO 1.1.4.1</t>
  </si>
  <si>
    <t>AÇÃO 1.1.2.1.3</t>
  </si>
  <si>
    <t>AÇÃO 1.1.2.1.4</t>
  </si>
  <si>
    <t>AÇÃO 1.1.4.1.1</t>
  </si>
  <si>
    <t>AÇÃO 1.1.4.1.2</t>
  </si>
  <si>
    <t>AÇÃO 1.1.4.1.3</t>
  </si>
  <si>
    <t>PROJETO 1.2.3.1</t>
  </si>
  <si>
    <t>AÇÃO 1.2.3.1.1</t>
  </si>
  <si>
    <t>AÇÃO 1.2.3.1.2</t>
  </si>
  <si>
    <t>AÇÃO 1.2.3.1.3</t>
  </si>
  <si>
    <t>AÇÃO 1.2.3.1.4</t>
  </si>
  <si>
    <t>AÇÃO 1.2.3.1.5</t>
  </si>
  <si>
    <t>AÇÃO 1.2.3.1.6</t>
  </si>
  <si>
    <t>AÇÃO 1.2.3.1.7</t>
  </si>
  <si>
    <t>AÇÃO 1.2.1.3.4</t>
  </si>
  <si>
    <t>PROJETO 1.2.2.2</t>
  </si>
  <si>
    <t>AÇÃO 1.2.2.2.1</t>
  </si>
  <si>
    <t>AÇÃO 1.2.2.2.2</t>
  </si>
  <si>
    <t>PROJETO 1.2.2.3</t>
  </si>
  <si>
    <t>AÇÃO 1.2.2.3.1</t>
  </si>
  <si>
    <t>AÇÃO 1.2.2.3.2</t>
  </si>
  <si>
    <t>(4) Consultoria Individual para elaboração de materiais/metodologia</t>
  </si>
  <si>
    <t>AÇÃO 2.2.1.1.2</t>
  </si>
  <si>
    <t>Laboratorio 1 - Estação Forense (3 unid)</t>
  </si>
  <si>
    <t>Laboratorio 1 - Storage (2 unid)</t>
  </si>
  <si>
    <t>Laboratorio 1 - Notebook Forense(2 unid)</t>
  </si>
  <si>
    <t>Laboratorio 1 - Clonador de Disco</t>
  </si>
  <si>
    <t>Laboratorio 1 - Bloqueador de Escrita (6 unid)</t>
  </si>
  <si>
    <t>Laboratorio 1 - Amped 5</t>
  </si>
  <si>
    <t>Laboratorio 2 - Notebook Forense(15 unid)</t>
  </si>
  <si>
    <t>Laboratorio 3 - Notebook Forense(1 unid)</t>
  </si>
  <si>
    <t>Laboratorio 4 - Notebook Forense(20 unid)</t>
  </si>
  <si>
    <t>Laboratorio 2 - Cromatrógafo LC/MS/MS com DAD</t>
  </si>
  <si>
    <t>Laboratorio 2 - Cromatrógafo HPLC com DAD</t>
  </si>
  <si>
    <t>Laboratorio 2 - Cromatrógafo CG/FID</t>
  </si>
  <si>
    <t>Laboratorio 2 - Cromatrógafo gasoso CG/FID (2 Unid)</t>
  </si>
  <si>
    <t>Laboratorio 2 - Outros equipamentos</t>
  </si>
  <si>
    <t>Laboratorio 2 - Freeezer -30º C</t>
  </si>
  <si>
    <t>Laboratorio 3 - Forenscope CSI Smartphone (12 unid)</t>
  </si>
  <si>
    <t>Laboratorio 3 - Estações Forenses (4 unid)</t>
  </si>
  <si>
    <t>Laboratorio 3 - Pacote adobe (software) - 2 unid</t>
  </si>
  <si>
    <t>Laboratorio 4 - Forenscop Contactless Fingerprint (1 unid)</t>
  </si>
  <si>
    <t>Laboratorio 4 - Tablet Multispectral Forense (2 unid)</t>
  </si>
  <si>
    <t>Laboratorio 4 - Kit Mouse Espectral (7 unid)</t>
  </si>
  <si>
    <t>Laboratorio 4 - Lupas com Fontes de Luz Diversas(10 unid)</t>
  </si>
  <si>
    <t>Laboratorio 4 - Scanner de mesa alta resulução (11 unid)</t>
  </si>
  <si>
    <t>Laboratorio 4 - Monitor LED 32'' alta resolução (11 unid)</t>
  </si>
  <si>
    <t>Laboratorio 5 - Estação tipo 2 (10 unid)</t>
  </si>
  <si>
    <t>Laboratorio 5 - Tablet Forenscope 4k compact</t>
  </si>
  <si>
    <t>Laboratorio 5 - Software análise comparação balística</t>
  </si>
  <si>
    <t>AÇÃO 2.3.2.1.8</t>
  </si>
  <si>
    <t>AÇÃO 2.3.2.1.9</t>
  </si>
  <si>
    <t>AÇÃO 2.3.2.1.10</t>
  </si>
  <si>
    <t>AÇÃO 2.3.2.1.11</t>
  </si>
  <si>
    <t>AÇÃO 2.3.2.1.12</t>
  </si>
  <si>
    <t>AÇÃO 2.3.2.1.13</t>
  </si>
  <si>
    <t>AÇÃO 2.3.2.1.14</t>
  </si>
  <si>
    <t>AÇÃO 2.3.2.1.15</t>
  </si>
  <si>
    <t>AÇÃO 2.3.2.1.16</t>
  </si>
  <si>
    <t>AÇÃO 2.3.2.1.17</t>
  </si>
  <si>
    <t>AÇÃO 2.3.2.1.18</t>
  </si>
  <si>
    <t>AÇÃO 2.3.2.1.19</t>
  </si>
  <si>
    <t>AÇÃO 2.3.2.1.20</t>
  </si>
  <si>
    <t>AÇÃO 2.3.2.1.21</t>
  </si>
  <si>
    <t>AÇÃO 2.3.2.1.22</t>
  </si>
  <si>
    <t>AÇÃO 2.3.2.1.23</t>
  </si>
  <si>
    <t>AÇÃO 2.3.2.1.24</t>
  </si>
  <si>
    <t>AÇÃO 2.3.2.1.25</t>
  </si>
  <si>
    <t>AÇÃO 2.3.2.1.26</t>
  </si>
  <si>
    <t>AÇÃO 2.3.2.1.27</t>
  </si>
  <si>
    <t>AÇÃO 2.3.2.1.28</t>
  </si>
  <si>
    <t>AÇÃO 2.3.2.1.29</t>
  </si>
  <si>
    <t>AÇÃO 2.3.2.1.30</t>
  </si>
  <si>
    <t>AÇÃO 2.3.2.1.31</t>
  </si>
  <si>
    <t>Laboratorio 1 - Licença Pathfinder Teams(software+hardware) (1 unid)</t>
  </si>
  <si>
    <t>Laboratorio 1 - Servidor Pathfinder Teams(software+hardware) 512 GB RAM (2 unid)</t>
  </si>
  <si>
    <t>AÇÃO 2.3.2.1.32</t>
  </si>
  <si>
    <t>AÇÃO 2.3.2.1.33</t>
  </si>
  <si>
    <t>AÇÃO 2.3.2.1.34</t>
  </si>
  <si>
    <t xml:space="preserve">Laboratorio 1 - Switch rede Nas(2)+Switch Ethernet (1) Gbic (4 unid) </t>
  </si>
  <si>
    <t>Laboratorio 5 - Estação tipo 2 (14 unid)</t>
  </si>
  <si>
    <t>Laboratorio 1 - Salvation Data</t>
  </si>
  <si>
    <t>Contratação Direta</t>
  </si>
  <si>
    <t>AÇÃO 12.312, 12.313, 12.314 e 12.315 estão no mesmo TDR</t>
  </si>
  <si>
    <t>AÇÃO 4.1.1.1.3</t>
  </si>
  <si>
    <t>Passagens e Hospedagens</t>
  </si>
  <si>
    <t>Atualização Nº: 001</t>
  </si>
  <si>
    <t xml:space="preserve">PLANO DE AQUISIÇÕES (PA) - 48 MESES </t>
  </si>
  <si>
    <t>ID</t>
  </si>
  <si>
    <t>Obra 100% com recursos do Estado</t>
  </si>
  <si>
    <t>Construção Uniseg Curió - 2023</t>
  </si>
  <si>
    <t>AÇÃO 2.2.2.1.3</t>
  </si>
  <si>
    <t>AÇÃO 2.2.2.1.4</t>
  </si>
  <si>
    <t>AÇÃO 2.2.2.1.5</t>
  </si>
  <si>
    <t>AÇÃO 2.2.2.1.6</t>
  </si>
  <si>
    <t>AÇÃO 2.2.2.1.7</t>
  </si>
  <si>
    <t>AÇÃO 2.2.2.1.8</t>
  </si>
  <si>
    <t>Construção Uniseg Barra do Ceará - 2025</t>
  </si>
  <si>
    <t>AÇÃO 2.2.2.1.9</t>
  </si>
  <si>
    <t>Construção Uniseg Vila Velha - 2026</t>
  </si>
  <si>
    <t>AÇÃO 2.2.2.1.10</t>
  </si>
  <si>
    <t>Construção Uniseg Planalto Airton Sena - 2026</t>
  </si>
  <si>
    <t>AÇÃO 2.2.2.1.11</t>
  </si>
  <si>
    <t>Construção Uniseg São João do Tauape - 2026</t>
  </si>
  <si>
    <t>AÇÃO 2.2.2.1.12</t>
  </si>
  <si>
    <t>Obras de instalação de infraestrutura  de comunicação e informática para o sistema de videomonitoramento</t>
  </si>
  <si>
    <t>AÇÃO 3.1.4.1.4</t>
  </si>
  <si>
    <t>AÇÃO 3.1.4.6.4</t>
  </si>
  <si>
    <t>AÇÃO 3.1.4.6.5</t>
  </si>
  <si>
    <t>Estruturação - Sala Lilás - Conteiner</t>
  </si>
  <si>
    <t xml:space="preserve">Pregão Eletrónico. </t>
  </si>
  <si>
    <t>Veículo tipo Van adaptada (10)</t>
  </si>
  <si>
    <t>Estruturação -três UNISEG´s de 2023 (Mobiliário, eletrônioc etc.)</t>
  </si>
  <si>
    <t>AÇÃO 2.2.2.1.13</t>
  </si>
  <si>
    <t>Estruturação -três UNISEG´s de 2024 (Mobiliário, eletrônioc etc.)</t>
  </si>
  <si>
    <t>PROJETO 2.2.2.2</t>
  </si>
  <si>
    <t>AÇÃO 2.2.2.1.14</t>
  </si>
  <si>
    <t>Estruturação -três UNISEG´s de 2025 (Mobiliário, eletrônioc etc.)</t>
  </si>
  <si>
    <t>PROJETO 2.2.2.3</t>
  </si>
  <si>
    <t>AÇÃO 2.2.2.1.15</t>
  </si>
  <si>
    <t>Estruturação -três UNISEG´s de 2026 (Mobiliário, eletrônioc etc.)</t>
  </si>
  <si>
    <t>PROJETO 2.2.2.4</t>
  </si>
  <si>
    <t>AÇÃO 2.2.2.1.16</t>
  </si>
  <si>
    <t>Produção de material de Educação para o Programa de educação integral e empreendedora para socioeducandos</t>
  </si>
  <si>
    <t>Aquisição de Bens e Equipamentos para o Programa de educação integral e empreendedora para socioeducandos</t>
  </si>
  <si>
    <t>Aquisição Equipamentos de Vídeo Monitoramento para os Centros Socioeducativos</t>
  </si>
  <si>
    <t>AÇÃO 3.1.4.1.5</t>
  </si>
  <si>
    <t>Equipamentos de Proteção Individual</t>
  </si>
  <si>
    <t xml:space="preserve">Aquisição de Equipamentos </t>
  </si>
  <si>
    <t>AÇÃO 3.2.1.3.2</t>
  </si>
  <si>
    <t>Móveis e Equipamentos de TI (1)</t>
  </si>
  <si>
    <r>
      <t>Pregão Eletrónico.</t>
    </r>
    <r>
      <rPr>
        <b/>
        <sz val="10"/>
        <color rgb="FFFF0000"/>
        <rFont val="Calibri"/>
        <family val="2"/>
        <scheme val="minor"/>
      </rPr>
      <t xml:space="preserve"> Processo finalizado!</t>
    </r>
  </si>
  <si>
    <t>Móveis e Equipamentos de TI (2)</t>
  </si>
  <si>
    <t>AÇÃO 1.2.3.1.8</t>
  </si>
  <si>
    <t>Contratação de empresa para Gerenciamento e Execução do Projeto (Material de Consumo, Serviço de Terceiros e Despesas com Pessoal)</t>
  </si>
  <si>
    <t>AÇÃO 3.1.2.1.5</t>
  </si>
  <si>
    <t>AÇÃO 3.1.2.1.6</t>
  </si>
  <si>
    <t>AÇÃO 3.1.2.1.7</t>
  </si>
  <si>
    <t>AÇÃO 3.1.2.1.8</t>
  </si>
  <si>
    <t>Contratação de Empresa para treinamentos aos profissionais que gerenciarão a plataforma.</t>
  </si>
  <si>
    <t>Contratação de Empresa de Serviço Gráfico (impressão de material didático, apostilas cadernos, para simulados, correção ortográfica, diagramação, ilustração e impressão)</t>
  </si>
  <si>
    <t>Acompanhamento Multiprofissional dos Adolescentes</t>
  </si>
  <si>
    <t>AÇÃO 3.2.1.1.3</t>
  </si>
  <si>
    <t>Realização de Atividades de Formação e Fruição em Arte, Cultura, Esporte e Lazer</t>
  </si>
  <si>
    <t>AÇÃO 3.1.2.1.4</t>
  </si>
  <si>
    <t>Contratação de consultoria para pesquisa, geração de conteúdos e desenvolvimento da plataforma EAD</t>
  </si>
  <si>
    <t>Elaboração de projetos de vídeo monitoramento (CFTV)</t>
  </si>
  <si>
    <t>Bolsas de incentivo(R$ 300 p/cada joverm em 7 meses)</t>
  </si>
  <si>
    <t>AÇÃO 1.3.2.1.4</t>
  </si>
  <si>
    <t xml:space="preserve">SPS </t>
  </si>
  <si>
    <t>Três (3) Consultores já contratados</t>
  </si>
  <si>
    <t>AÇÃO 1.2.2.1.2</t>
  </si>
  <si>
    <t>Obras de Construção (03) de unidades do CRC</t>
  </si>
  <si>
    <t xml:space="preserve">Obra 100% com recursos do Estado. Separamos em duas ações(linhas) </t>
  </si>
  <si>
    <t>Obras de Construção (02) de unidades do CRC</t>
  </si>
  <si>
    <t>Construção Uniseg Maranguape - 2023</t>
  </si>
  <si>
    <t>Construção Uniseg João XXIII(Joquei) - 2023</t>
  </si>
  <si>
    <t>Construção Uniseg Palmeiras(São Cristovão) - 2024</t>
  </si>
  <si>
    <t>Construção Uniseg  Juazeiro do Norte - 2025 (Sede da 5ª Cia/Copac)</t>
  </si>
  <si>
    <t>Construção Uniseg Sobral - 2024 (Sede da 4ª Cia/Copac)</t>
  </si>
  <si>
    <t>Construção Uniseg Caucaia - 2024 (Sede da 3ª Cia/Copac)</t>
  </si>
  <si>
    <t>Construção Uniseg Edson Queiroz - 2025</t>
  </si>
  <si>
    <t>AÇÃO 1.2.2.2.3</t>
  </si>
  <si>
    <t xml:space="preserve">Formação continuada para profissionais da rede JR  e materiais didáticos </t>
  </si>
  <si>
    <t>Consultoria Individual para o Mapeamento e diagnóstico  da JR e Plano Estadual de JRCP</t>
  </si>
  <si>
    <t>Essa ação estava ateriormente como consultoria SBQC</t>
  </si>
  <si>
    <t>Consultoria Individual para Manual Conceitual e Metodológico de JRCP</t>
  </si>
  <si>
    <t>Aquisicao Firewall - PREVIO-BR-L1546 EER.1</t>
  </si>
  <si>
    <t>Aquisição de Servidores</t>
  </si>
  <si>
    <t>AÇÃO 2.1.1.1.2</t>
  </si>
  <si>
    <t>Aquisição de Switches e WIFI</t>
  </si>
  <si>
    <t>AÇÃO 2.1.1.1.3</t>
  </si>
  <si>
    <t>Aquisição de Solução de Softaware de Backup</t>
  </si>
  <si>
    <t>AÇÃO 2.1.1.1.4</t>
  </si>
  <si>
    <t>Aquisicao Storage</t>
  </si>
  <si>
    <t>AÇÃO 2.1.1.1.5</t>
  </si>
  <si>
    <t>PROJETO 2.1.1.3</t>
  </si>
  <si>
    <t>Ação será executado pela Casa Civil. Órgão, por lei estadual, responsável por campanhas publicitárias</t>
  </si>
  <si>
    <t>Essa ação está incorporada ao TDR da ação 12.231</t>
  </si>
  <si>
    <t>(Equipe Técnica) - áreas de Assistência Social, Psicologia, Advocacia, Logística e Coordenação Técnica</t>
  </si>
  <si>
    <r>
      <t>Pregão Eletrónico.</t>
    </r>
    <r>
      <rPr>
        <b/>
        <sz val="10"/>
        <color rgb="FFFF0000"/>
        <rFont val="Calibri"/>
        <family val="2"/>
        <scheme val="minor"/>
      </rPr>
      <t xml:space="preserve"> </t>
    </r>
  </si>
  <si>
    <t>Atualizado em: 27.02.2023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</si>
</sst>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\-??_);_(@_)"/>
    <numFmt numFmtId="165" formatCode="_-* #,##0.00_-;\-* #,##0.00_-;_-* \-??_-;_-@_-"/>
    <numFmt numFmtId="166" formatCode="_-&quot;R$&quot;* #,##0.00_-;&quot;-R$&quot;* #,##0.00_-;_-&quot;R$&quot;* \-??_-;_-@_-"/>
    <numFmt numFmtId="167" formatCode="_-&quot;R$ &quot;* #,##0.00_-;&quot;-R$ &quot;* #,##0.00_-;_-&quot;R$ &quot;* \-??_-;_-@_-"/>
    <numFmt numFmtId="168" formatCode="_(* #,##0_);_(* \(#,##0\);_(* \-??_);_(@_)"/>
    <numFmt numFmtId="169" formatCode="#,##0.0"/>
    <numFmt numFmtId="170" formatCode="_(* #,##0_);_(* \(#,##0\);_(* &quot;-&quot;??_);_(@_)"/>
    <numFmt numFmtId="171" formatCode="_-* #,##0_-;\-* #,##0_-;_-* &quot;-&quot;??_-;_-@_-"/>
  </numFmts>
  <fonts count="48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u/>
      <sz val="9"/>
      <color rgb="FF0000FF"/>
      <name val="Calibri"/>
      <family val="2"/>
      <charset val="1"/>
    </font>
    <font>
      <sz val="12"/>
      <color rgb="FF9C65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9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sz val="10"/>
      <name val="Calibri"/>
      <family val="2"/>
      <charset val="1"/>
    </font>
    <font>
      <sz val="10"/>
      <color rgb="FFFFFFFF"/>
      <name val="Calibri"/>
      <family val="2"/>
      <charset val="1"/>
    </font>
    <font>
      <sz val="11"/>
      <color rgb="FFFFFFFF"/>
      <name val="Calibri"/>
      <family val="2"/>
      <charset val="1"/>
    </font>
    <font>
      <i/>
      <sz val="9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sz val="8"/>
      <name val="Calibri"/>
      <family val="2"/>
      <scheme val="minor"/>
    </font>
    <font>
      <sz val="10"/>
      <color theme="0"/>
      <name val="Calibri"/>
      <family val="2"/>
    </font>
    <font>
      <sz val="10"/>
      <color rgb="FFFDEADA"/>
      <name val="Calibri"/>
      <family val="2"/>
    </font>
    <font>
      <sz val="10"/>
      <color theme="1"/>
      <name val="Calibri"/>
      <family val="2"/>
    </font>
    <font>
      <sz val="10"/>
      <color theme="9" tint="-0.249977111117893"/>
      <name val="Calibri"/>
      <family val="2"/>
    </font>
    <font>
      <sz val="10"/>
      <color theme="5" tint="-0.499984740745262"/>
      <name val="Calibri"/>
      <family val="2"/>
    </font>
    <font>
      <b/>
      <sz val="10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i/>
      <sz val="10"/>
      <color theme="0"/>
      <name val="Calibri"/>
      <family val="2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333333"/>
      <name val="Calibri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EB9C"/>
        <bgColor rgb="FFFCD5B5"/>
      </patternFill>
    </fill>
    <fill>
      <patternFill patternType="solid">
        <fgColor rgb="FFBFBFBF"/>
        <bgColor rgb="FFB9CDE5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C2D69B"/>
      </patternFill>
    </fill>
    <fill>
      <patternFill patternType="solid">
        <fgColor rgb="FFA6A6A6"/>
        <bgColor rgb="FFBFBFBF"/>
      </patternFill>
    </fill>
    <fill>
      <patternFill patternType="solid">
        <fgColor rgb="FF558ED5"/>
        <bgColor rgb="FF4F81BD"/>
      </patternFill>
    </fill>
    <fill>
      <patternFill patternType="solid">
        <fgColor rgb="FF4F81BD"/>
        <bgColor rgb="FF558ED5"/>
      </patternFill>
    </fill>
    <fill>
      <patternFill patternType="solid">
        <fgColor rgb="FFFF0000"/>
        <bgColor rgb="FF8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3">
    <xf numFmtId="0" fontId="0" fillId="0" borderId="0"/>
    <xf numFmtId="164" fontId="12" fillId="0" borderId="0" applyBorder="0" applyProtection="0"/>
    <xf numFmtId="164" fontId="12" fillId="0" borderId="0" applyBorder="0" applyProtection="0"/>
    <xf numFmtId="165" fontId="12" fillId="0" borderId="0" applyBorder="0" applyProtection="0"/>
    <xf numFmtId="164" fontId="12" fillId="0" borderId="0" applyBorder="0" applyProtection="0"/>
    <xf numFmtId="0" fontId="2" fillId="0" borderId="0"/>
    <xf numFmtId="166" fontId="12" fillId="0" borderId="0" applyBorder="0" applyProtection="0"/>
    <xf numFmtId="167" fontId="12" fillId="0" borderId="0" applyBorder="0" applyProtection="0"/>
    <xf numFmtId="0" fontId="3" fillId="2" borderId="0" applyBorder="0" applyProtection="0"/>
    <xf numFmtId="0" fontId="4" fillId="0" borderId="0"/>
    <xf numFmtId="0" fontId="12" fillId="0" borderId="0"/>
    <xf numFmtId="0" fontId="12" fillId="0" borderId="0" applyBorder="0" applyProtection="0"/>
    <xf numFmtId="0" fontId="4" fillId="0" borderId="0"/>
    <xf numFmtId="0" fontId="4" fillId="0" borderId="0"/>
    <xf numFmtId="165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>
      <alignment horizontal="left"/>
    </xf>
    <xf numFmtId="0" fontId="5" fillId="0" borderId="0" applyBorder="0" applyProtection="0">
      <alignment horizontal="left"/>
    </xf>
    <xf numFmtId="0" fontId="5" fillId="0" borderId="0" applyBorder="0" applyProtection="0"/>
    <xf numFmtId="0" fontId="3" fillId="2" borderId="0" applyBorder="0" applyProtection="0"/>
    <xf numFmtId="165" fontId="25" fillId="0" borderId="0" applyBorder="0" applyProtection="0"/>
  </cellStyleXfs>
  <cellXfs count="27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0" fontId="9" fillId="7" borderId="0" xfId="0" applyFont="1" applyFill="1" applyAlignment="1">
      <alignment horizontal="center" vertical="center"/>
    </xf>
    <xf numFmtId="0" fontId="7" fillId="6" borderId="10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8" fillId="0" borderId="5" xfId="11" applyFont="1" applyBorder="1" applyAlignment="1" applyProtection="1">
      <alignment vertical="center" wrapText="1"/>
    </xf>
    <xf numFmtId="0" fontId="8" fillId="9" borderId="5" xfId="11" applyFont="1" applyFill="1" applyBorder="1" applyAlignment="1" applyProtection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6" xfId="0" applyBorder="1"/>
    <xf numFmtId="0" fontId="8" fillId="0" borderId="0" xfId="11" applyFont="1" applyBorder="1" applyAlignment="1" applyProtection="1">
      <alignment vertical="center" wrapText="1"/>
    </xf>
    <xf numFmtId="0" fontId="8" fillId="5" borderId="0" xfId="11" applyFont="1" applyFill="1" applyBorder="1" applyAlignment="1" applyProtection="1">
      <alignment vertical="center" wrapText="1"/>
    </xf>
    <xf numFmtId="0" fontId="8" fillId="4" borderId="0" xfId="11" applyFont="1" applyFill="1" applyBorder="1" applyAlignment="1" applyProtection="1">
      <alignment vertical="center" wrapText="1"/>
    </xf>
    <xf numFmtId="0" fontId="10" fillId="8" borderId="0" xfId="0" applyFont="1" applyFill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8" fillId="0" borderId="8" xfId="11" applyFont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168" fontId="12" fillId="0" borderId="0" xfId="1" applyNumberFormat="1"/>
    <xf numFmtId="0" fontId="16" fillId="0" borderId="0" xfId="0" applyFont="1" applyAlignment="1">
      <alignment vertical="center"/>
    </xf>
    <xf numFmtId="0" fontId="0" fillId="11" borderId="0" xfId="0" applyFill="1"/>
    <xf numFmtId="0" fontId="16" fillId="0" borderId="2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vertical="center"/>
    </xf>
    <xf numFmtId="168" fontId="16" fillId="0" borderId="0" xfId="1" applyNumberFormat="1" applyFont="1" applyBorder="1" applyAlignment="1" applyProtection="1">
      <alignment horizontal="right" vertical="center"/>
    </xf>
    <xf numFmtId="168" fontId="16" fillId="0" borderId="0" xfId="1" applyNumberFormat="1" applyFont="1" applyBorder="1" applyAlignment="1" applyProtection="1">
      <alignment horizontal="center" vertical="center"/>
    </xf>
    <xf numFmtId="0" fontId="16" fillId="0" borderId="0" xfId="0" applyFont="1" applyAlignment="1">
      <alignment horizontal="left" vertical="center"/>
    </xf>
    <xf numFmtId="0" fontId="19" fillId="12" borderId="1" xfId="21" applyFont="1" applyFill="1" applyBorder="1" applyAlignment="1" applyProtection="1">
      <alignment vertical="center"/>
    </xf>
    <xf numFmtId="0" fontId="19" fillId="12" borderId="12" xfId="9" applyFont="1" applyFill="1" applyBorder="1" applyAlignment="1">
      <alignment horizontal="center" vertical="center" wrapText="1"/>
    </xf>
    <xf numFmtId="0" fontId="19" fillId="12" borderId="13" xfId="9" applyFont="1" applyFill="1" applyBorder="1" applyAlignment="1">
      <alignment vertical="center"/>
    </xf>
    <xf numFmtId="0" fontId="19" fillId="12" borderId="13" xfId="9" applyFont="1" applyFill="1" applyBorder="1" applyAlignment="1">
      <alignment vertical="center" wrapText="1"/>
    </xf>
    <xf numFmtId="0" fontId="20" fillId="12" borderId="2" xfId="21" applyFont="1" applyFill="1" applyBorder="1" applyAlignment="1" applyProtection="1">
      <alignment vertical="center"/>
    </xf>
    <xf numFmtId="0" fontId="19" fillId="12" borderId="0" xfId="9" applyFont="1" applyFill="1" applyAlignment="1">
      <alignment horizontal="center" vertical="center" wrapText="1"/>
    </xf>
    <xf numFmtId="0" fontId="15" fillId="12" borderId="0" xfId="0" applyFont="1" applyFill="1" applyAlignment="1">
      <alignment horizontal="center" vertical="center" wrapText="1"/>
    </xf>
    <xf numFmtId="168" fontId="20" fillId="12" borderId="15" xfId="1" applyNumberFormat="1" applyFont="1" applyFill="1" applyBorder="1" applyAlignment="1" applyProtection="1">
      <alignment horizontal="center" vertical="center" wrapText="1"/>
    </xf>
    <xf numFmtId="10" fontId="20" fillId="12" borderId="0" xfId="1" applyNumberFormat="1" applyFont="1" applyFill="1" applyBorder="1" applyAlignment="1" applyProtection="1">
      <alignment horizontal="center" vertical="center" wrapText="1"/>
    </xf>
    <xf numFmtId="168" fontId="20" fillId="12" borderId="15" xfId="1" applyNumberFormat="1" applyFont="1" applyFill="1" applyBorder="1" applyAlignment="1" applyProtection="1">
      <alignment horizontal="center" vertical="center"/>
    </xf>
    <xf numFmtId="0" fontId="19" fillId="12" borderId="6" xfId="9" applyFont="1" applyFill="1" applyBorder="1" applyAlignment="1">
      <alignment horizontal="center" vertical="center" wrapText="1"/>
    </xf>
    <xf numFmtId="0" fontId="20" fillId="12" borderId="0" xfId="21" applyFont="1" applyFill="1" applyBorder="1" applyAlignment="1" applyProtection="1">
      <alignment horizontal="center" vertical="center" wrapText="1"/>
    </xf>
    <xf numFmtId="0" fontId="20" fillId="12" borderId="0" xfId="21" applyFont="1" applyFill="1" applyBorder="1" applyAlignment="1" applyProtection="1">
      <alignment vertical="center" wrapText="1"/>
    </xf>
    <xf numFmtId="0" fontId="20" fillId="12" borderId="2" xfId="21" applyFont="1" applyFill="1" applyBorder="1" applyAlignment="1" applyProtection="1">
      <alignment horizontal="center" vertical="center" wrapText="1"/>
    </xf>
    <xf numFmtId="0" fontId="21" fillId="12" borderId="0" xfId="21" applyFont="1" applyFill="1" applyBorder="1" applyAlignment="1" applyProtection="1">
      <alignment horizontal="center" vertical="center" wrapText="1"/>
    </xf>
    <xf numFmtId="0" fontId="20" fillId="12" borderId="1" xfId="21" applyFont="1" applyFill="1" applyBorder="1" applyAlignment="1" applyProtection="1">
      <alignment horizontal="center" vertical="center" wrapText="1"/>
    </xf>
    <xf numFmtId="168" fontId="20" fillId="12" borderId="0" xfId="1" applyNumberFormat="1" applyFont="1" applyFill="1" applyBorder="1" applyAlignment="1" applyProtection="1">
      <alignment horizontal="center" vertical="center"/>
    </xf>
    <xf numFmtId="0" fontId="20" fillId="12" borderId="0" xfId="0" applyFont="1" applyFill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68" fontId="16" fillId="0" borderId="15" xfId="1" applyNumberFormat="1" applyFont="1" applyBorder="1" applyAlignment="1" applyProtection="1">
      <alignment horizontal="right" vertical="center"/>
    </xf>
    <xf numFmtId="10" fontId="15" fillId="0" borderId="0" xfId="1" applyNumberFormat="1" applyFont="1" applyBorder="1" applyAlignment="1" applyProtection="1">
      <alignment horizontal="center" vertical="center"/>
    </xf>
    <xf numFmtId="10" fontId="15" fillId="0" borderId="0" xfId="1" applyNumberFormat="1" applyFont="1" applyBorder="1" applyAlignment="1" applyProtection="1">
      <alignment horizontal="left" vertical="center"/>
    </xf>
    <xf numFmtId="168" fontId="16" fillId="0" borderId="0" xfId="1" applyNumberFormat="1" applyFont="1" applyBorder="1" applyAlignment="1" applyProtection="1">
      <alignment horizontal="left" vertical="center"/>
    </xf>
    <xf numFmtId="3" fontId="16" fillId="0" borderId="0" xfId="0" applyNumberFormat="1" applyFont="1" applyAlignment="1">
      <alignment vertical="center"/>
    </xf>
    <xf numFmtId="0" fontId="16" fillId="0" borderId="0" xfId="0" applyFont="1"/>
    <xf numFmtId="0" fontId="15" fillId="0" borderId="0" xfId="0" applyFont="1" applyAlignment="1">
      <alignment vertical="center"/>
    </xf>
    <xf numFmtId="0" fontId="15" fillId="0" borderId="2" xfId="0" applyFont="1" applyBorder="1" applyAlignment="1">
      <alignment horizontal="center" vertical="center"/>
    </xf>
    <xf numFmtId="168" fontId="16" fillId="0" borderId="6" xfId="1" applyNumberFormat="1" applyFont="1" applyBorder="1" applyAlignment="1" applyProtection="1">
      <alignment horizontal="right" vertical="center"/>
    </xf>
    <xf numFmtId="10" fontId="15" fillId="0" borderId="6" xfId="1" applyNumberFormat="1" applyFont="1" applyBorder="1" applyAlignment="1" applyProtection="1">
      <alignment horizontal="center" vertical="center"/>
    </xf>
    <xf numFmtId="10" fontId="15" fillId="0" borderId="6" xfId="1" applyNumberFormat="1" applyFont="1" applyBorder="1" applyAlignment="1" applyProtection="1">
      <alignment horizontal="left" vertical="center"/>
    </xf>
    <xf numFmtId="168" fontId="17" fillId="0" borderId="0" xfId="1" applyNumberFormat="1" applyFont="1" applyBorder="1" applyAlignment="1" applyProtection="1">
      <alignment horizontal="left" vertical="center"/>
    </xf>
    <xf numFmtId="3" fontId="15" fillId="0" borderId="0" xfId="0" applyNumberFormat="1" applyFont="1" applyAlignment="1">
      <alignment vertical="center"/>
    </xf>
    <xf numFmtId="0" fontId="21" fillId="0" borderId="0" xfId="0" applyFont="1" applyAlignment="1">
      <alignment horizontal="left" vertical="center"/>
    </xf>
    <xf numFmtId="168" fontId="15" fillId="0" borderId="15" xfId="1" applyNumberFormat="1" applyFont="1" applyBorder="1" applyAlignment="1" applyProtection="1">
      <alignment horizontal="left" vertical="center"/>
    </xf>
    <xf numFmtId="49" fontId="15" fillId="0" borderId="0" xfId="1" applyNumberFormat="1" applyFont="1" applyBorder="1" applyAlignment="1" applyProtection="1">
      <alignment horizontal="center" vertical="center"/>
    </xf>
    <xf numFmtId="49" fontId="15" fillId="0" borderId="0" xfId="1" applyNumberFormat="1" applyFont="1" applyBorder="1" applyAlignment="1" applyProtection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6" fillId="0" borderId="18" xfId="0" applyFont="1" applyBorder="1" applyAlignment="1">
      <alignment horizontal="left" vertical="center"/>
    </xf>
    <xf numFmtId="0" fontId="15" fillId="0" borderId="1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10" fontId="15" fillId="0" borderId="18" xfId="1" applyNumberFormat="1" applyFont="1" applyBorder="1" applyAlignment="1" applyProtection="1">
      <alignment horizontal="left" vertical="center"/>
    </xf>
    <xf numFmtId="0" fontId="19" fillId="0" borderId="0" xfId="0" applyFont="1" applyAlignment="1">
      <alignment horizontal="center" vertical="center"/>
    </xf>
    <xf numFmtId="49" fontId="16" fillId="0" borderId="0" xfId="1" applyNumberFormat="1" applyFont="1" applyBorder="1" applyAlignment="1" applyProtection="1">
      <alignment horizontal="center" vertical="center"/>
    </xf>
    <xf numFmtId="49" fontId="16" fillId="0" borderId="0" xfId="1" applyNumberFormat="1" applyFont="1" applyBorder="1" applyAlignment="1" applyProtection="1">
      <alignment horizontal="left" vertical="center"/>
    </xf>
    <xf numFmtId="10" fontId="16" fillId="0" borderId="0" xfId="1" applyNumberFormat="1" applyFont="1" applyBorder="1" applyAlignment="1" applyProtection="1">
      <alignment horizontal="center" vertical="center"/>
    </xf>
    <xf numFmtId="10" fontId="16" fillId="0" borderId="0" xfId="1" applyNumberFormat="1" applyFont="1" applyBorder="1" applyAlignment="1" applyProtection="1">
      <alignment horizontal="left" vertical="center"/>
    </xf>
    <xf numFmtId="168" fontId="15" fillId="0" borderId="0" xfId="1" applyNumberFormat="1" applyFont="1" applyBorder="1" applyAlignment="1" applyProtection="1">
      <alignment horizontal="left" vertical="center"/>
    </xf>
    <xf numFmtId="0" fontId="21" fillId="0" borderId="0" xfId="0" applyFont="1" applyAlignment="1">
      <alignment vertical="center"/>
    </xf>
    <xf numFmtId="0" fontId="21" fillId="0" borderId="1" xfId="0" applyFont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168" fontId="15" fillId="0" borderId="15" xfId="1" applyNumberFormat="1" applyFont="1" applyBorder="1" applyAlignment="1" applyProtection="1">
      <alignment horizontal="left" vertical="center" wrapText="1"/>
    </xf>
    <xf numFmtId="49" fontId="15" fillId="0" borderId="0" xfId="1" applyNumberFormat="1" applyFont="1" applyBorder="1" applyAlignment="1" applyProtection="1">
      <alignment horizontal="center" vertical="center" wrapText="1"/>
    </xf>
    <xf numFmtId="49" fontId="15" fillId="0" borderId="0" xfId="1" applyNumberFormat="1" applyFont="1" applyBorder="1" applyAlignment="1" applyProtection="1">
      <alignment horizontal="left" vertical="center" wrapText="1"/>
    </xf>
    <xf numFmtId="3" fontId="16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168" fontId="15" fillId="0" borderId="0" xfId="1" applyNumberFormat="1" applyFont="1" applyBorder="1" applyAlignment="1" applyProtection="1">
      <alignment horizontal="left" vertical="center" wrapText="1"/>
    </xf>
    <xf numFmtId="0" fontId="15" fillId="0" borderId="1" xfId="21" applyFont="1" applyFill="1" applyBorder="1" applyAlignment="1" applyProtection="1">
      <alignment horizontal="center" vertical="center"/>
    </xf>
    <xf numFmtId="0" fontId="15" fillId="0" borderId="0" xfId="21" applyFont="1" applyFill="1" applyBorder="1" applyAlignment="1" applyProtection="1">
      <alignment horizontal="left" vertical="center"/>
    </xf>
    <xf numFmtId="0" fontId="15" fillId="0" borderId="2" xfId="21" applyFont="1" applyFill="1" applyBorder="1" applyAlignment="1" applyProtection="1">
      <alignment horizontal="center" vertical="center"/>
    </xf>
    <xf numFmtId="168" fontId="15" fillId="0" borderId="15" xfId="1" applyNumberFormat="1" applyFont="1" applyBorder="1" applyAlignment="1" applyProtection="1">
      <alignment horizontal="right" vertical="center"/>
    </xf>
    <xf numFmtId="0" fontId="15" fillId="0" borderId="0" xfId="21" applyFont="1" applyFill="1" applyBorder="1" applyAlignment="1" applyProtection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168" fontId="16" fillId="0" borderId="15" xfId="1" applyNumberFormat="1" applyFont="1" applyBorder="1" applyAlignment="1" applyProtection="1">
      <alignment horizontal="center" vertical="center"/>
    </xf>
    <xf numFmtId="0" fontId="21" fillId="0" borderId="2" xfId="0" applyFont="1" applyBorder="1" applyAlignment="1">
      <alignment vertical="center"/>
    </xf>
    <xf numFmtId="170" fontId="15" fillId="0" borderId="0" xfId="1" applyNumberFormat="1" applyFont="1" applyBorder="1" applyAlignment="1">
      <alignment horizontal="left" vertical="center"/>
    </xf>
    <xf numFmtId="168" fontId="15" fillId="0" borderId="0" xfId="1" applyNumberFormat="1" applyFont="1" applyBorder="1" applyAlignment="1" applyProtection="1">
      <alignment horizontal="right" vertical="center"/>
    </xf>
    <xf numFmtId="0" fontId="23" fillId="0" borderId="0" xfId="0" applyFont="1" applyAlignment="1">
      <alignment horizontal="left" vertical="center"/>
    </xf>
    <xf numFmtId="10" fontId="16" fillId="0" borderId="6" xfId="1" applyNumberFormat="1" applyFont="1" applyBorder="1" applyAlignment="1" applyProtection="1">
      <alignment horizontal="center" vertical="center"/>
    </xf>
    <xf numFmtId="168" fontId="15" fillId="0" borderId="0" xfId="1" applyNumberFormat="1" applyFont="1" applyBorder="1" applyAlignment="1" applyProtection="1">
      <alignment horizontal="center" vertical="center"/>
    </xf>
    <xf numFmtId="10" fontId="16" fillId="0" borderId="6" xfId="1" applyNumberFormat="1" applyFont="1" applyBorder="1" applyAlignment="1" applyProtection="1">
      <alignment horizontal="left" vertical="center"/>
    </xf>
    <xf numFmtId="4" fontId="0" fillId="0" borderId="0" xfId="0" applyNumberFormat="1" applyAlignment="1">
      <alignment vertical="center"/>
    </xf>
    <xf numFmtId="10" fontId="0" fillId="0" borderId="0" xfId="0" applyNumberFormat="1" applyAlignment="1">
      <alignment vertical="center"/>
    </xf>
    <xf numFmtId="0" fontId="27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4" fillId="0" borderId="0" xfId="9" applyAlignment="1">
      <alignment vertical="center"/>
    </xf>
    <xf numFmtId="0" fontId="34" fillId="0" borderId="0" xfId="9" applyFont="1" applyAlignment="1">
      <alignment vertical="center"/>
    </xf>
    <xf numFmtId="0" fontId="35" fillId="0" borderId="0" xfId="0" applyFont="1" applyAlignment="1">
      <alignment vertical="center"/>
    </xf>
    <xf numFmtId="0" fontId="14" fillId="0" borderId="13" xfId="9" applyFont="1" applyBorder="1" applyAlignment="1">
      <alignment vertical="center"/>
    </xf>
    <xf numFmtId="3" fontId="14" fillId="0" borderId="13" xfId="9" applyNumberFormat="1" applyFont="1" applyBorder="1" applyAlignment="1">
      <alignment vertical="center" wrapText="1"/>
    </xf>
    <xf numFmtId="10" fontId="14" fillId="0" borderId="13" xfId="9" applyNumberFormat="1" applyFont="1" applyBorder="1" applyAlignment="1">
      <alignment horizontal="center" vertical="center" wrapText="1"/>
    </xf>
    <xf numFmtId="0" fontId="14" fillId="0" borderId="13" xfId="9" applyFont="1" applyBorder="1" applyAlignment="1">
      <alignment vertical="center" wrapText="1"/>
    </xf>
    <xf numFmtId="14" fontId="14" fillId="0" borderId="13" xfId="9" applyNumberFormat="1" applyFont="1" applyBorder="1" applyAlignment="1">
      <alignment vertical="center" wrapText="1"/>
    </xf>
    <xf numFmtId="0" fontId="14" fillId="0" borderId="23" xfId="9" applyFont="1" applyBorder="1" applyAlignment="1">
      <alignment vertical="center" wrapText="1"/>
    </xf>
    <xf numFmtId="0" fontId="14" fillId="0" borderId="0" xfId="9" applyFont="1" applyAlignment="1">
      <alignment horizontal="center" vertical="center" wrapText="1"/>
    </xf>
    <xf numFmtId="0" fontId="14" fillId="0" borderId="0" xfId="9" applyFont="1" applyAlignment="1">
      <alignment vertical="center"/>
    </xf>
    <xf numFmtId="4" fontId="14" fillId="0" borderId="0" xfId="9" applyNumberFormat="1" applyFont="1" applyAlignment="1">
      <alignment vertical="center" wrapText="1"/>
    </xf>
    <xf numFmtId="10" fontId="14" fillId="0" borderId="0" xfId="9" applyNumberFormat="1" applyFont="1" applyAlignment="1">
      <alignment vertical="center" wrapText="1"/>
    </xf>
    <xf numFmtId="0" fontId="14" fillId="0" borderId="0" xfId="9" applyFont="1" applyAlignment="1">
      <alignment vertical="center" wrapText="1"/>
    </xf>
    <xf numFmtId="10" fontId="14" fillId="0" borderId="0" xfId="9" applyNumberFormat="1" applyFont="1" applyAlignment="1">
      <alignment vertical="center"/>
    </xf>
    <xf numFmtId="0" fontId="29" fillId="0" borderId="0" xfId="0" applyFont="1" applyAlignment="1">
      <alignment horizontal="center" vertical="center"/>
    </xf>
    <xf numFmtId="0" fontId="18" fillId="0" borderId="13" xfId="11" applyFont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18" fillId="0" borderId="13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18" fillId="0" borderId="13" xfId="11" applyFont="1" applyBorder="1" applyAlignment="1">
      <alignment horizontal="center" vertical="center" wrapText="1"/>
    </xf>
    <xf numFmtId="0" fontId="18" fillId="0" borderId="0" xfId="11" applyFont="1" applyBorder="1" applyAlignment="1">
      <alignment vertical="center"/>
    </xf>
    <xf numFmtId="164" fontId="12" fillId="0" borderId="0" xfId="1"/>
    <xf numFmtId="0" fontId="14" fillId="0" borderId="13" xfId="9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4" fontId="31" fillId="14" borderId="18" xfId="9" applyNumberFormat="1" applyFont="1" applyFill="1" applyBorder="1" applyAlignment="1">
      <alignment horizontal="center" vertical="center" wrapText="1"/>
    </xf>
    <xf numFmtId="4" fontId="24" fillId="11" borderId="0" xfId="9" applyNumberFormat="1" applyFont="1" applyFill="1" applyAlignment="1">
      <alignment vertical="center" wrapText="1"/>
    </xf>
    <xf numFmtId="171" fontId="0" fillId="0" borderId="0" xfId="0" applyNumberFormat="1" applyAlignment="1">
      <alignment vertical="center"/>
    </xf>
    <xf numFmtId="171" fontId="0" fillId="0" borderId="0" xfId="0" applyNumberFormat="1" applyAlignment="1">
      <alignment horizontal="center" vertical="center"/>
    </xf>
    <xf numFmtId="4" fontId="0" fillId="10" borderId="0" xfId="0" applyNumberFormat="1" applyFill="1" applyAlignment="1">
      <alignment vertical="center"/>
    </xf>
    <xf numFmtId="0" fontId="39" fillId="13" borderId="25" xfId="0" applyFont="1" applyFill="1" applyBorder="1" applyAlignment="1">
      <alignment vertical="center"/>
    </xf>
    <xf numFmtId="0" fontId="0" fillId="13" borderId="25" xfId="0" applyFill="1" applyBorder="1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3" fontId="0" fillId="10" borderId="0" xfId="0" applyNumberFormat="1" applyFill="1" applyAlignment="1">
      <alignment vertical="center"/>
    </xf>
    <xf numFmtId="0" fontId="0" fillId="0" borderId="0" xfId="0" applyAlignment="1">
      <alignment horizontal="right" vertical="center"/>
    </xf>
    <xf numFmtId="43" fontId="0" fillId="0" borderId="0" xfId="0" applyNumberFormat="1" applyAlignment="1">
      <alignment vertical="center"/>
    </xf>
    <xf numFmtId="0" fontId="0" fillId="10" borderId="0" xfId="0" applyFill="1" applyAlignment="1">
      <alignment vertical="center"/>
    </xf>
    <xf numFmtId="0" fontId="18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6" fillId="11" borderId="0" xfId="0" applyNumberFormat="1" applyFont="1" applyFill="1" applyAlignment="1">
      <alignment vertical="center"/>
    </xf>
    <xf numFmtId="0" fontId="18" fillId="0" borderId="13" xfId="11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1" fillId="14" borderId="18" xfId="9" applyFont="1" applyFill="1" applyBorder="1" applyAlignment="1">
      <alignment horizontal="center" vertical="center" wrapText="1"/>
    </xf>
    <xf numFmtId="10" fontId="31" fillId="14" borderId="18" xfId="9" applyNumberFormat="1" applyFont="1" applyFill="1" applyBorder="1" applyAlignment="1">
      <alignment horizontal="center" vertical="center" wrapText="1"/>
    </xf>
    <xf numFmtId="3" fontId="26" fillId="0" borderId="0" xfId="0" applyNumberFormat="1" applyFont="1" applyAlignment="1">
      <alignment vertical="center"/>
    </xf>
    <xf numFmtId="171" fontId="24" fillId="11" borderId="0" xfId="1" applyNumberFormat="1" applyFont="1" applyFill="1" applyBorder="1" applyAlignment="1">
      <alignment vertical="center" wrapText="1"/>
    </xf>
    <xf numFmtId="168" fontId="0" fillId="0" borderId="0" xfId="0" applyNumberFormat="1" applyAlignment="1">
      <alignment vertical="center"/>
    </xf>
    <xf numFmtId="0" fontId="0" fillId="0" borderId="8" xfId="0" applyBorder="1" applyAlignment="1">
      <alignment vertical="center"/>
    </xf>
    <xf numFmtId="3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3" fontId="39" fillId="11" borderId="0" xfId="0" applyNumberFormat="1" applyFont="1" applyFill="1" applyAlignment="1">
      <alignment horizontal="right" vertical="center"/>
    </xf>
    <xf numFmtId="0" fontId="39" fillId="0" borderId="0" xfId="0" applyFont="1" applyAlignment="1">
      <alignment vertical="center"/>
    </xf>
    <xf numFmtId="3" fontId="24" fillId="11" borderId="0" xfId="9" applyNumberFormat="1" applyFont="1" applyFill="1" applyAlignment="1">
      <alignment vertical="center" wrapText="1"/>
    </xf>
    <xf numFmtId="4" fontId="14" fillId="0" borderId="0" xfId="9" applyNumberFormat="1" applyFont="1" applyAlignment="1">
      <alignment horizontal="center" vertical="center" wrapText="1"/>
    </xf>
    <xf numFmtId="171" fontId="24" fillId="10" borderId="0" xfId="1" applyNumberFormat="1" applyFont="1" applyFill="1" applyBorder="1" applyAlignment="1">
      <alignment vertical="center" wrapText="1"/>
    </xf>
    <xf numFmtId="0" fontId="13" fillId="0" borderId="13" xfId="9" applyFont="1" applyBorder="1" applyAlignment="1">
      <alignment vertical="center"/>
    </xf>
    <xf numFmtId="10" fontId="13" fillId="0" borderId="13" xfId="9" applyNumberFormat="1" applyFont="1" applyBorder="1" applyAlignment="1">
      <alignment horizontal="center" vertical="center" wrapText="1"/>
    </xf>
    <xf numFmtId="0" fontId="14" fillId="0" borderId="17" xfId="9" applyFont="1" applyBorder="1" applyAlignment="1">
      <alignment horizontal="left" vertical="center" wrapText="1"/>
    </xf>
    <xf numFmtId="0" fontId="14" fillId="0" borderId="6" xfId="9" applyFont="1" applyBorder="1" applyAlignment="1">
      <alignment vertical="center" wrapText="1"/>
    </xf>
    <xf numFmtId="0" fontId="40" fillId="0" borderId="0" xfId="0" applyFont="1"/>
    <xf numFmtId="164" fontId="0" fillId="0" borderId="0" xfId="0" applyNumberFormat="1" applyAlignment="1">
      <alignment vertical="center"/>
    </xf>
    <xf numFmtId="169" fontId="12" fillId="0" borderId="0" xfId="1" applyNumberFormat="1" applyAlignment="1">
      <alignment horizontal="center"/>
    </xf>
    <xf numFmtId="0" fontId="13" fillId="0" borderId="13" xfId="9" applyFont="1" applyBorder="1" applyAlignment="1">
      <alignment horizontal="center" vertical="center" wrapText="1"/>
    </xf>
    <xf numFmtId="3" fontId="13" fillId="0" borderId="13" xfId="9" applyNumberFormat="1" applyFont="1" applyBorder="1" applyAlignment="1">
      <alignment horizontal="center" vertical="center" wrapText="1"/>
    </xf>
    <xf numFmtId="3" fontId="13" fillId="0" borderId="13" xfId="9" applyNumberFormat="1" applyFont="1" applyBorder="1" applyAlignment="1">
      <alignment vertical="center" wrapText="1"/>
    </xf>
    <xf numFmtId="0" fontId="13" fillId="0" borderId="13" xfId="9" applyFont="1" applyBorder="1" applyAlignment="1">
      <alignment vertical="center" wrapText="1"/>
    </xf>
    <xf numFmtId="14" fontId="13" fillId="0" borderId="13" xfId="9" applyNumberFormat="1" applyFont="1" applyBorder="1" applyAlignment="1">
      <alignment vertical="center" wrapText="1"/>
    </xf>
    <xf numFmtId="171" fontId="13" fillId="0" borderId="13" xfId="1" applyNumberFormat="1" applyFont="1" applyBorder="1" applyAlignment="1">
      <alignment horizontal="center" vertical="center" wrapText="1"/>
    </xf>
    <xf numFmtId="10" fontId="13" fillId="0" borderId="0" xfId="1" applyNumberFormat="1" applyFont="1" applyBorder="1" applyAlignment="1" applyProtection="1">
      <alignment horizontal="center" vertical="center"/>
    </xf>
    <xf numFmtId="0" fontId="13" fillId="0" borderId="13" xfId="9" applyFont="1" applyBorder="1" applyAlignment="1">
      <alignment horizontal="center" vertical="center"/>
    </xf>
    <xf numFmtId="0" fontId="13" fillId="0" borderId="17" xfId="9" applyFont="1" applyBorder="1" applyAlignment="1">
      <alignment horizontal="left" vertical="center" wrapText="1"/>
    </xf>
    <xf numFmtId="0" fontId="14" fillId="0" borderId="7" xfId="9" applyFont="1" applyBorder="1" applyAlignment="1">
      <alignment vertical="center" wrapText="1"/>
    </xf>
    <xf numFmtId="0" fontId="0" fillId="11" borderId="0" xfId="0" applyFill="1" applyAlignment="1">
      <alignment vertical="center"/>
    </xf>
    <xf numFmtId="0" fontId="13" fillId="0" borderId="13" xfId="9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14" fillId="0" borderId="17" xfId="9" applyFont="1" applyBorder="1" applyAlignment="1">
      <alignment horizontal="center" vertical="center" wrapText="1"/>
    </xf>
    <xf numFmtId="3" fontId="24" fillId="0" borderId="0" xfId="9" applyNumberFormat="1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3" fillId="0" borderId="17" xfId="9" applyFont="1" applyBorder="1" applyAlignment="1">
      <alignment horizontal="center" vertical="center" wrapText="1"/>
    </xf>
    <xf numFmtId="4" fontId="24" fillId="0" borderId="0" xfId="9" applyNumberFormat="1" applyFont="1" applyAlignment="1">
      <alignment vertical="center" wrapText="1"/>
    </xf>
    <xf numFmtId="3" fontId="43" fillId="0" borderId="0" xfId="0" applyNumberFormat="1" applyFont="1" applyAlignment="1">
      <alignment vertical="center"/>
    </xf>
    <xf numFmtId="3" fontId="0" fillId="0" borderId="8" xfId="0" applyNumberFormat="1" applyBorder="1" applyAlignment="1">
      <alignment vertical="center"/>
    </xf>
    <xf numFmtId="3" fontId="12" fillId="0" borderId="0" xfId="1" applyNumberFormat="1" applyBorder="1"/>
    <xf numFmtId="3" fontId="44" fillId="0" borderId="0" xfId="0" applyNumberFormat="1" applyFont="1" applyAlignment="1">
      <alignment vertical="center"/>
    </xf>
    <xf numFmtId="164" fontId="12" fillId="0" borderId="0" xfId="1" applyBorder="1"/>
    <xf numFmtId="3" fontId="39" fillId="0" borderId="0" xfId="0" applyNumberFormat="1" applyFont="1" applyAlignment="1">
      <alignment horizontal="right" vertical="center"/>
    </xf>
    <xf numFmtId="171" fontId="41" fillId="0" borderId="0" xfId="1" applyNumberFormat="1" applyFont="1"/>
    <xf numFmtId="0" fontId="1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31" fillId="0" borderId="0" xfId="9" applyFont="1" applyAlignment="1">
      <alignment vertical="center"/>
    </xf>
    <xf numFmtId="0" fontId="31" fillId="0" borderId="0" xfId="0" applyFont="1" applyAlignment="1">
      <alignment vertical="center"/>
    </xf>
    <xf numFmtId="0" fontId="45" fillId="0" borderId="0" xfId="9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13" xfId="0" applyFont="1" applyBorder="1" applyAlignment="1">
      <alignment horizontal="center" vertical="center"/>
    </xf>
    <xf numFmtId="10" fontId="46" fillId="0" borderId="0" xfId="1" applyNumberFormat="1" applyFont="1" applyBorder="1" applyAlignment="1" applyProtection="1">
      <alignment horizontal="center" vertical="center"/>
    </xf>
    <xf numFmtId="10" fontId="47" fillId="0" borderId="0" xfId="1" applyNumberFormat="1" applyFont="1" applyBorder="1" applyAlignment="1" applyProtection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/>
    </xf>
    <xf numFmtId="0" fontId="13" fillId="0" borderId="13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 wrapText="1"/>
    </xf>
    <xf numFmtId="168" fontId="13" fillId="0" borderId="13" xfId="1" applyNumberFormat="1" applyFont="1" applyBorder="1" applyAlignment="1" applyProtection="1">
      <alignment horizontal="right" vertical="center"/>
    </xf>
    <xf numFmtId="10" fontId="13" fillId="0" borderId="13" xfId="1" applyNumberFormat="1" applyFont="1" applyBorder="1" applyAlignment="1" applyProtection="1">
      <alignment horizontal="center" vertical="center"/>
    </xf>
    <xf numFmtId="10" fontId="13" fillId="0" borderId="13" xfId="1" applyNumberFormat="1" applyFont="1" applyBorder="1" applyAlignment="1" applyProtection="1">
      <alignment horizontal="left" vertical="center"/>
    </xf>
    <xf numFmtId="10" fontId="45" fillId="0" borderId="13" xfId="1" applyNumberFormat="1" applyFont="1" applyBorder="1" applyAlignment="1" applyProtection="1">
      <alignment horizontal="center" vertical="center"/>
    </xf>
    <xf numFmtId="0" fontId="45" fillId="0" borderId="0" xfId="0" applyFont="1" applyAlignment="1">
      <alignment vertical="center"/>
    </xf>
    <xf numFmtId="0" fontId="45" fillId="0" borderId="6" xfId="9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5" fillId="0" borderId="17" xfId="9" applyFont="1" applyBorder="1" applyAlignment="1">
      <alignment horizontal="center" vertical="center" wrapText="1"/>
    </xf>
    <xf numFmtId="0" fontId="21" fillId="0" borderId="13" xfId="9" applyFont="1" applyBorder="1" applyAlignment="1">
      <alignment vertical="center"/>
    </xf>
    <xf numFmtId="0" fontId="21" fillId="0" borderId="13" xfId="9" applyFont="1" applyBorder="1" applyAlignment="1">
      <alignment horizontal="center" vertical="center" wrapText="1"/>
    </xf>
    <xf numFmtId="0" fontId="15" fillId="0" borderId="13" xfId="9" applyFont="1" applyBorder="1" applyAlignment="1">
      <alignment horizontal="center" vertical="center" wrapText="1"/>
    </xf>
    <xf numFmtId="3" fontId="15" fillId="0" borderId="13" xfId="9" applyNumberFormat="1" applyFont="1" applyBorder="1" applyAlignment="1">
      <alignment vertical="center" wrapText="1"/>
    </xf>
    <xf numFmtId="10" fontId="15" fillId="0" borderId="13" xfId="9" applyNumberFormat="1" applyFont="1" applyBorder="1" applyAlignment="1">
      <alignment horizontal="center" vertical="center" wrapText="1"/>
    </xf>
    <xf numFmtId="0" fontId="15" fillId="0" borderId="13" xfId="9" applyFont="1" applyBorder="1" applyAlignment="1">
      <alignment vertical="center"/>
    </xf>
    <xf numFmtId="0" fontId="15" fillId="0" borderId="13" xfId="9" applyFont="1" applyBorder="1" applyAlignment="1">
      <alignment vertical="center" wrapText="1"/>
    </xf>
    <xf numFmtId="14" fontId="15" fillId="0" borderId="13" xfId="9" applyNumberFormat="1" applyFont="1" applyBorder="1" applyAlignment="1">
      <alignment vertical="center" wrapText="1"/>
    </xf>
    <xf numFmtId="0" fontId="15" fillId="0" borderId="23" xfId="9" applyFont="1" applyBorder="1" applyAlignment="1">
      <alignment vertical="center" wrapText="1"/>
    </xf>
    <xf numFmtId="0" fontId="16" fillId="0" borderId="0" xfId="9" applyFont="1" applyAlignment="1">
      <alignment vertical="center"/>
    </xf>
    <xf numFmtId="0" fontId="21" fillId="0" borderId="17" xfId="9" applyFont="1" applyBorder="1" applyAlignment="1">
      <alignment vertical="center"/>
    </xf>
    <xf numFmtId="0" fontId="15" fillId="0" borderId="7" xfId="9" applyFont="1" applyBorder="1" applyAlignment="1">
      <alignment vertical="center" wrapText="1"/>
    </xf>
    <xf numFmtId="0" fontId="16" fillId="0" borderId="6" xfId="9" applyFont="1" applyBorder="1" applyAlignment="1">
      <alignment vertical="center"/>
    </xf>
    <xf numFmtId="168" fontId="13" fillId="0" borderId="13" xfId="1" applyNumberFormat="1" applyFont="1" applyBorder="1" applyAlignment="1" applyProtection="1">
      <alignment horizontal="left" vertical="center"/>
    </xf>
    <xf numFmtId="0" fontId="32" fillId="0" borderId="0" xfId="9" applyFont="1" applyAlignment="1">
      <alignment horizontal="left" vertical="center" wrapText="1"/>
    </xf>
    <xf numFmtId="0" fontId="31" fillId="14" borderId="13" xfId="9" applyFont="1" applyFill="1" applyBorder="1" applyAlignment="1">
      <alignment horizontal="center" vertical="center" wrapText="1"/>
    </xf>
    <xf numFmtId="0" fontId="30" fillId="14" borderId="20" xfId="9" applyFont="1" applyFill="1" applyBorder="1" applyAlignment="1">
      <alignment horizontal="left" vertical="center" wrapText="1"/>
    </xf>
    <xf numFmtId="0" fontId="30" fillId="14" borderId="21" xfId="9" applyFont="1" applyFill="1" applyBorder="1" applyAlignment="1">
      <alignment horizontal="left" vertical="center" wrapText="1"/>
    </xf>
    <xf numFmtId="0" fontId="31" fillId="14" borderId="17" xfId="9" applyFont="1" applyFill="1" applyBorder="1" applyAlignment="1">
      <alignment horizontal="center" vertical="center" wrapText="1"/>
    </xf>
    <xf numFmtId="0" fontId="31" fillId="14" borderId="26" xfId="9" applyFont="1" applyFill="1" applyBorder="1" applyAlignment="1">
      <alignment horizontal="center" vertical="center" wrapText="1"/>
    </xf>
    <xf numFmtId="0" fontId="31" fillId="14" borderId="13" xfId="9" applyFont="1" applyFill="1" applyBorder="1" applyAlignment="1">
      <alignment horizontal="center" vertical="center"/>
    </xf>
    <xf numFmtId="0" fontId="31" fillId="14" borderId="18" xfId="9" applyFont="1" applyFill="1" applyBorder="1" applyAlignment="1">
      <alignment horizontal="center" vertical="center"/>
    </xf>
    <xf numFmtId="0" fontId="31" fillId="14" borderId="18" xfId="9" applyFont="1" applyFill="1" applyBorder="1" applyAlignment="1">
      <alignment horizontal="center" vertical="center" wrapText="1"/>
    </xf>
    <xf numFmtId="0" fontId="31" fillId="14" borderId="23" xfId="9" applyFont="1" applyFill="1" applyBorder="1" applyAlignment="1">
      <alignment horizontal="center" vertical="center" wrapText="1"/>
    </xf>
    <xf numFmtId="0" fontId="31" fillId="14" borderId="14" xfId="9" applyFont="1" applyFill="1" applyBorder="1" applyAlignment="1">
      <alignment horizontal="center" vertical="center" wrapText="1"/>
    </xf>
    <xf numFmtId="0" fontId="31" fillId="14" borderId="22" xfId="9" applyFont="1" applyFill="1" applyBorder="1" applyAlignment="1">
      <alignment horizontal="center" vertical="center" wrapText="1"/>
    </xf>
    <xf numFmtId="0" fontId="31" fillId="14" borderId="16" xfId="9" applyFont="1" applyFill="1" applyBorder="1" applyAlignment="1">
      <alignment horizontal="center" vertical="center" wrapText="1"/>
    </xf>
    <xf numFmtId="0" fontId="31" fillId="14" borderId="4" xfId="9" applyFont="1" applyFill="1" applyBorder="1" applyAlignment="1">
      <alignment horizontal="center" vertical="center" wrapText="1"/>
    </xf>
    <xf numFmtId="0" fontId="30" fillId="14" borderId="24" xfId="9" applyFont="1" applyFill="1" applyBorder="1" applyAlignment="1">
      <alignment horizontal="left" vertical="center" wrapText="1"/>
    </xf>
    <xf numFmtId="0" fontId="30" fillId="14" borderId="8" xfId="9" applyFont="1" applyFill="1" applyBorder="1" applyAlignment="1">
      <alignment horizontal="left" vertical="center" wrapText="1"/>
    </xf>
    <xf numFmtId="0" fontId="31" fillId="14" borderId="12" xfId="9" applyFont="1" applyFill="1" applyBorder="1" applyAlignment="1">
      <alignment horizontal="center" vertical="center" wrapText="1"/>
    </xf>
    <xf numFmtId="0" fontId="31" fillId="14" borderId="19" xfId="9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0" fillId="14" borderId="13" xfId="9" applyFont="1" applyFill="1" applyBorder="1" applyAlignment="1">
      <alignment horizontal="left" vertical="center" wrapText="1"/>
    </xf>
    <xf numFmtId="0" fontId="39" fillId="13" borderId="25" xfId="0" applyFont="1" applyFill="1" applyBorder="1" applyAlignment="1">
      <alignment horizontal="center" vertical="center"/>
    </xf>
    <xf numFmtId="0" fontId="37" fillId="12" borderId="18" xfId="0" applyFont="1" applyFill="1" applyBorder="1" applyAlignment="1">
      <alignment horizontal="center" vertical="center"/>
    </xf>
    <xf numFmtId="0" fontId="37" fillId="12" borderId="15" xfId="0" applyFont="1" applyFill="1" applyBorder="1" applyAlignment="1">
      <alignment horizontal="center" vertical="center"/>
    </xf>
    <xf numFmtId="0" fontId="37" fillId="12" borderId="23" xfId="0" applyFont="1" applyFill="1" applyBorder="1" applyAlignment="1">
      <alignment horizontal="center" vertical="center"/>
    </xf>
    <xf numFmtId="0" fontId="37" fillId="12" borderId="18" xfId="0" applyFont="1" applyFill="1" applyBorder="1" applyAlignment="1">
      <alignment horizontal="center" vertical="center" wrapText="1"/>
    </xf>
    <xf numFmtId="0" fontId="37" fillId="12" borderId="15" xfId="0" applyFont="1" applyFill="1" applyBorder="1" applyAlignment="1">
      <alignment horizontal="center" vertical="center" wrapText="1"/>
    </xf>
    <xf numFmtId="0" fontId="37" fillId="12" borderId="23" xfId="0" applyFont="1" applyFill="1" applyBorder="1" applyAlignment="1">
      <alignment horizontal="center" vertical="center" wrapText="1"/>
    </xf>
    <xf numFmtId="0" fontId="37" fillId="12" borderId="13" xfId="0" applyFont="1" applyFill="1" applyBorder="1" applyAlignment="1">
      <alignment horizontal="center" vertical="center"/>
    </xf>
    <xf numFmtId="0" fontId="18" fillId="0" borderId="13" xfId="11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10" fontId="31" fillId="14" borderId="13" xfId="9" applyNumberFormat="1" applyFont="1" applyFill="1" applyBorder="1" applyAlignment="1">
      <alignment horizontal="center" vertical="center" wrapText="1"/>
    </xf>
    <xf numFmtId="10" fontId="31" fillId="14" borderId="18" xfId="9" applyNumberFormat="1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</cellXfs>
  <cellStyles count="23">
    <cellStyle name="Campo da tabela dinâmica" xfId="17" xr:uid="{00000000-0005-0000-0000-000000000000}"/>
    <cellStyle name="Canto da tabela dinâmica" xfId="15" xr:uid="{00000000-0005-0000-0000-000001000000}"/>
    <cellStyle name="Categoria da tabela dinâmica" xfId="18" xr:uid="{00000000-0005-0000-0000-000002000000}"/>
    <cellStyle name="Comma" xfId="1" builtinId="3"/>
    <cellStyle name="Comma 2" xfId="2" xr:uid="{00000000-0005-0000-0000-000003000000}"/>
    <cellStyle name="Comma 3" xfId="3" xr:uid="{00000000-0005-0000-0000-000004000000}"/>
    <cellStyle name="Comma 4" xfId="4" xr:uid="{00000000-0005-0000-0000-000005000000}"/>
    <cellStyle name="Excel Built-in Neutral" xfId="21" xr:uid="{00000000-0005-0000-0000-000006000000}"/>
    <cellStyle name="Hipervínculo 2" xfId="5" xr:uid="{00000000-0005-0000-0000-000008000000}"/>
    <cellStyle name="Moeda 2" xfId="6" xr:uid="{00000000-0005-0000-0000-000009000000}"/>
    <cellStyle name="Moeda 3" xfId="7" xr:uid="{00000000-0005-0000-0000-00000A000000}"/>
    <cellStyle name="Neutra 2" xfId="8" xr:uid="{00000000-0005-0000-0000-00000B000000}"/>
    <cellStyle name="Normal" xfId="0" builtinId="0"/>
    <cellStyle name="Normal 2" xfId="9" xr:uid="{00000000-0005-0000-0000-00000D000000}"/>
    <cellStyle name="Normal 2 2" xfId="10" xr:uid="{00000000-0005-0000-0000-00000E000000}"/>
    <cellStyle name="Normal 3" xfId="11" xr:uid="{00000000-0005-0000-0000-00000F000000}"/>
    <cellStyle name="Normal 4" xfId="12" xr:uid="{00000000-0005-0000-0000-000010000000}"/>
    <cellStyle name="Normal 5" xfId="13" xr:uid="{00000000-0005-0000-0000-000011000000}"/>
    <cellStyle name="Resultado da tabela dinâmica" xfId="20" xr:uid="{00000000-0005-0000-0000-000013000000}"/>
    <cellStyle name="Título da tabela dinâmica" xfId="19" xr:uid="{00000000-0005-0000-0000-000014000000}"/>
    <cellStyle name="Valor da tabela dinâmica" xfId="16" xr:uid="{00000000-0005-0000-0000-000015000000}"/>
    <cellStyle name="Vírgula 2" xfId="14" xr:uid="{00000000-0005-0000-0000-000017000000}"/>
    <cellStyle name="Vírgula 3" xfId="22" xr:uid="{00000000-0005-0000-0000-000018000000}"/>
  </cellStyles>
  <dxfs count="764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theme="0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FFFF"/>
      </font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C6500"/>
      <rgbColor rgb="FF800080"/>
      <rgbColor rgb="FF4F81BD"/>
      <rgbColor rgb="FFBFBFBF"/>
      <rgbColor rgb="FF808080"/>
      <rgbColor rgb="FF558ED5"/>
      <rgbColor rgb="FFC0504D"/>
      <rgbColor rgb="FFFDEADA"/>
      <rgbColor rgb="FFDCE6F2"/>
      <rgbColor rgb="FF660066"/>
      <rgbColor rgb="FFFF8080"/>
      <rgbColor rgb="FF376092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D7E4BD"/>
      <rgbColor rgb="FFFFEB9C"/>
      <rgbColor rgb="FF8EB4E3"/>
      <rgbColor rgb="FFC2D69B"/>
      <rgbColor rgb="FFD9D9D9"/>
      <rgbColor rgb="FFFCD5B5"/>
      <rgbColor rgb="FF3366FF"/>
      <rgbColor rgb="FF33CCCC"/>
      <rgbColor rgb="FF92D050"/>
      <rgbColor rgb="FFFFCC00"/>
      <rgbColor rgb="FFFF9900"/>
      <rgbColor rgb="FFE46C0A"/>
      <rgbColor rgb="FF8064A2"/>
      <rgbColor rgb="FFA6A6A6"/>
      <rgbColor rgb="FF17375E"/>
      <rgbColor rgb="FF00B050"/>
      <rgbColor rgb="FF003300"/>
      <rgbColor rgb="FF4F6228"/>
      <rgbColor rgb="FF984807"/>
      <rgbColor rgb="FF993366"/>
      <rgbColor rgb="FF1F497D"/>
      <rgbColor rgb="FF59595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F3076-C202-4242-AB07-AC54B4EDB888}">
  <dimension ref="B1:W287"/>
  <sheetViews>
    <sheetView showGridLines="0" tabSelected="1" zoomScaleNormal="100" workbookViewId="0">
      <selection activeCell="G4" sqref="G4"/>
    </sheetView>
  </sheetViews>
  <sheetFormatPr defaultColWidth="12.375" defaultRowHeight="15.75" x14ac:dyDescent="0.25"/>
  <cols>
    <col min="1" max="1" width="1.75" style="1" customWidth="1"/>
    <col min="2" max="2" width="5.25" style="2" customWidth="1"/>
    <col min="3" max="3" width="8.25" style="2" customWidth="1"/>
    <col min="4" max="4" width="48.75" style="1" customWidth="1"/>
    <col min="5" max="5" width="12.25" style="1" bestFit="1" customWidth="1"/>
    <col min="6" max="6" width="14.25" style="2" customWidth="1"/>
    <col min="7" max="7" width="33.375" style="1" bestFit="1" customWidth="1"/>
    <col min="8" max="8" width="24.375" style="2" bestFit="1" customWidth="1"/>
    <col min="9" max="9" width="11.25" style="2" customWidth="1"/>
    <col min="10" max="10" width="10.25" style="107" customWidth="1"/>
    <col min="11" max="11" width="13" style="108" customWidth="1"/>
    <col min="12" max="12" width="12.125" style="108" customWidth="1"/>
    <col min="13" max="13" width="40.375" style="1" customWidth="1"/>
    <col min="14" max="14" width="18.125" style="1" customWidth="1"/>
    <col min="15" max="15" width="11.25" style="1" customWidth="1"/>
    <col min="16" max="16" width="12.75" style="1" customWidth="1"/>
    <col min="17" max="17" width="38.125" style="1" customWidth="1"/>
    <col min="18" max="18" width="12.75" style="1" bestFit="1" customWidth="1"/>
    <col min="19" max="19" width="19.25" style="1" customWidth="1"/>
    <col min="20" max="16384" width="12.375" style="1"/>
  </cols>
  <sheetData>
    <row r="1" spans="2:22" ht="15" customHeight="1" x14ac:dyDescent="0.25">
      <c r="C1" s="109" t="s">
        <v>522</v>
      </c>
    </row>
    <row r="2" spans="2:22" ht="21" customHeight="1" x14ac:dyDescent="0.25">
      <c r="C2" s="110" t="s">
        <v>523</v>
      </c>
      <c r="H2" s="110" t="s">
        <v>914</v>
      </c>
    </row>
    <row r="3" spans="2:22" ht="18" customHeight="1" x14ac:dyDescent="0.25">
      <c r="C3" s="174" t="s">
        <v>730</v>
      </c>
      <c r="H3" s="110" t="s">
        <v>819</v>
      </c>
    </row>
    <row r="4" spans="2:22" ht="19.899999999999999" customHeight="1" x14ac:dyDescent="0.25">
      <c r="C4" s="111" t="s">
        <v>820</v>
      </c>
      <c r="H4" s="110" t="s">
        <v>664</v>
      </c>
    </row>
    <row r="5" spans="2:22" x14ac:dyDescent="0.25">
      <c r="I5" s="202"/>
      <c r="J5" s="1"/>
    </row>
    <row r="6" spans="2:22" x14ac:dyDescent="0.25">
      <c r="I6" s="203"/>
      <c r="J6" s="1"/>
    </row>
    <row r="7" spans="2:22" ht="16.149999999999999" customHeight="1" thickBot="1" x14ac:dyDescent="0.3">
      <c r="B7" s="189"/>
      <c r="C7" s="238" t="s">
        <v>524</v>
      </c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112"/>
      <c r="U7" s="112"/>
      <c r="V7" s="112"/>
    </row>
    <row r="8" spans="2:22" s="114" customFormat="1" x14ac:dyDescent="0.25">
      <c r="B8" s="239" t="s">
        <v>821</v>
      </c>
      <c r="C8" s="240" t="s">
        <v>525</v>
      </c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1"/>
      <c r="T8" s="113"/>
      <c r="U8" s="113"/>
      <c r="V8" s="113"/>
    </row>
    <row r="9" spans="2:22" s="114" customFormat="1" ht="14.65" customHeight="1" x14ac:dyDescent="0.25">
      <c r="B9" s="239"/>
      <c r="C9" s="242" t="s">
        <v>234</v>
      </c>
      <c r="D9" s="244" t="s">
        <v>235</v>
      </c>
      <c r="E9" s="246" t="s">
        <v>575</v>
      </c>
      <c r="F9" s="239" t="s">
        <v>576</v>
      </c>
      <c r="G9" s="239" t="s">
        <v>526</v>
      </c>
      <c r="H9" s="239" t="s">
        <v>527</v>
      </c>
      <c r="I9" s="239" t="s">
        <v>528</v>
      </c>
      <c r="J9" s="244" t="s">
        <v>529</v>
      </c>
      <c r="K9" s="244"/>
      <c r="L9" s="244"/>
      <c r="M9" s="244" t="s">
        <v>530</v>
      </c>
      <c r="N9" s="239" t="s">
        <v>239</v>
      </c>
      <c r="O9" s="239" t="s">
        <v>531</v>
      </c>
      <c r="P9" s="239"/>
      <c r="Q9" s="250" t="s">
        <v>113</v>
      </c>
      <c r="R9" s="239" t="s">
        <v>532</v>
      </c>
      <c r="S9" s="248" t="s">
        <v>243</v>
      </c>
      <c r="T9" s="113"/>
      <c r="U9" s="113"/>
      <c r="V9" s="113"/>
    </row>
    <row r="10" spans="2:22" s="114" customFormat="1" ht="12.6" customHeight="1" x14ac:dyDescent="0.25">
      <c r="B10" s="239"/>
      <c r="C10" s="243"/>
      <c r="D10" s="245"/>
      <c r="E10" s="247"/>
      <c r="F10" s="246"/>
      <c r="G10" s="245"/>
      <c r="H10" s="246"/>
      <c r="I10" s="246"/>
      <c r="J10" s="137" t="s">
        <v>533</v>
      </c>
      <c r="K10" s="158" t="s">
        <v>534</v>
      </c>
      <c r="L10" s="158" t="s">
        <v>535</v>
      </c>
      <c r="M10" s="245"/>
      <c r="N10" s="246"/>
      <c r="O10" s="157" t="s">
        <v>536</v>
      </c>
      <c r="P10" s="157" t="s">
        <v>537</v>
      </c>
      <c r="Q10" s="251"/>
      <c r="R10" s="246"/>
      <c r="S10" s="249"/>
      <c r="T10" s="113"/>
      <c r="U10" s="113"/>
      <c r="V10" s="113"/>
    </row>
    <row r="11" spans="2:22" s="206" customFormat="1" ht="16.899999999999999" customHeight="1" x14ac:dyDescent="0.25">
      <c r="B11" s="204">
        <v>1</v>
      </c>
      <c r="C11" s="190" t="s">
        <v>244</v>
      </c>
      <c r="D11" s="115" t="s">
        <v>586</v>
      </c>
      <c r="E11" s="170" t="s">
        <v>733</v>
      </c>
      <c r="F11" s="177" t="s">
        <v>737</v>
      </c>
      <c r="G11" s="115" t="s">
        <v>95</v>
      </c>
      <c r="H11" s="135"/>
      <c r="I11" s="135"/>
      <c r="J11" s="116">
        <v>100000</v>
      </c>
      <c r="K11" s="117">
        <v>0</v>
      </c>
      <c r="L11" s="117">
        <f t="shared" ref="L11:L12" si="0">100%-K11</f>
        <v>1</v>
      </c>
      <c r="M11" s="115" t="s">
        <v>246</v>
      </c>
      <c r="N11" s="118" t="s">
        <v>548</v>
      </c>
      <c r="O11" s="119">
        <f t="shared" ref="O11:O12" si="1">+P11-120</f>
        <v>45203</v>
      </c>
      <c r="P11" s="119">
        <v>45323</v>
      </c>
      <c r="Q11" s="117"/>
      <c r="R11" s="118"/>
      <c r="S11" s="118" t="s">
        <v>539</v>
      </c>
      <c r="T11" s="205"/>
      <c r="U11" s="205"/>
      <c r="V11" s="205"/>
    </row>
    <row r="12" spans="2:22" s="206" customFormat="1" ht="17.649999999999999" customHeight="1" x14ac:dyDescent="0.25">
      <c r="B12" s="204">
        <v>2</v>
      </c>
      <c r="C12" s="190" t="s">
        <v>244</v>
      </c>
      <c r="D12" s="115" t="s">
        <v>587</v>
      </c>
      <c r="E12" s="170" t="s">
        <v>733</v>
      </c>
      <c r="F12" s="177" t="s">
        <v>738</v>
      </c>
      <c r="G12" s="115" t="s">
        <v>95</v>
      </c>
      <c r="H12" s="135"/>
      <c r="I12" s="135"/>
      <c r="J12" s="116">
        <v>100000</v>
      </c>
      <c r="K12" s="117">
        <v>0</v>
      </c>
      <c r="L12" s="117">
        <f t="shared" si="0"/>
        <v>1</v>
      </c>
      <c r="M12" s="115" t="s">
        <v>246</v>
      </c>
      <c r="N12" s="118" t="s">
        <v>548</v>
      </c>
      <c r="O12" s="119">
        <f t="shared" si="1"/>
        <v>45203</v>
      </c>
      <c r="P12" s="119">
        <v>45323</v>
      </c>
      <c r="Q12" s="117"/>
      <c r="R12" s="118"/>
      <c r="S12" s="118" t="s">
        <v>539</v>
      </c>
      <c r="T12" s="205"/>
      <c r="U12" s="205"/>
      <c r="V12" s="205"/>
    </row>
    <row r="13" spans="2:22" s="206" customFormat="1" ht="14.45" customHeight="1" x14ac:dyDescent="0.25">
      <c r="B13" s="204">
        <v>3</v>
      </c>
      <c r="C13" s="190" t="s">
        <v>244</v>
      </c>
      <c r="D13" s="115" t="s">
        <v>700</v>
      </c>
      <c r="E13" s="170" t="s">
        <v>615</v>
      </c>
      <c r="F13" s="177" t="s">
        <v>884</v>
      </c>
      <c r="G13" s="115" t="s">
        <v>95</v>
      </c>
      <c r="H13" s="135"/>
      <c r="I13" s="135"/>
      <c r="J13" s="116">
        <v>1950300</v>
      </c>
      <c r="K13" s="117">
        <v>1</v>
      </c>
      <c r="L13" s="117">
        <f>100%-K13</f>
        <v>0</v>
      </c>
      <c r="M13" s="115" t="s">
        <v>246</v>
      </c>
      <c r="N13" s="118" t="s">
        <v>540</v>
      </c>
      <c r="O13" s="119">
        <f>+P13-120</f>
        <v>45324</v>
      </c>
      <c r="P13" s="119">
        <v>45444</v>
      </c>
      <c r="Q13" s="117"/>
      <c r="R13" s="118"/>
      <c r="S13" s="118" t="s">
        <v>539</v>
      </c>
      <c r="T13" s="205"/>
      <c r="U13" s="205"/>
      <c r="V13" s="205"/>
    </row>
    <row r="14" spans="2:22" s="208" customFormat="1" ht="28.15" customHeight="1" x14ac:dyDescent="0.25">
      <c r="B14" s="204">
        <v>4</v>
      </c>
      <c r="C14" s="190" t="s">
        <v>244</v>
      </c>
      <c r="D14" s="115" t="s">
        <v>885</v>
      </c>
      <c r="E14" s="170" t="s">
        <v>748</v>
      </c>
      <c r="F14" s="177" t="s">
        <v>749</v>
      </c>
      <c r="G14" s="115" t="s">
        <v>95</v>
      </c>
      <c r="H14" s="135"/>
      <c r="I14" s="135"/>
      <c r="J14" s="116">
        <v>468000</v>
      </c>
      <c r="K14" s="117">
        <v>0</v>
      </c>
      <c r="L14" s="117">
        <f>100%-K14</f>
        <v>1</v>
      </c>
      <c r="M14" s="115" t="s">
        <v>246</v>
      </c>
      <c r="N14" s="118" t="s">
        <v>548</v>
      </c>
      <c r="O14" s="119">
        <f>+P14-120</f>
        <v>44746</v>
      </c>
      <c r="P14" s="119">
        <v>44866</v>
      </c>
      <c r="Q14" s="117" t="s">
        <v>886</v>
      </c>
      <c r="R14" s="118"/>
      <c r="S14" s="118" t="s">
        <v>566</v>
      </c>
      <c r="T14" s="207"/>
      <c r="U14" s="207"/>
      <c r="V14" s="207"/>
    </row>
    <row r="15" spans="2:22" s="208" customFormat="1" ht="15.4" customHeight="1" x14ac:dyDescent="0.25">
      <c r="B15" s="204">
        <v>5</v>
      </c>
      <c r="C15" s="190" t="s">
        <v>244</v>
      </c>
      <c r="D15" s="115" t="s">
        <v>887</v>
      </c>
      <c r="E15" s="170" t="s">
        <v>751</v>
      </c>
      <c r="F15" s="177" t="s">
        <v>750</v>
      </c>
      <c r="G15" s="115" t="s">
        <v>95</v>
      </c>
      <c r="H15" s="135"/>
      <c r="I15" s="135"/>
      <c r="J15" s="116">
        <v>312000</v>
      </c>
      <c r="K15" s="117">
        <v>0</v>
      </c>
      <c r="L15" s="117">
        <f>100%-K15</f>
        <v>1</v>
      </c>
      <c r="M15" s="115" t="s">
        <v>246</v>
      </c>
      <c r="N15" s="118" t="s">
        <v>548</v>
      </c>
      <c r="O15" s="119">
        <f>+P15-60</f>
        <v>45018</v>
      </c>
      <c r="P15" s="119">
        <v>45078</v>
      </c>
      <c r="Q15" s="117" t="s">
        <v>822</v>
      </c>
      <c r="R15" s="118"/>
      <c r="S15" s="118" t="s">
        <v>539</v>
      </c>
      <c r="T15" s="207"/>
      <c r="U15" s="207"/>
      <c r="V15" s="207"/>
    </row>
    <row r="16" spans="2:22" s="208" customFormat="1" ht="12.75" x14ac:dyDescent="0.25">
      <c r="B16" s="204">
        <v>6</v>
      </c>
      <c r="C16" s="190" t="s">
        <v>258</v>
      </c>
      <c r="D16" s="115" t="s">
        <v>888</v>
      </c>
      <c r="E16" s="115" t="s">
        <v>631</v>
      </c>
      <c r="F16" s="135" t="s">
        <v>504</v>
      </c>
      <c r="G16" s="115" t="s">
        <v>63</v>
      </c>
      <c r="H16" s="135"/>
      <c r="I16" s="135"/>
      <c r="J16" s="116">
        <v>329583.33333333337</v>
      </c>
      <c r="K16" s="117">
        <v>0</v>
      </c>
      <c r="L16" s="117">
        <f t="shared" ref="L16:L35" si="2">100%-K16</f>
        <v>1</v>
      </c>
      <c r="M16" s="115" t="s">
        <v>414</v>
      </c>
      <c r="N16" s="118" t="s">
        <v>548</v>
      </c>
      <c r="O16" s="119">
        <f t="shared" ref="O16:O18" si="3">+P16-60</f>
        <v>45018</v>
      </c>
      <c r="P16" s="119">
        <v>45078</v>
      </c>
      <c r="Q16" s="117" t="s">
        <v>822</v>
      </c>
      <c r="R16" s="118"/>
      <c r="S16" s="118" t="s">
        <v>539</v>
      </c>
      <c r="T16" s="207"/>
      <c r="U16" s="207"/>
      <c r="V16" s="207"/>
    </row>
    <row r="17" spans="2:22" s="208" customFormat="1" ht="12.75" x14ac:dyDescent="0.25">
      <c r="B17" s="204">
        <v>7</v>
      </c>
      <c r="C17" s="190" t="s">
        <v>258</v>
      </c>
      <c r="D17" s="115" t="s">
        <v>823</v>
      </c>
      <c r="E17" s="115" t="s">
        <v>631</v>
      </c>
      <c r="F17" s="135" t="s">
        <v>505</v>
      </c>
      <c r="G17" s="115" t="s">
        <v>63</v>
      </c>
      <c r="H17" s="135"/>
      <c r="I17" s="135"/>
      <c r="J17" s="116">
        <v>329583.33333333337</v>
      </c>
      <c r="K17" s="117">
        <v>0</v>
      </c>
      <c r="L17" s="117">
        <f t="shared" si="2"/>
        <v>1</v>
      </c>
      <c r="M17" s="115" t="s">
        <v>414</v>
      </c>
      <c r="N17" s="118" t="s">
        <v>548</v>
      </c>
      <c r="O17" s="119">
        <f t="shared" si="3"/>
        <v>45018</v>
      </c>
      <c r="P17" s="119">
        <v>45078</v>
      </c>
      <c r="Q17" s="117" t="s">
        <v>822</v>
      </c>
      <c r="R17" s="118"/>
      <c r="S17" s="118" t="s">
        <v>539</v>
      </c>
      <c r="T17" s="207"/>
      <c r="U17" s="207"/>
      <c r="V17" s="207"/>
    </row>
    <row r="18" spans="2:22" s="208" customFormat="1" ht="12.75" x14ac:dyDescent="0.25">
      <c r="B18" s="204">
        <v>8</v>
      </c>
      <c r="C18" s="190" t="s">
        <v>258</v>
      </c>
      <c r="D18" s="115" t="s">
        <v>889</v>
      </c>
      <c r="E18" s="115" t="s">
        <v>631</v>
      </c>
      <c r="F18" s="135" t="s">
        <v>824</v>
      </c>
      <c r="G18" s="115" t="s">
        <v>63</v>
      </c>
      <c r="H18" s="135"/>
      <c r="I18" s="135"/>
      <c r="J18" s="116">
        <v>329583.33333333337</v>
      </c>
      <c r="K18" s="117">
        <v>0</v>
      </c>
      <c r="L18" s="117">
        <f t="shared" si="2"/>
        <v>1</v>
      </c>
      <c r="M18" s="115" t="s">
        <v>414</v>
      </c>
      <c r="N18" s="118" t="s">
        <v>548</v>
      </c>
      <c r="O18" s="119">
        <f t="shared" si="3"/>
        <v>45140</v>
      </c>
      <c r="P18" s="119">
        <v>45200</v>
      </c>
      <c r="Q18" s="117" t="s">
        <v>822</v>
      </c>
      <c r="R18" s="118"/>
      <c r="S18" s="118" t="s">
        <v>539</v>
      </c>
      <c r="T18" s="207"/>
      <c r="U18" s="207"/>
      <c r="V18" s="207"/>
    </row>
    <row r="19" spans="2:22" s="208" customFormat="1" ht="12.75" x14ac:dyDescent="0.25">
      <c r="B19" s="204">
        <v>9</v>
      </c>
      <c r="C19" s="190" t="s">
        <v>258</v>
      </c>
      <c r="D19" s="115" t="s">
        <v>890</v>
      </c>
      <c r="E19" s="115" t="s">
        <v>631</v>
      </c>
      <c r="F19" s="135" t="s">
        <v>825</v>
      </c>
      <c r="G19" s="115" t="s">
        <v>63</v>
      </c>
      <c r="H19" s="135"/>
      <c r="I19" s="135"/>
      <c r="J19" s="116">
        <v>315780</v>
      </c>
      <c r="K19" s="117">
        <v>1</v>
      </c>
      <c r="L19" s="117">
        <f t="shared" si="2"/>
        <v>0</v>
      </c>
      <c r="M19" s="115" t="s">
        <v>414</v>
      </c>
      <c r="N19" s="118" t="s">
        <v>548</v>
      </c>
      <c r="O19" s="119">
        <f t="shared" ref="O19:O27" si="4">+P19-120</f>
        <v>45263</v>
      </c>
      <c r="P19" s="119">
        <v>45383</v>
      </c>
      <c r="Q19" s="117" t="s">
        <v>822</v>
      </c>
      <c r="R19" s="118"/>
      <c r="S19" s="118" t="s">
        <v>539</v>
      </c>
      <c r="T19" s="207"/>
      <c r="U19" s="207"/>
      <c r="V19" s="207"/>
    </row>
    <row r="20" spans="2:22" s="208" customFormat="1" ht="12.75" x14ac:dyDescent="0.25">
      <c r="B20" s="204">
        <v>10</v>
      </c>
      <c r="C20" s="190" t="s">
        <v>258</v>
      </c>
      <c r="D20" s="115" t="s">
        <v>891</v>
      </c>
      <c r="E20" s="115" t="s">
        <v>631</v>
      </c>
      <c r="F20" s="135" t="s">
        <v>826</v>
      </c>
      <c r="G20" s="115" t="s">
        <v>63</v>
      </c>
      <c r="H20" s="135"/>
      <c r="I20" s="135"/>
      <c r="J20" s="116">
        <v>343386.8</v>
      </c>
      <c r="K20" s="117">
        <v>1</v>
      </c>
      <c r="L20" s="117">
        <f t="shared" si="2"/>
        <v>0</v>
      </c>
      <c r="M20" s="115" t="s">
        <v>414</v>
      </c>
      <c r="N20" s="118" t="s">
        <v>540</v>
      </c>
      <c r="O20" s="119">
        <f t="shared" si="4"/>
        <v>45263</v>
      </c>
      <c r="P20" s="119">
        <v>45383</v>
      </c>
      <c r="Q20" s="117"/>
      <c r="R20" s="118"/>
      <c r="S20" s="118" t="s">
        <v>539</v>
      </c>
      <c r="T20" s="207"/>
      <c r="U20" s="207"/>
      <c r="V20" s="207"/>
    </row>
    <row r="21" spans="2:22" s="208" customFormat="1" ht="12.75" x14ac:dyDescent="0.25">
      <c r="B21" s="204">
        <v>11</v>
      </c>
      <c r="C21" s="190" t="s">
        <v>258</v>
      </c>
      <c r="D21" s="115" t="s">
        <v>892</v>
      </c>
      <c r="E21" s="115" t="s">
        <v>631</v>
      </c>
      <c r="F21" s="135" t="s">
        <v>827</v>
      </c>
      <c r="G21" s="115" t="s">
        <v>63</v>
      </c>
      <c r="H21" s="135"/>
      <c r="I21" s="135"/>
      <c r="J21" s="116">
        <v>329583.33333333337</v>
      </c>
      <c r="K21" s="117">
        <v>1</v>
      </c>
      <c r="L21" s="117">
        <f t="shared" si="2"/>
        <v>0</v>
      </c>
      <c r="M21" s="115" t="s">
        <v>414</v>
      </c>
      <c r="N21" s="118" t="s">
        <v>540</v>
      </c>
      <c r="O21" s="119">
        <f t="shared" si="4"/>
        <v>45263</v>
      </c>
      <c r="P21" s="119">
        <v>45383</v>
      </c>
      <c r="Q21" s="117"/>
      <c r="R21" s="118"/>
      <c r="S21" s="118" t="s">
        <v>539</v>
      </c>
      <c r="T21" s="207"/>
      <c r="U21" s="207"/>
      <c r="V21" s="207"/>
    </row>
    <row r="22" spans="2:22" s="208" customFormat="1" ht="12.75" x14ac:dyDescent="0.25">
      <c r="B22" s="204">
        <v>12</v>
      </c>
      <c r="C22" s="190" t="s">
        <v>258</v>
      </c>
      <c r="D22" s="115" t="s">
        <v>893</v>
      </c>
      <c r="E22" s="115" t="s">
        <v>631</v>
      </c>
      <c r="F22" s="135" t="s">
        <v>828</v>
      </c>
      <c r="G22" s="115" t="s">
        <v>63</v>
      </c>
      <c r="H22" s="135"/>
      <c r="I22" s="135"/>
      <c r="J22" s="116">
        <v>329583.33333333337</v>
      </c>
      <c r="K22" s="117">
        <v>1</v>
      </c>
      <c r="L22" s="117">
        <f t="shared" si="2"/>
        <v>0</v>
      </c>
      <c r="M22" s="115" t="s">
        <v>414</v>
      </c>
      <c r="N22" s="118" t="s">
        <v>540</v>
      </c>
      <c r="O22" s="119">
        <f t="shared" si="4"/>
        <v>45628</v>
      </c>
      <c r="P22" s="119">
        <v>45748</v>
      </c>
      <c r="Q22" s="117"/>
      <c r="R22" s="118"/>
      <c r="S22" s="118" t="s">
        <v>539</v>
      </c>
      <c r="T22" s="207"/>
      <c r="U22" s="207"/>
      <c r="V22" s="207"/>
    </row>
    <row r="23" spans="2:22" s="208" customFormat="1" ht="12.75" x14ac:dyDescent="0.25">
      <c r="B23" s="204">
        <v>13</v>
      </c>
      <c r="C23" s="190" t="s">
        <v>258</v>
      </c>
      <c r="D23" s="115" t="s">
        <v>894</v>
      </c>
      <c r="E23" s="115" t="s">
        <v>631</v>
      </c>
      <c r="F23" s="135" t="s">
        <v>829</v>
      </c>
      <c r="G23" s="115" t="s">
        <v>63</v>
      </c>
      <c r="H23" s="135"/>
      <c r="I23" s="135"/>
      <c r="J23" s="116">
        <v>329583.33333333337</v>
      </c>
      <c r="K23" s="117">
        <v>1</v>
      </c>
      <c r="L23" s="117">
        <f t="shared" si="2"/>
        <v>0</v>
      </c>
      <c r="M23" s="115" t="s">
        <v>414</v>
      </c>
      <c r="N23" s="118" t="s">
        <v>540</v>
      </c>
      <c r="O23" s="119">
        <f t="shared" si="4"/>
        <v>45628</v>
      </c>
      <c r="P23" s="119">
        <v>45748</v>
      </c>
      <c r="Q23" s="117"/>
      <c r="R23" s="118"/>
      <c r="S23" s="118" t="s">
        <v>539</v>
      </c>
      <c r="T23" s="207"/>
      <c r="U23" s="207"/>
      <c r="V23" s="207"/>
    </row>
    <row r="24" spans="2:22" s="208" customFormat="1" ht="12.75" x14ac:dyDescent="0.25">
      <c r="B24" s="204">
        <v>14</v>
      </c>
      <c r="C24" s="190" t="s">
        <v>258</v>
      </c>
      <c r="D24" s="115" t="s">
        <v>830</v>
      </c>
      <c r="E24" s="115" t="s">
        <v>631</v>
      </c>
      <c r="F24" s="135" t="s">
        <v>831</v>
      </c>
      <c r="G24" s="115" t="s">
        <v>63</v>
      </c>
      <c r="H24" s="135"/>
      <c r="I24" s="135"/>
      <c r="J24" s="116">
        <v>329583.33333333337</v>
      </c>
      <c r="K24" s="117">
        <v>1</v>
      </c>
      <c r="L24" s="117">
        <f t="shared" si="2"/>
        <v>0</v>
      </c>
      <c r="M24" s="115" t="s">
        <v>414</v>
      </c>
      <c r="N24" s="118" t="s">
        <v>540</v>
      </c>
      <c r="O24" s="119">
        <f t="shared" si="4"/>
        <v>45628</v>
      </c>
      <c r="P24" s="119">
        <v>45748</v>
      </c>
      <c r="Q24" s="117"/>
      <c r="R24" s="118"/>
      <c r="S24" s="118" t="s">
        <v>539</v>
      </c>
      <c r="T24" s="207"/>
      <c r="U24" s="207"/>
      <c r="V24" s="207"/>
    </row>
    <row r="25" spans="2:22" s="208" customFormat="1" ht="12.75" x14ac:dyDescent="0.25">
      <c r="B25" s="204">
        <v>15</v>
      </c>
      <c r="C25" s="190" t="s">
        <v>258</v>
      </c>
      <c r="D25" s="115" t="s">
        <v>832</v>
      </c>
      <c r="E25" s="115" t="s">
        <v>631</v>
      </c>
      <c r="F25" s="135" t="s">
        <v>833</v>
      </c>
      <c r="G25" s="115" t="s">
        <v>63</v>
      </c>
      <c r="H25" s="135"/>
      <c r="I25" s="135"/>
      <c r="J25" s="116">
        <v>329583.33333333337</v>
      </c>
      <c r="K25" s="117">
        <v>1</v>
      </c>
      <c r="L25" s="117">
        <f t="shared" si="2"/>
        <v>0</v>
      </c>
      <c r="M25" s="115" t="s">
        <v>414</v>
      </c>
      <c r="N25" s="118" t="s">
        <v>540</v>
      </c>
      <c r="O25" s="119">
        <f t="shared" si="4"/>
        <v>45993</v>
      </c>
      <c r="P25" s="119">
        <v>46113</v>
      </c>
      <c r="Q25" s="117"/>
      <c r="R25" s="118"/>
      <c r="S25" s="118" t="s">
        <v>539</v>
      </c>
      <c r="T25" s="207"/>
      <c r="U25" s="207"/>
      <c r="V25" s="207"/>
    </row>
    <row r="26" spans="2:22" s="208" customFormat="1" ht="12.75" x14ac:dyDescent="0.25">
      <c r="B26" s="204">
        <v>16</v>
      </c>
      <c r="C26" s="190" t="s">
        <v>258</v>
      </c>
      <c r="D26" s="115" t="s">
        <v>834</v>
      </c>
      <c r="E26" s="115" t="s">
        <v>631</v>
      </c>
      <c r="F26" s="135" t="s">
        <v>835</v>
      </c>
      <c r="G26" s="115" t="s">
        <v>63</v>
      </c>
      <c r="H26" s="135"/>
      <c r="I26" s="135"/>
      <c r="J26" s="116">
        <v>329583.33333333337</v>
      </c>
      <c r="K26" s="117">
        <v>1</v>
      </c>
      <c r="L26" s="117">
        <f t="shared" si="2"/>
        <v>0</v>
      </c>
      <c r="M26" s="115" t="s">
        <v>414</v>
      </c>
      <c r="N26" s="118" t="s">
        <v>540</v>
      </c>
      <c r="O26" s="119">
        <f t="shared" si="4"/>
        <v>45993</v>
      </c>
      <c r="P26" s="119">
        <v>46113</v>
      </c>
      <c r="Q26" s="117"/>
      <c r="R26" s="118"/>
      <c r="S26" s="118" t="s">
        <v>539</v>
      </c>
      <c r="T26" s="207"/>
      <c r="U26" s="207"/>
      <c r="V26" s="207"/>
    </row>
    <row r="27" spans="2:22" s="208" customFormat="1" ht="12.75" x14ac:dyDescent="0.25">
      <c r="B27" s="204">
        <v>17</v>
      </c>
      <c r="C27" s="190" t="s">
        <v>258</v>
      </c>
      <c r="D27" s="115" t="s">
        <v>836</v>
      </c>
      <c r="E27" s="115" t="s">
        <v>631</v>
      </c>
      <c r="F27" s="135" t="s">
        <v>837</v>
      </c>
      <c r="G27" s="115" t="s">
        <v>63</v>
      </c>
      <c r="H27" s="135"/>
      <c r="I27" s="135"/>
      <c r="J27" s="116">
        <v>329583.33333333337</v>
      </c>
      <c r="K27" s="117">
        <v>1</v>
      </c>
      <c r="L27" s="117">
        <f t="shared" si="2"/>
        <v>0</v>
      </c>
      <c r="M27" s="115" t="s">
        <v>414</v>
      </c>
      <c r="N27" s="118" t="s">
        <v>540</v>
      </c>
      <c r="O27" s="119">
        <f t="shared" si="4"/>
        <v>45993</v>
      </c>
      <c r="P27" s="119">
        <v>46113</v>
      </c>
      <c r="Q27" s="117"/>
      <c r="R27" s="118"/>
      <c r="S27" s="118" t="s">
        <v>539</v>
      </c>
      <c r="T27" s="207"/>
      <c r="U27" s="207"/>
      <c r="V27" s="207"/>
    </row>
    <row r="28" spans="2:22" s="208" customFormat="1" ht="16.149999999999999" customHeight="1" x14ac:dyDescent="0.25">
      <c r="B28" s="204">
        <v>18</v>
      </c>
      <c r="C28" s="190" t="s">
        <v>665</v>
      </c>
      <c r="D28" s="115" t="s">
        <v>130</v>
      </c>
      <c r="E28" s="115" t="s">
        <v>635</v>
      </c>
      <c r="F28" s="135" t="s">
        <v>495</v>
      </c>
      <c r="G28" s="115" t="s">
        <v>63</v>
      </c>
      <c r="H28" s="135"/>
      <c r="I28" s="135"/>
      <c r="J28" s="116">
        <v>153000</v>
      </c>
      <c r="K28" s="117">
        <v>0</v>
      </c>
      <c r="L28" s="117">
        <f t="shared" si="2"/>
        <v>1</v>
      </c>
      <c r="M28" s="115" t="s">
        <v>253</v>
      </c>
      <c r="N28" s="118" t="s">
        <v>548</v>
      </c>
      <c r="O28" s="119">
        <f>+P28-60</f>
        <v>45079</v>
      </c>
      <c r="P28" s="119">
        <v>45139</v>
      </c>
      <c r="Q28" s="117" t="s">
        <v>822</v>
      </c>
      <c r="R28" s="118"/>
      <c r="S28" s="118" t="s">
        <v>539</v>
      </c>
      <c r="T28" s="207"/>
      <c r="U28" s="207"/>
      <c r="V28" s="207"/>
    </row>
    <row r="29" spans="2:22" s="208" customFormat="1" ht="16.149999999999999" customHeight="1" x14ac:dyDescent="0.25">
      <c r="B29" s="204">
        <v>19</v>
      </c>
      <c r="C29" s="190" t="s">
        <v>665</v>
      </c>
      <c r="D29" s="115" t="s">
        <v>838</v>
      </c>
      <c r="E29" s="115" t="s">
        <v>641</v>
      </c>
      <c r="F29" s="135" t="s">
        <v>839</v>
      </c>
      <c r="G29" s="115" t="s">
        <v>63</v>
      </c>
      <c r="H29" s="135"/>
      <c r="I29" s="135"/>
      <c r="J29" s="116">
        <v>353800</v>
      </c>
      <c r="K29" s="117">
        <v>0</v>
      </c>
      <c r="L29" s="117">
        <f t="shared" si="2"/>
        <v>1</v>
      </c>
      <c r="M29" s="115" t="s">
        <v>253</v>
      </c>
      <c r="N29" s="118" t="s">
        <v>548</v>
      </c>
      <c r="O29" s="119">
        <f t="shared" ref="O29:O35" si="5">+P29-60</f>
        <v>45171</v>
      </c>
      <c r="P29" s="119">
        <v>45231</v>
      </c>
      <c r="Q29" s="117" t="s">
        <v>822</v>
      </c>
      <c r="R29" s="118"/>
      <c r="S29" s="118" t="s">
        <v>539</v>
      </c>
      <c r="T29" s="207"/>
      <c r="U29" s="207"/>
      <c r="V29" s="207"/>
    </row>
    <row r="30" spans="2:22" s="208" customFormat="1" ht="14.65" customHeight="1" x14ac:dyDescent="0.25">
      <c r="B30" s="204">
        <v>20</v>
      </c>
      <c r="C30" s="190" t="s">
        <v>665</v>
      </c>
      <c r="D30" s="115" t="s">
        <v>180</v>
      </c>
      <c r="E30" s="115" t="s">
        <v>646</v>
      </c>
      <c r="F30" s="135" t="s">
        <v>467</v>
      </c>
      <c r="G30" s="115" t="s">
        <v>63</v>
      </c>
      <c r="H30" s="135"/>
      <c r="I30" s="135"/>
      <c r="J30" s="116">
        <v>99999.999999999811</v>
      </c>
      <c r="K30" s="117">
        <v>0</v>
      </c>
      <c r="L30" s="117">
        <f t="shared" si="2"/>
        <v>1</v>
      </c>
      <c r="M30" s="115" t="s">
        <v>253</v>
      </c>
      <c r="N30" s="118" t="s">
        <v>548</v>
      </c>
      <c r="O30" s="119">
        <f t="shared" si="5"/>
        <v>45171</v>
      </c>
      <c r="P30" s="119">
        <v>45231</v>
      </c>
      <c r="Q30" s="117" t="s">
        <v>822</v>
      </c>
      <c r="R30" s="118"/>
      <c r="S30" s="118" t="s">
        <v>539</v>
      </c>
      <c r="T30" s="207"/>
      <c r="U30" s="207"/>
      <c r="V30" s="207"/>
    </row>
    <row r="31" spans="2:22" s="208" customFormat="1" ht="16.149999999999999" customHeight="1" x14ac:dyDescent="0.25">
      <c r="B31" s="204">
        <v>21</v>
      </c>
      <c r="C31" s="190" t="s">
        <v>665</v>
      </c>
      <c r="D31" s="115" t="s">
        <v>181</v>
      </c>
      <c r="E31" s="115" t="s">
        <v>646</v>
      </c>
      <c r="F31" s="135" t="s">
        <v>468</v>
      </c>
      <c r="G31" s="115" t="s">
        <v>63</v>
      </c>
      <c r="H31" s="135"/>
      <c r="I31" s="135"/>
      <c r="J31" s="116">
        <v>45000</v>
      </c>
      <c r="K31" s="117">
        <v>0</v>
      </c>
      <c r="L31" s="117">
        <f t="shared" si="2"/>
        <v>1</v>
      </c>
      <c r="M31" s="115" t="s">
        <v>253</v>
      </c>
      <c r="N31" s="118" t="s">
        <v>548</v>
      </c>
      <c r="O31" s="119">
        <f t="shared" si="5"/>
        <v>45171</v>
      </c>
      <c r="P31" s="119">
        <v>45231</v>
      </c>
      <c r="Q31" s="117" t="s">
        <v>822</v>
      </c>
      <c r="R31" s="118"/>
      <c r="S31" s="118" t="s">
        <v>539</v>
      </c>
      <c r="T31" s="207"/>
      <c r="U31" s="207"/>
      <c r="V31" s="207"/>
    </row>
    <row r="32" spans="2:22" s="208" customFormat="1" ht="16.899999999999999" customHeight="1" x14ac:dyDescent="0.25">
      <c r="B32" s="204">
        <v>22</v>
      </c>
      <c r="C32" s="190" t="s">
        <v>665</v>
      </c>
      <c r="D32" s="115" t="s">
        <v>182</v>
      </c>
      <c r="E32" s="115" t="s">
        <v>646</v>
      </c>
      <c r="F32" s="135" t="s">
        <v>469</v>
      </c>
      <c r="G32" s="115" t="s">
        <v>63</v>
      </c>
      <c r="H32" s="135"/>
      <c r="I32" s="135"/>
      <c r="J32" s="116">
        <v>15000</v>
      </c>
      <c r="K32" s="117">
        <v>0</v>
      </c>
      <c r="L32" s="117">
        <f t="shared" si="2"/>
        <v>1</v>
      </c>
      <c r="M32" s="115" t="s">
        <v>253</v>
      </c>
      <c r="N32" s="118" t="s">
        <v>548</v>
      </c>
      <c r="O32" s="119">
        <f t="shared" si="5"/>
        <v>45171</v>
      </c>
      <c r="P32" s="119">
        <v>45231</v>
      </c>
      <c r="Q32" s="117" t="s">
        <v>822</v>
      </c>
      <c r="R32" s="118"/>
      <c r="S32" s="118" t="s">
        <v>539</v>
      </c>
      <c r="T32" s="207"/>
      <c r="U32" s="207"/>
      <c r="V32" s="207"/>
    </row>
    <row r="33" spans="2:22" s="208" customFormat="1" ht="15.4" customHeight="1" x14ac:dyDescent="0.25">
      <c r="B33" s="204">
        <v>23</v>
      </c>
      <c r="C33" s="190" t="s">
        <v>665</v>
      </c>
      <c r="D33" s="115" t="s">
        <v>183</v>
      </c>
      <c r="E33" s="115" t="s">
        <v>646</v>
      </c>
      <c r="F33" s="135" t="s">
        <v>840</v>
      </c>
      <c r="G33" s="115" t="s">
        <v>63</v>
      </c>
      <c r="H33" s="135"/>
      <c r="I33" s="135"/>
      <c r="J33" s="116">
        <v>45000</v>
      </c>
      <c r="K33" s="117">
        <v>0</v>
      </c>
      <c r="L33" s="117">
        <f t="shared" si="2"/>
        <v>1</v>
      </c>
      <c r="M33" s="115" t="s">
        <v>253</v>
      </c>
      <c r="N33" s="118" t="s">
        <v>548</v>
      </c>
      <c r="O33" s="119">
        <f t="shared" si="5"/>
        <v>45171</v>
      </c>
      <c r="P33" s="119">
        <v>45231</v>
      </c>
      <c r="Q33" s="117" t="s">
        <v>822</v>
      </c>
      <c r="R33" s="118"/>
      <c r="S33" s="118" t="s">
        <v>539</v>
      </c>
      <c r="T33" s="207"/>
      <c r="U33" s="207"/>
      <c r="V33" s="207"/>
    </row>
    <row r="34" spans="2:22" s="208" customFormat="1" ht="16.899999999999999" customHeight="1" x14ac:dyDescent="0.25">
      <c r="B34" s="204">
        <v>24</v>
      </c>
      <c r="C34" s="190" t="s">
        <v>665</v>
      </c>
      <c r="D34" s="115" t="s">
        <v>184</v>
      </c>
      <c r="E34" s="115" t="s">
        <v>646</v>
      </c>
      <c r="F34" s="135" t="s">
        <v>841</v>
      </c>
      <c r="G34" s="115" t="s">
        <v>63</v>
      </c>
      <c r="H34" s="135"/>
      <c r="I34" s="135"/>
      <c r="J34" s="116">
        <v>15000</v>
      </c>
      <c r="K34" s="117">
        <v>0</v>
      </c>
      <c r="L34" s="117">
        <f t="shared" si="2"/>
        <v>1</v>
      </c>
      <c r="M34" s="115" t="s">
        <v>253</v>
      </c>
      <c r="N34" s="118" t="s">
        <v>548</v>
      </c>
      <c r="O34" s="119">
        <f t="shared" si="5"/>
        <v>45171</v>
      </c>
      <c r="P34" s="119">
        <v>45231</v>
      </c>
      <c r="Q34" s="117" t="s">
        <v>822</v>
      </c>
      <c r="R34" s="118"/>
      <c r="S34" s="118" t="s">
        <v>539</v>
      </c>
      <c r="T34" s="207"/>
      <c r="U34" s="207"/>
      <c r="V34" s="207"/>
    </row>
    <row r="35" spans="2:22" s="208" customFormat="1" ht="16.149999999999999" customHeight="1" x14ac:dyDescent="0.25">
      <c r="B35" s="204">
        <v>25</v>
      </c>
      <c r="C35" s="190" t="s">
        <v>665</v>
      </c>
      <c r="D35" s="115" t="s">
        <v>189</v>
      </c>
      <c r="E35" s="115" t="s">
        <v>649</v>
      </c>
      <c r="F35" s="135" t="s">
        <v>472</v>
      </c>
      <c r="G35" s="115" t="s">
        <v>63</v>
      </c>
      <c r="H35" s="135"/>
      <c r="I35" s="135"/>
      <c r="J35" s="116">
        <v>84000</v>
      </c>
      <c r="K35" s="117">
        <v>0</v>
      </c>
      <c r="L35" s="117">
        <f t="shared" si="2"/>
        <v>1</v>
      </c>
      <c r="M35" s="115" t="s">
        <v>253</v>
      </c>
      <c r="N35" s="118" t="s">
        <v>548</v>
      </c>
      <c r="O35" s="119">
        <f t="shared" si="5"/>
        <v>45232</v>
      </c>
      <c r="P35" s="119">
        <v>45292</v>
      </c>
      <c r="Q35" s="117" t="s">
        <v>822</v>
      </c>
      <c r="R35" s="118"/>
      <c r="S35" s="118" t="s">
        <v>539</v>
      </c>
      <c r="T35" s="207"/>
      <c r="U35" s="207"/>
      <c r="V35" s="207"/>
    </row>
    <row r="36" spans="2:22" ht="19.899999999999999" customHeight="1" x14ac:dyDescent="0.25">
      <c r="C36" s="121"/>
      <c r="D36" s="122"/>
      <c r="E36" s="122"/>
      <c r="F36" s="121"/>
      <c r="G36" s="122"/>
      <c r="H36" s="121"/>
      <c r="I36" s="121" t="s">
        <v>0</v>
      </c>
      <c r="J36" s="167">
        <f>SUM(J11:J35)</f>
        <v>7696100.133333331</v>
      </c>
      <c r="K36" s="191"/>
      <c r="L36" s="124"/>
      <c r="M36" s="122"/>
      <c r="N36" s="125"/>
      <c r="O36" s="125"/>
      <c r="P36" s="125"/>
      <c r="Q36" s="125"/>
      <c r="R36" s="125"/>
      <c r="S36" s="125"/>
      <c r="T36" s="112"/>
      <c r="U36" s="112"/>
      <c r="V36" s="112"/>
    </row>
    <row r="37" spans="2:22" x14ac:dyDescent="0.25">
      <c r="F37" s="136"/>
      <c r="H37" s="136"/>
    </row>
    <row r="38" spans="2:22" s="114" customFormat="1" x14ac:dyDescent="0.25">
      <c r="B38" s="239" t="s">
        <v>821</v>
      </c>
      <c r="C38" s="252" t="s">
        <v>541</v>
      </c>
      <c r="D38" s="253"/>
      <c r="E38" s="253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113"/>
      <c r="U38" s="113"/>
      <c r="V38" s="113"/>
    </row>
    <row r="39" spans="2:22" s="114" customFormat="1" ht="15" x14ac:dyDescent="0.25">
      <c r="B39" s="239"/>
      <c r="C39" s="254" t="s">
        <v>542</v>
      </c>
      <c r="D39" s="244" t="s">
        <v>543</v>
      </c>
      <c r="E39" s="246" t="s">
        <v>575</v>
      </c>
      <c r="F39" s="239" t="s">
        <v>576</v>
      </c>
      <c r="G39" s="246" t="s">
        <v>526</v>
      </c>
      <c r="H39" s="239" t="s">
        <v>527</v>
      </c>
      <c r="I39" s="239" t="s">
        <v>528</v>
      </c>
      <c r="J39" s="244" t="s">
        <v>544</v>
      </c>
      <c r="K39" s="244"/>
      <c r="L39" s="244"/>
      <c r="M39" s="244" t="s">
        <v>545</v>
      </c>
      <c r="N39" s="239" t="s">
        <v>546</v>
      </c>
      <c r="O39" s="239" t="s">
        <v>547</v>
      </c>
      <c r="P39" s="239"/>
      <c r="Q39" s="250" t="s">
        <v>113</v>
      </c>
      <c r="R39" s="239" t="s">
        <v>532</v>
      </c>
      <c r="S39" s="239" t="s">
        <v>243</v>
      </c>
      <c r="T39" s="113"/>
      <c r="U39" s="113"/>
      <c r="V39" s="113"/>
    </row>
    <row r="40" spans="2:22" s="114" customFormat="1" ht="49.9" customHeight="1" x14ac:dyDescent="0.25">
      <c r="B40" s="239"/>
      <c r="C40" s="255"/>
      <c r="D40" s="245"/>
      <c r="E40" s="247"/>
      <c r="F40" s="246"/>
      <c r="G40" s="256"/>
      <c r="H40" s="246"/>
      <c r="I40" s="246"/>
      <c r="J40" s="137" t="s">
        <v>533</v>
      </c>
      <c r="K40" s="158" t="s">
        <v>534</v>
      </c>
      <c r="L40" s="158" t="s">
        <v>535</v>
      </c>
      <c r="M40" s="245"/>
      <c r="N40" s="246"/>
      <c r="O40" s="157" t="s">
        <v>536</v>
      </c>
      <c r="P40" s="157" t="s">
        <v>537</v>
      </c>
      <c r="Q40" s="251"/>
      <c r="R40" s="246"/>
      <c r="S40" s="246"/>
      <c r="T40" s="113"/>
      <c r="U40" s="113"/>
      <c r="V40" s="113"/>
    </row>
    <row r="41" spans="2:22" s="208" customFormat="1" ht="12.75" x14ac:dyDescent="0.25">
      <c r="B41" s="209">
        <v>26</v>
      </c>
      <c r="C41" s="190" t="s">
        <v>244</v>
      </c>
      <c r="D41" s="115" t="s">
        <v>577</v>
      </c>
      <c r="E41" s="170" t="s">
        <v>608</v>
      </c>
      <c r="F41" s="177" t="s">
        <v>420</v>
      </c>
      <c r="G41" s="170" t="s">
        <v>96</v>
      </c>
      <c r="H41" s="177"/>
      <c r="I41" s="178"/>
      <c r="J41" s="179">
        <v>9000</v>
      </c>
      <c r="K41" s="171">
        <v>1</v>
      </c>
      <c r="L41" s="171">
        <f>100%-K41</f>
        <v>0</v>
      </c>
      <c r="M41" s="170" t="s">
        <v>246</v>
      </c>
      <c r="N41" s="180" t="s">
        <v>548</v>
      </c>
      <c r="O41" s="181">
        <f>+P41-30</f>
        <v>45017</v>
      </c>
      <c r="P41" s="181">
        <v>45047</v>
      </c>
      <c r="Q41" s="118" t="s">
        <v>72</v>
      </c>
      <c r="R41" s="117"/>
      <c r="S41" s="118" t="s">
        <v>539</v>
      </c>
      <c r="T41" s="207"/>
      <c r="U41" s="207"/>
      <c r="V41" s="207"/>
    </row>
    <row r="42" spans="2:22" s="206" customFormat="1" ht="12.75" x14ac:dyDescent="0.25">
      <c r="B42" s="204">
        <v>27</v>
      </c>
      <c r="C42" s="190" t="s">
        <v>244</v>
      </c>
      <c r="D42" s="115" t="s">
        <v>585</v>
      </c>
      <c r="E42" s="170" t="s">
        <v>733</v>
      </c>
      <c r="F42" s="177" t="s">
        <v>736</v>
      </c>
      <c r="G42" s="170" t="s">
        <v>96</v>
      </c>
      <c r="H42" s="177"/>
      <c r="I42" s="178"/>
      <c r="J42" s="179">
        <v>80000</v>
      </c>
      <c r="K42" s="171">
        <v>1</v>
      </c>
      <c r="L42" s="171">
        <f>100%-K42</f>
        <v>0</v>
      </c>
      <c r="M42" s="170" t="s">
        <v>246</v>
      </c>
      <c r="N42" s="180" t="s">
        <v>548</v>
      </c>
      <c r="O42" s="181">
        <f>+P42-90</f>
        <v>45202</v>
      </c>
      <c r="P42" s="181">
        <v>45292</v>
      </c>
      <c r="Q42" s="118" t="s">
        <v>72</v>
      </c>
      <c r="R42" s="117"/>
      <c r="S42" s="118" t="s">
        <v>539</v>
      </c>
      <c r="T42" s="205"/>
      <c r="U42" s="205"/>
      <c r="V42" s="205"/>
    </row>
    <row r="43" spans="2:22" s="208" customFormat="1" ht="12.75" x14ac:dyDescent="0.25">
      <c r="B43" s="209">
        <v>28</v>
      </c>
      <c r="C43" s="190" t="s">
        <v>244</v>
      </c>
      <c r="D43" s="115" t="s">
        <v>519</v>
      </c>
      <c r="E43" s="170" t="s">
        <v>612</v>
      </c>
      <c r="F43" s="177" t="s">
        <v>518</v>
      </c>
      <c r="G43" s="170" t="s">
        <v>96</v>
      </c>
      <c r="H43" s="177"/>
      <c r="I43" s="178"/>
      <c r="J43" s="179">
        <v>4000</v>
      </c>
      <c r="K43" s="171">
        <v>1</v>
      </c>
      <c r="L43" s="171">
        <f t="shared" ref="L43:L117" si="6">100%-K43</f>
        <v>0</v>
      </c>
      <c r="M43" s="170" t="s">
        <v>246</v>
      </c>
      <c r="N43" s="180" t="s">
        <v>548</v>
      </c>
      <c r="O43" s="181">
        <f>+P43-30</f>
        <v>45017</v>
      </c>
      <c r="P43" s="181">
        <v>45047</v>
      </c>
      <c r="Q43" s="118" t="s">
        <v>72</v>
      </c>
      <c r="R43" s="117"/>
      <c r="S43" s="118" t="s">
        <v>539</v>
      </c>
      <c r="T43" s="207"/>
      <c r="U43" s="207"/>
      <c r="V43" s="207"/>
    </row>
    <row r="44" spans="2:22" s="208" customFormat="1" ht="12.75" x14ac:dyDescent="0.25">
      <c r="B44" s="209">
        <v>29</v>
      </c>
      <c r="C44" s="190" t="s">
        <v>244</v>
      </c>
      <c r="D44" s="192" t="s">
        <v>704</v>
      </c>
      <c r="E44" s="170" t="s">
        <v>613</v>
      </c>
      <c r="F44" s="177" t="s">
        <v>699</v>
      </c>
      <c r="G44" s="170" t="s">
        <v>95</v>
      </c>
      <c r="H44" s="177"/>
      <c r="I44" s="178"/>
      <c r="J44" s="179">
        <v>261000</v>
      </c>
      <c r="K44" s="171">
        <v>1</v>
      </c>
      <c r="L44" s="171">
        <f>100%-K44</f>
        <v>0</v>
      </c>
      <c r="M44" s="170" t="s">
        <v>246</v>
      </c>
      <c r="N44" s="180" t="s">
        <v>538</v>
      </c>
      <c r="O44" s="181">
        <f>+P44-120</f>
        <v>44988</v>
      </c>
      <c r="P44" s="181">
        <v>45108</v>
      </c>
      <c r="Q44" s="118"/>
      <c r="R44" s="117"/>
      <c r="S44" s="118" t="s">
        <v>539</v>
      </c>
      <c r="T44" s="207"/>
      <c r="U44" s="207"/>
      <c r="V44" s="207"/>
    </row>
    <row r="45" spans="2:22" s="208" customFormat="1" ht="12.75" x14ac:dyDescent="0.25">
      <c r="B45" s="204">
        <v>30</v>
      </c>
      <c r="C45" s="190" t="s">
        <v>244</v>
      </c>
      <c r="D45" s="170" t="s">
        <v>578</v>
      </c>
      <c r="E45" s="170" t="s">
        <v>613</v>
      </c>
      <c r="F45" s="177" t="s">
        <v>747</v>
      </c>
      <c r="G45" s="170" t="s">
        <v>96</v>
      </c>
      <c r="H45" s="177"/>
      <c r="I45" s="178"/>
      <c r="J45" s="179">
        <v>559188</v>
      </c>
      <c r="K45" s="171">
        <v>1</v>
      </c>
      <c r="L45" s="171">
        <f t="shared" si="6"/>
        <v>0</v>
      </c>
      <c r="M45" s="170" t="s">
        <v>246</v>
      </c>
      <c r="N45" s="180" t="s">
        <v>548</v>
      </c>
      <c r="O45" s="181">
        <f>+P45-120</f>
        <v>44988</v>
      </c>
      <c r="P45" s="181">
        <v>45108</v>
      </c>
      <c r="Q45" s="118" t="s">
        <v>72</v>
      </c>
      <c r="R45" s="117"/>
      <c r="S45" s="118" t="s">
        <v>539</v>
      </c>
      <c r="T45" s="207"/>
      <c r="U45" s="207"/>
      <c r="V45" s="207"/>
    </row>
    <row r="46" spans="2:22" s="208" customFormat="1" ht="12.75" x14ac:dyDescent="0.25">
      <c r="B46" s="209">
        <v>31</v>
      </c>
      <c r="C46" s="190" t="s">
        <v>244</v>
      </c>
      <c r="D46" s="115" t="s">
        <v>212</v>
      </c>
      <c r="E46" s="170" t="s">
        <v>748</v>
      </c>
      <c r="F46" s="177" t="s">
        <v>895</v>
      </c>
      <c r="G46" s="170" t="s">
        <v>96</v>
      </c>
      <c r="H46" s="177"/>
      <c r="I46" s="178"/>
      <c r="J46" s="179">
        <v>158867</v>
      </c>
      <c r="K46" s="171">
        <v>1</v>
      </c>
      <c r="L46" s="171">
        <f t="shared" si="6"/>
        <v>0</v>
      </c>
      <c r="M46" s="170" t="s">
        <v>246</v>
      </c>
      <c r="N46" s="180" t="s">
        <v>548</v>
      </c>
      <c r="O46" s="181">
        <f t="shared" ref="O46:O114" si="7">+P46-120</f>
        <v>44988</v>
      </c>
      <c r="P46" s="181">
        <v>45108</v>
      </c>
      <c r="Q46" s="118" t="s">
        <v>72</v>
      </c>
      <c r="R46" s="117"/>
      <c r="S46" s="118" t="s">
        <v>539</v>
      </c>
      <c r="T46" s="207"/>
      <c r="U46" s="207"/>
      <c r="V46" s="207"/>
    </row>
    <row r="47" spans="2:22" s="208" customFormat="1" ht="12.75" x14ac:dyDescent="0.25">
      <c r="B47" s="209">
        <v>32</v>
      </c>
      <c r="C47" s="190" t="s">
        <v>244</v>
      </c>
      <c r="D47" s="115" t="s">
        <v>842</v>
      </c>
      <c r="E47" s="170" t="s">
        <v>619</v>
      </c>
      <c r="F47" s="177" t="s">
        <v>438</v>
      </c>
      <c r="G47" s="170" t="s">
        <v>96</v>
      </c>
      <c r="H47" s="177"/>
      <c r="I47" s="177"/>
      <c r="J47" s="179">
        <v>200000</v>
      </c>
      <c r="K47" s="171">
        <v>1</v>
      </c>
      <c r="L47" s="171">
        <f t="shared" si="6"/>
        <v>0</v>
      </c>
      <c r="M47" s="170" t="s">
        <v>246</v>
      </c>
      <c r="N47" s="180" t="s">
        <v>548</v>
      </c>
      <c r="O47" s="181">
        <f>+P47-90</f>
        <v>45018</v>
      </c>
      <c r="P47" s="181">
        <v>45108</v>
      </c>
      <c r="Q47" s="118" t="s">
        <v>72</v>
      </c>
      <c r="R47" s="118"/>
      <c r="S47" s="118" t="s">
        <v>539</v>
      </c>
      <c r="T47" s="207"/>
      <c r="U47" s="207"/>
      <c r="V47" s="207"/>
    </row>
    <row r="48" spans="2:22" s="208" customFormat="1" ht="12.75" x14ac:dyDescent="0.25">
      <c r="B48" s="204">
        <v>33</v>
      </c>
      <c r="C48" s="190" t="s">
        <v>244</v>
      </c>
      <c r="D48" s="115" t="s">
        <v>155</v>
      </c>
      <c r="E48" s="170" t="s">
        <v>619</v>
      </c>
      <c r="F48" s="177" t="s">
        <v>481</v>
      </c>
      <c r="G48" s="170" t="s">
        <v>96</v>
      </c>
      <c r="H48" s="177"/>
      <c r="I48" s="178"/>
      <c r="J48" s="179">
        <v>44960</v>
      </c>
      <c r="K48" s="171">
        <v>1</v>
      </c>
      <c r="L48" s="171">
        <f t="shared" si="6"/>
        <v>0</v>
      </c>
      <c r="M48" s="170" t="s">
        <v>246</v>
      </c>
      <c r="N48" s="180" t="s">
        <v>548</v>
      </c>
      <c r="O48" s="181">
        <f>+P48-90</f>
        <v>45018</v>
      </c>
      <c r="P48" s="181">
        <v>45108</v>
      </c>
      <c r="Q48" s="118" t="s">
        <v>72</v>
      </c>
      <c r="R48" s="117"/>
      <c r="S48" s="118" t="s">
        <v>539</v>
      </c>
      <c r="T48" s="207"/>
      <c r="U48" s="207"/>
      <c r="V48" s="207"/>
    </row>
    <row r="49" spans="2:22" s="208" customFormat="1" ht="12.75" x14ac:dyDescent="0.25">
      <c r="B49" s="209">
        <v>34</v>
      </c>
      <c r="C49" s="190" t="s">
        <v>244</v>
      </c>
      <c r="D49" s="115" t="s">
        <v>725</v>
      </c>
      <c r="E49" s="170" t="s">
        <v>620</v>
      </c>
      <c r="F49" s="177" t="s">
        <v>484</v>
      </c>
      <c r="G49" s="170" t="s">
        <v>96</v>
      </c>
      <c r="H49" s="177"/>
      <c r="I49" s="177"/>
      <c r="J49" s="179">
        <v>24000</v>
      </c>
      <c r="K49" s="171">
        <v>1</v>
      </c>
      <c r="L49" s="171">
        <f>100%-K49</f>
        <v>0</v>
      </c>
      <c r="M49" s="170" t="s">
        <v>246</v>
      </c>
      <c r="N49" s="180" t="s">
        <v>548</v>
      </c>
      <c r="O49" s="181">
        <f>+P49-120</f>
        <v>45050</v>
      </c>
      <c r="P49" s="181">
        <v>45170</v>
      </c>
      <c r="Q49" s="118" t="s">
        <v>72</v>
      </c>
      <c r="R49" s="117"/>
      <c r="S49" s="118" t="s">
        <v>539</v>
      </c>
      <c r="T49" s="207"/>
      <c r="U49" s="207"/>
      <c r="V49" s="207"/>
    </row>
    <row r="50" spans="2:22" s="208" customFormat="1" ht="12.75" x14ac:dyDescent="0.25">
      <c r="B50" s="209">
        <v>35</v>
      </c>
      <c r="C50" s="190" t="s">
        <v>244</v>
      </c>
      <c r="D50" s="115" t="s">
        <v>726</v>
      </c>
      <c r="E50" s="170" t="s">
        <v>620</v>
      </c>
      <c r="F50" s="177" t="s">
        <v>485</v>
      </c>
      <c r="G50" s="170" t="s">
        <v>96</v>
      </c>
      <c r="H50" s="177"/>
      <c r="I50" s="177"/>
      <c r="J50" s="179">
        <v>4871</v>
      </c>
      <c r="K50" s="171">
        <v>1</v>
      </c>
      <c r="L50" s="171">
        <f>100%-K50</f>
        <v>0</v>
      </c>
      <c r="M50" s="170" t="s">
        <v>246</v>
      </c>
      <c r="N50" s="180" t="s">
        <v>548</v>
      </c>
      <c r="O50" s="181">
        <f>+P50-120</f>
        <v>45050</v>
      </c>
      <c r="P50" s="181">
        <v>45170</v>
      </c>
      <c r="Q50" s="118" t="s">
        <v>72</v>
      </c>
      <c r="R50" s="117"/>
      <c r="S50" s="118" t="s">
        <v>539</v>
      </c>
      <c r="T50" s="207"/>
      <c r="U50" s="207"/>
      <c r="V50" s="207"/>
    </row>
    <row r="51" spans="2:22" s="208" customFormat="1" ht="12.75" x14ac:dyDescent="0.25">
      <c r="B51" s="204">
        <v>36</v>
      </c>
      <c r="C51" s="190" t="s">
        <v>244</v>
      </c>
      <c r="D51" s="115" t="s">
        <v>580</v>
      </c>
      <c r="E51" s="170" t="s">
        <v>622</v>
      </c>
      <c r="F51" s="177" t="s">
        <v>487</v>
      </c>
      <c r="G51" s="170" t="s">
        <v>96</v>
      </c>
      <c r="H51" s="177"/>
      <c r="I51" s="178"/>
      <c r="J51" s="179">
        <v>25000</v>
      </c>
      <c r="K51" s="171">
        <v>1</v>
      </c>
      <c r="L51" s="171">
        <f t="shared" si="6"/>
        <v>0</v>
      </c>
      <c r="M51" s="170" t="s">
        <v>246</v>
      </c>
      <c r="N51" s="180" t="s">
        <v>548</v>
      </c>
      <c r="O51" s="181">
        <f t="shared" si="7"/>
        <v>44958</v>
      </c>
      <c r="P51" s="181">
        <v>45078</v>
      </c>
      <c r="Q51" s="118" t="s">
        <v>72</v>
      </c>
      <c r="R51" s="117"/>
      <c r="S51" s="118" t="s">
        <v>539</v>
      </c>
      <c r="T51" s="207"/>
      <c r="U51" s="207"/>
      <c r="V51" s="207"/>
    </row>
    <row r="52" spans="2:22" s="208" customFormat="1" ht="12.75" x14ac:dyDescent="0.25">
      <c r="B52" s="209">
        <v>37</v>
      </c>
      <c r="C52" s="190" t="s">
        <v>244</v>
      </c>
      <c r="D52" s="115" t="s">
        <v>590</v>
      </c>
      <c r="E52" s="170" t="s">
        <v>626</v>
      </c>
      <c r="F52" s="177" t="s">
        <v>492</v>
      </c>
      <c r="G52" s="170" t="s">
        <v>96</v>
      </c>
      <c r="H52" s="177"/>
      <c r="I52" s="178"/>
      <c r="J52" s="179">
        <v>130000</v>
      </c>
      <c r="K52" s="210">
        <v>1</v>
      </c>
      <c r="L52" s="171">
        <f t="shared" si="6"/>
        <v>0</v>
      </c>
      <c r="M52" s="170" t="s">
        <v>246</v>
      </c>
      <c r="N52" s="180" t="s">
        <v>548</v>
      </c>
      <c r="O52" s="181">
        <f t="shared" si="7"/>
        <v>44927</v>
      </c>
      <c r="P52" s="181">
        <v>45047</v>
      </c>
      <c r="Q52" s="118" t="s">
        <v>72</v>
      </c>
      <c r="R52" s="211"/>
      <c r="S52" s="118" t="s">
        <v>539</v>
      </c>
      <c r="T52" s="207"/>
      <c r="U52" s="207"/>
      <c r="V52" s="207"/>
    </row>
    <row r="53" spans="2:22" s="208" customFormat="1" ht="12.75" x14ac:dyDescent="0.25">
      <c r="B53" s="209">
        <v>38</v>
      </c>
      <c r="C53" s="190" t="s">
        <v>244</v>
      </c>
      <c r="D53" s="115" t="s">
        <v>666</v>
      </c>
      <c r="E53" s="170" t="s">
        <v>591</v>
      </c>
      <c r="F53" s="177" t="s">
        <v>593</v>
      </c>
      <c r="G53" s="170" t="s">
        <v>96</v>
      </c>
      <c r="H53" s="177"/>
      <c r="I53" s="178"/>
      <c r="J53" s="179">
        <v>100000</v>
      </c>
      <c r="K53" s="171">
        <v>1</v>
      </c>
      <c r="L53" s="171">
        <f t="shared" si="6"/>
        <v>0</v>
      </c>
      <c r="M53" s="170" t="s">
        <v>246</v>
      </c>
      <c r="N53" s="180" t="s">
        <v>548</v>
      </c>
      <c r="O53" s="181">
        <f t="shared" si="7"/>
        <v>44988</v>
      </c>
      <c r="P53" s="181">
        <v>45108</v>
      </c>
      <c r="Q53" s="118" t="s">
        <v>72</v>
      </c>
      <c r="R53" s="117"/>
      <c r="S53" s="118" t="s">
        <v>539</v>
      </c>
      <c r="T53" s="207"/>
      <c r="U53" s="207"/>
      <c r="V53" s="207"/>
    </row>
    <row r="54" spans="2:22" s="208" customFormat="1" ht="12.75" x14ac:dyDescent="0.25">
      <c r="B54" s="204">
        <v>39</v>
      </c>
      <c r="C54" s="190" t="s">
        <v>258</v>
      </c>
      <c r="D54" s="115" t="s">
        <v>900</v>
      </c>
      <c r="E54" s="170" t="s">
        <v>627</v>
      </c>
      <c r="F54" s="177" t="s">
        <v>497</v>
      </c>
      <c r="G54" s="170" t="s">
        <v>96</v>
      </c>
      <c r="H54" s="177"/>
      <c r="I54" s="178"/>
      <c r="J54" s="179">
        <v>364622</v>
      </c>
      <c r="K54" s="171">
        <v>1</v>
      </c>
      <c r="L54" s="171">
        <f t="shared" si="6"/>
        <v>0</v>
      </c>
      <c r="M54" s="170" t="s">
        <v>414</v>
      </c>
      <c r="N54" s="180" t="s">
        <v>548</v>
      </c>
      <c r="O54" s="181">
        <f t="shared" si="7"/>
        <v>45050</v>
      </c>
      <c r="P54" s="181">
        <v>45170</v>
      </c>
      <c r="Q54" s="118" t="s">
        <v>72</v>
      </c>
      <c r="R54" s="117"/>
      <c r="S54" s="118" t="s">
        <v>539</v>
      </c>
      <c r="T54" s="207"/>
      <c r="U54" s="207"/>
      <c r="V54" s="207"/>
    </row>
    <row r="55" spans="2:22" s="208" customFormat="1" ht="12.75" x14ac:dyDescent="0.25">
      <c r="B55" s="209">
        <v>40</v>
      </c>
      <c r="C55" s="190" t="s">
        <v>258</v>
      </c>
      <c r="D55" s="115" t="s">
        <v>901</v>
      </c>
      <c r="E55" s="170" t="s">
        <v>627</v>
      </c>
      <c r="F55" s="177" t="s">
        <v>902</v>
      </c>
      <c r="G55" s="170" t="s">
        <v>96</v>
      </c>
      <c r="H55" s="177"/>
      <c r="I55" s="178"/>
      <c r="J55" s="179">
        <v>440520</v>
      </c>
      <c r="K55" s="171">
        <v>1</v>
      </c>
      <c r="L55" s="171">
        <f t="shared" si="6"/>
        <v>0</v>
      </c>
      <c r="M55" s="170" t="s">
        <v>414</v>
      </c>
      <c r="N55" s="180" t="s">
        <v>548</v>
      </c>
      <c r="O55" s="181">
        <f t="shared" si="7"/>
        <v>45050</v>
      </c>
      <c r="P55" s="181">
        <v>45170</v>
      </c>
      <c r="Q55" s="118" t="s">
        <v>72</v>
      </c>
      <c r="R55" s="117"/>
      <c r="S55" s="118" t="s">
        <v>539</v>
      </c>
      <c r="T55" s="207"/>
      <c r="U55" s="207"/>
      <c r="V55" s="207"/>
    </row>
    <row r="56" spans="2:22" s="208" customFormat="1" ht="12.75" x14ac:dyDescent="0.25">
      <c r="B56" s="209">
        <v>41</v>
      </c>
      <c r="C56" s="190" t="s">
        <v>258</v>
      </c>
      <c r="D56" s="115" t="s">
        <v>903</v>
      </c>
      <c r="E56" s="170" t="s">
        <v>627</v>
      </c>
      <c r="F56" s="177" t="s">
        <v>904</v>
      </c>
      <c r="G56" s="170" t="s">
        <v>96</v>
      </c>
      <c r="H56" s="177"/>
      <c r="I56" s="178"/>
      <c r="J56" s="179">
        <v>358900</v>
      </c>
      <c r="K56" s="171">
        <v>1</v>
      </c>
      <c r="L56" s="171">
        <f t="shared" si="6"/>
        <v>0</v>
      </c>
      <c r="M56" s="170" t="s">
        <v>414</v>
      </c>
      <c r="N56" s="180" t="s">
        <v>548</v>
      </c>
      <c r="O56" s="181">
        <f t="shared" si="7"/>
        <v>44927</v>
      </c>
      <c r="P56" s="181">
        <v>45047</v>
      </c>
      <c r="Q56" s="118" t="s">
        <v>72</v>
      </c>
      <c r="R56" s="117"/>
      <c r="S56" s="118" t="s">
        <v>539</v>
      </c>
      <c r="T56" s="207"/>
      <c r="U56" s="207"/>
      <c r="V56" s="207"/>
    </row>
    <row r="57" spans="2:22" s="208" customFormat="1" ht="12.75" x14ac:dyDescent="0.25">
      <c r="B57" s="204">
        <v>42</v>
      </c>
      <c r="C57" s="190" t="s">
        <v>258</v>
      </c>
      <c r="D57" s="115" t="s">
        <v>905</v>
      </c>
      <c r="E57" s="170" t="s">
        <v>627</v>
      </c>
      <c r="F57" s="177" t="s">
        <v>906</v>
      </c>
      <c r="G57" s="170" t="s">
        <v>96</v>
      </c>
      <c r="H57" s="177"/>
      <c r="I57" s="178"/>
      <c r="J57" s="179">
        <v>282600</v>
      </c>
      <c r="K57" s="171">
        <v>1</v>
      </c>
      <c r="L57" s="171">
        <f t="shared" si="6"/>
        <v>0</v>
      </c>
      <c r="M57" s="170" t="s">
        <v>414</v>
      </c>
      <c r="N57" s="180" t="s">
        <v>548</v>
      </c>
      <c r="O57" s="181">
        <f t="shared" si="7"/>
        <v>45050</v>
      </c>
      <c r="P57" s="181">
        <v>45170</v>
      </c>
      <c r="Q57" s="118" t="s">
        <v>72</v>
      </c>
      <c r="R57" s="117"/>
      <c r="S57" s="118" t="s">
        <v>539</v>
      </c>
      <c r="T57" s="207"/>
      <c r="U57" s="207"/>
      <c r="V57" s="207"/>
    </row>
    <row r="58" spans="2:22" s="208" customFormat="1" ht="12.75" x14ac:dyDescent="0.25">
      <c r="B58" s="209">
        <v>43</v>
      </c>
      <c r="C58" s="190" t="s">
        <v>258</v>
      </c>
      <c r="D58" s="115" t="s">
        <v>907</v>
      </c>
      <c r="E58" s="170" t="s">
        <v>627</v>
      </c>
      <c r="F58" s="177" t="s">
        <v>908</v>
      </c>
      <c r="G58" s="170" t="s">
        <v>96</v>
      </c>
      <c r="H58" s="177"/>
      <c r="I58" s="178"/>
      <c r="J58" s="179">
        <v>132600</v>
      </c>
      <c r="K58" s="171">
        <v>1</v>
      </c>
      <c r="L58" s="171">
        <f t="shared" si="6"/>
        <v>0</v>
      </c>
      <c r="M58" s="170" t="s">
        <v>414</v>
      </c>
      <c r="N58" s="180" t="s">
        <v>548</v>
      </c>
      <c r="O58" s="181">
        <f t="shared" si="7"/>
        <v>45050</v>
      </c>
      <c r="P58" s="181">
        <v>45170</v>
      </c>
      <c r="Q58" s="118" t="s">
        <v>72</v>
      </c>
      <c r="R58" s="117"/>
      <c r="S58" s="118" t="s">
        <v>539</v>
      </c>
      <c r="T58" s="207"/>
      <c r="U58" s="207"/>
      <c r="V58" s="207"/>
    </row>
    <row r="59" spans="2:22" s="208" customFormat="1" ht="12.75" x14ac:dyDescent="0.25">
      <c r="B59" s="209">
        <v>44</v>
      </c>
      <c r="C59" s="190" t="s">
        <v>258</v>
      </c>
      <c r="D59" s="115" t="s">
        <v>415</v>
      </c>
      <c r="E59" s="170" t="s">
        <v>628</v>
      </c>
      <c r="F59" s="177" t="s">
        <v>443</v>
      </c>
      <c r="G59" s="170" t="s">
        <v>96</v>
      </c>
      <c r="H59" s="177"/>
      <c r="I59" s="178"/>
      <c r="J59" s="179">
        <v>184000</v>
      </c>
      <c r="K59" s="171">
        <v>1</v>
      </c>
      <c r="L59" s="171">
        <f t="shared" si="6"/>
        <v>0</v>
      </c>
      <c r="M59" s="170" t="s">
        <v>414</v>
      </c>
      <c r="N59" s="180" t="s">
        <v>548</v>
      </c>
      <c r="O59" s="181">
        <f>+P59-30</f>
        <v>44866</v>
      </c>
      <c r="P59" s="181">
        <v>44896</v>
      </c>
      <c r="Q59" s="118" t="s">
        <v>72</v>
      </c>
      <c r="R59" s="117"/>
      <c r="S59" s="118" t="s">
        <v>567</v>
      </c>
      <c r="T59" s="207"/>
      <c r="U59" s="207"/>
      <c r="V59" s="207"/>
    </row>
    <row r="60" spans="2:22" s="208" customFormat="1" ht="12.75" x14ac:dyDescent="0.25">
      <c r="B60" s="204">
        <v>45</v>
      </c>
      <c r="C60" s="190" t="s">
        <v>258</v>
      </c>
      <c r="D60" s="115" t="s">
        <v>415</v>
      </c>
      <c r="E60" s="170" t="s">
        <v>909</v>
      </c>
      <c r="F60" s="177" t="s">
        <v>443</v>
      </c>
      <c r="G60" s="170" t="s">
        <v>96</v>
      </c>
      <c r="H60" s="177"/>
      <c r="I60" s="178"/>
      <c r="J60" s="179">
        <v>84558</v>
      </c>
      <c r="K60" s="171">
        <v>1</v>
      </c>
      <c r="L60" s="171">
        <f t="shared" si="6"/>
        <v>0</v>
      </c>
      <c r="M60" s="170" t="s">
        <v>414</v>
      </c>
      <c r="N60" s="180" t="s">
        <v>548</v>
      </c>
      <c r="O60" s="181">
        <f>+P60-30</f>
        <v>45049</v>
      </c>
      <c r="P60" s="181">
        <v>45079</v>
      </c>
      <c r="Q60" s="118" t="s">
        <v>72</v>
      </c>
      <c r="R60" s="117"/>
      <c r="S60" s="118" t="s">
        <v>561</v>
      </c>
      <c r="T60" s="207"/>
      <c r="U60" s="207"/>
      <c r="V60" s="207"/>
    </row>
    <row r="61" spans="2:22" s="208" customFormat="1" ht="12.75" x14ac:dyDescent="0.25">
      <c r="B61" s="209">
        <v>46</v>
      </c>
      <c r="C61" s="190" t="s">
        <v>258</v>
      </c>
      <c r="D61" s="115" t="s">
        <v>581</v>
      </c>
      <c r="E61" s="170" t="s">
        <v>628</v>
      </c>
      <c r="F61" s="177" t="s">
        <v>444</v>
      </c>
      <c r="G61" s="170" t="s">
        <v>70</v>
      </c>
      <c r="H61" s="177"/>
      <c r="I61" s="178"/>
      <c r="J61" s="179">
        <v>560000</v>
      </c>
      <c r="K61" s="171">
        <v>1</v>
      </c>
      <c r="L61" s="171">
        <f t="shared" si="6"/>
        <v>0</v>
      </c>
      <c r="M61" s="170" t="s">
        <v>414</v>
      </c>
      <c r="N61" s="180" t="s">
        <v>540</v>
      </c>
      <c r="O61" s="181">
        <f>+P61-30</f>
        <v>45017</v>
      </c>
      <c r="P61" s="181">
        <v>45047</v>
      </c>
      <c r="Q61" s="118" t="s">
        <v>815</v>
      </c>
      <c r="R61" s="117"/>
      <c r="S61" s="118" t="s">
        <v>561</v>
      </c>
      <c r="T61" s="207"/>
      <c r="U61" s="207"/>
      <c r="V61" s="207"/>
    </row>
    <row r="62" spans="2:22" s="208" customFormat="1" ht="12.75" x14ac:dyDescent="0.25">
      <c r="B62" s="209">
        <v>47</v>
      </c>
      <c r="C62" s="190" t="s">
        <v>258</v>
      </c>
      <c r="D62" s="115" t="s">
        <v>290</v>
      </c>
      <c r="E62" s="170" t="s">
        <v>629</v>
      </c>
      <c r="F62" s="177" t="s">
        <v>661</v>
      </c>
      <c r="G62" s="170" t="s">
        <v>96</v>
      </c>
      <c r="H62" s="177"/>
      <c r="I62" s="178"/>
      <c r="J62" s="179">
        <v>92000</v>
      </c>
      <c r="K62" s="171">
        <v>1</v>
      </c>
      <c r="L62" s="171">
        <f t="shared" si="6"/>
        <v>0</v>
      </c>
      <c r="M62" s="170" t="s">
        <v>414</v>
      </c>
      <c r="N62" s="180" t="s">
        <v>548</v>
      </c>
      <c r="O62" s="181">
        <f t="shared" si="7"/>
        <v>44807</v>
      </c>
      <c r="P62" s="181">
        <v>44927</v>
      </c>
      <c r="Q62" s="118" t="s">
        <v>843</v>
      </c>
      <c r="R62" s="117"/>
      <c r="S62" s="118" t="s">
        <v>566</v>
      </c>
      <c r="T62" s="207"/>
      <c r="U62" s="207"/>
      <c r="V62" s="207"/>
    </row>
    <row r="63" spans="2:22" s="208" customFormat="1" ht="12.75" x14ac:dyDescent="0.25">
      <c r="B63" s="204">
        <v>48</v>
      </c>
      <c r="C63" s="190" t="s">
        <v>258</v>
      </c>
      <c r="D63" s="115" t="s">
        <v>290</v>
      </c>
      <c r="E63" s="170" t="s">
        <v>629</v>
      </c>
      <c r="F63" s="177" t="s">
        <v>661</v>
      </c>
      <c r="G63" s="170" t="s">
        <v>96</v>
      </c>
      <c r="H63" s="177"/>
      <c r="I63" s="178"/>
      <c r="J63" s="179">
        <v>180000</v>
      </c>
      <c r="K63" s="171">
        <v>1</v>
      </c>
      <c r="L63" s="171">
        <f t="shared" si="6"/>
        <v>0</v>
      </c>
      <c r="M63" s="170" t="s">
        <v>414</v>
      </c>
      <c r="N63" s="180" t="s">
        <v>548</v>
      </c>
      <c r="O63" s="181">
        <f>+P63-60</f>
        <v>45018</v>
      </c>
      <c r="P63" s="181">
        <v>45078</v>
      </c>
      <c r="Q63" s="118" t="s">
        <v>72</v>
      </c>
      <c r="R63" s="117"/>
      <c r="S63" s="118" t="s">
        <v>539</v>
      </c>
      <c r="T63" s="207"/>
      <c r="U63" s="207"/>
      <c r="V63" s="207"/>
    </row>
    <row r="64" spans="2:22" s="208" customFormat="1" ht="12.75" x14ac:dyDescent="0.25">
      <c r="B64" s="209">
        <v>49</v>
      </c>
      <c r="C64" s="190" t="s">
        <v>258</v>
      </c>
      <c r="D64" s="115" t="s">
        <v>292</v>
      </c>
      <c r="E64" s="170" t="s">
        <v>629</v>
      </c>
      <c r="F64" s="177" t="s">
        <v>662</v>
      </c>
      <c r="G64" s="170" t="s">
        <v>96</v>
      </c>
      <c r="H64" s="177"/>
      <c r="I64" s="178"/>
      <c r="J64" s="179">
        <v>15000</v>
      </c>
      <c r="K64" s="171">
        <v>1</v>
      </c>
      <c r="L64" s="171">
        <f t="shared" si="6"/>
        <v>0</v>
      </c>
      <c r="M64" s="170" t="s">
        <v>414</v>
      </c>
      <c r="N64" s="180" t="s">
        <v>548</v>
      </c>
      <c r="O64" s="181">
        <f>+P64-60</f>
        <v>45018</v>
      </c>
      <c r="P64" s="181">
        <v>45078</v>
      </c>
      <c r="Q64" s="118" t="s">
        <v>72</v>
      </c>
      <c r="R64" s="117"/>
      <c r="S64" s="118" t="s">
        <v>539</v>
      </c>
      <c r="T64" s="207"/>
      <c r="U64" s="207"/>
      <c r="V64" s="207"/>
    </row>
    <row r="65" spans="2:22" s="208" customFormat="1" ht="12.75" x14ac:dyDescent="0.25">
      <c r="B65" s="209">
        <v>50</v>
      </c>
      <c r="C65" s="190" t="s">
        <v>258</v>
      </c>
      <c r="D65" s="115" t="s">
        <v>844</v>
      </c>
      <c r="E65" s="170" t="s">
        <v>630</v>
      </c>
      <c r="F65" s="177" t="s">
        <v>498</v>
      </c>
      <c r="G65" s="170" t="s">
        <v>96</v>
      </c>
      <c r="H65" s="177"/>
      <c r="I65" s="178"/>
      <c r="J65" s="179">
        <v>1498000</v>
      </c>
      <c r="K65" s="171">
        <v>1</v>
      </c>
      <c r="L65" s="171">
        <f t="shared" si="6"/>
        <v>0</v>
      </c>
      <c r="M65" s="170" t="s">
        <v>414</v>
      </c>
      <c r="N65" s="180" t="s">
        <v>548</v>
      </c>
      <c r="O65" s="181">
        <f t="shared" si="7"/>
        <v>45019</v>
      </c>
      <c r="P65" s="181">
        <v>45139</v>
      </c>
      <c r="Q65" s="118" t="s">
        <v>72</v>
      </c>
      <c r="R65" s="117"/>
      <c r="S65" s="118" t="s">
        <v>539</v>
      </c>
      <c r="T65" s="207"/>
      <c r="U65" s="207"/>
      <c r="V65" s="207"/>
    </row>
    <row r="66" spans="2:22" s="208" customFormat="1" ht="12.75" x14ac:dyDescent="0.25">
      <c r="B66" s="204">
        <v>51</v>
      </c>
      <c r="C66" s="190" t="s">
        <v>258</v>
      </c>
      <c r="D66" s="115" t="s">
        <v>169</v>
      </c>
      <c r="E66" s="170" t="s">
        <v>630</v>
      </c>
      <c r="F66" s="177" t="s">
        <v>755</v>
      </c>
      <c r="G66" s="170" t="s">
        <v>96</v>
      </c>
      <c r="H66" s="177"/>
      <c r="I66" s="178"/>
      <c r="J66" s="179">
        <v>35000</v>
      </c>
      <c r="K66" s="171">
        <v>1</v>
      </c>
      <c r="L66" s="171">
        <f t="shared" si="6"/>
        <v>0</v>
      </c>
      <c r="M66" s="170" t="s">
        <v>414</v>
      </c>
      <c r="N66" s="180" t="s">
        <v>548</v>
      </c>
      <c r="O66" s="181">
        <f t="shared" si="7"/>
        <v>45019</v>
      </c>
      <c r="P66" s="181">
        <v>45139</v>
      </c>
      <c r="Q66" s="118" t="s">
        <v>72</v>
      </c>
      <c r="R66" s="117"/>
      <c r="S66" s="118" t="s">
        <v>539</v>
      </c>
      <c r="T66" s="207"/>
      <c r="U66" s="207"/>
      <c r="V66" s="207"/>
    </row>
    <row r="67" spans="2:22" s="208" customFormat="1" ht="12.75" x14ac:dyDescent="0.25">
      <c r="B67" s="209">
        <v>52</v>
      </c>
      <c r="C67" s="190" t="s">
        <v>258</v>
      </c>
      <c r="D67" s="115" t="s">
        <v>845</v>
      </c>
      <c r="E67" s="170" t="s">
        <v>631</v>
      </c>
      <c r="F67" s="177" t="s">
        <v>846</v>
      </c>
      <c r="G67" s="170" t="s">
        <v>96</v>
      </c>
      <c r="H67" s="177"/>
      <c r="I67" s="178"/>
      <c r="J67" s="179">
        <v>170000</v>
      </c>
      <c r="K67" s="171">
        <v>1</v>
      </c>
      <c r="L67" s="171">
        <f t="shared" si="6"/>
        <v>0</v>
      </c>
      <c r="M67" s="170" t="s">
        <v>414</v>
      </c>
      <c r="N67" s="180" t="s">
        <v>548</v>
      </c>
      <c r="O67" s="181">
        <f>+P67-90</f>
        <v>45110</v>
      </c>
      <c r="P67" s="181">
        <v>45200</v>
      </c>
      <c r="Q67" s="118" t="s">
        <v>72</v>
      </c>
      <c r="R67" s="117"/>
      <c r="S67" s="118" t="s">
        <v>539</v>
      </c>
      <c r="T67" s="207"/>
      <c r="U67" s="207"/>
      <c r="V67" s="207"/>
    </row>
    <row r="68" spans="2:22" s="208" customFormat="1" ht="12.75" x14ac:dyDescent="0.25">
      <c r="B68" s="209">
        <v>53</v>
      </c>
      <c r="C68" s="190" t="s">
        <v>258</v>
      </c>
      <c r="D68" s="115" t="s">
        <v>847</v>
      </c>
      <c r="E68" s="170" t="s">
        <v>848</v>
      </c>
      <c r="F68" s="177" t="s">
        <v>849</v>
      </c>
      <c r="G68" s="170" t="s">
        <v>96</v>
      </c>
      <c r="H68" s="177"/>
      <c r="I68" s="178"/>
      <c r="J68" s="179">
        <v>170000</v>
      </c>
      <c r="K68" s="171">
        <v>1</v>
      </c>
      <c r="L68" s="171">
        <f t="shared" si="6"/>
        <v>0</v>
      </c>
      <c r="M68" s="170" t="s">
        <v>414</v>
      </c>
      <c r="N68" s="180" t="s">
        <v>548</v>
      </c>
      <c r="O68" s="181">
        <f t="shared" ref="O68:O70" si="8">+P68-90</f>
        <v>45415</v>
      </c>
      <c r="P68" s="181">
        <v>45505</v>
      </c>
      <c r="Q68" s="118" t="s">
        <v>72</v>
      </c>
      <c r="R68" s="117"/>
      <c r="S68" s="118" t="s">
        <v>539</v>
      </c>
      <c r="T68" s="207"/>
      <c r="U68" s="207"/>
      <c r="V68" s="207"/>
    </row>
    <row r="69" spans="2:22" s="208" customFormat="1" ht="12.75" x14ac:dyDescent="0.25">
      <c r="B69" s="204">
        <v>54</v>
      </c>
      <c r="C69" s="190" t="s">
        <v>258</v>
      </c>
      <c r="D69" s="115" t="s">
        <v>850</v>
      </c>
      <c r="E69" s="170" t="s">
        <v>851</v>
      </c>
      <c r="F69" s="177" t="s">
        <v>852</v>
      </c>
      <c r="G69" s="170" t="s">
        <v>96</v>
      </c>
      <c r="H69" s="177"/>
      <c r="I69" s="178"/>
      <c r="J69" s="179">
        <v>170000</v>
      </c>
      <c r="K69" s="171">
        <v>1</v>
      </c>
      <c r="L69" s="171">
        <f t="shared" si="6"/>
        <v>0</v>
      </c>
      <c r="M69" s="170" t="s">
        <v>414</v>
      </c>
      <c r="N69" s="180" t="s">
        <v>548</v>
      </c>
      <c r="O69" s="181">
        <f t="shared" si="8"/>
        <v>45780</v>
      </c>
      <c r="P69" s="181">
        <v>45870</v>
      </c>
      <c r="Q69" s="118" t="s">
        <v>72</v>
      </c>
      <c r="R69" s="117"/>
      <c r="S69" s="118" t="s">
        <v>539</v>
      </c>
      <c r="T69" s="207"/>
      <c r="U69" s="207"/>
      <c r="V69" s="207"/>
    </row>
    <row r="70" spans="2:22" s="208" customFormat="1" ht="12.75" x14ac:dyDescent="0.25">
      <c r="B70" s="209">
        <v>55</v>
      </c>
      <c r="C70" s="190" t="s">
        <v>258</v>
      </c>
      <c r="D70" s="115" t="s">
        <v>853</v>
      </c>
      <c r="E70" s="170" t="s">
        <v>854</v>
      </c>
      <c r="F70" s="177" t="s">
        <v>855</v>
      </c>
      <c r="G70" s="170" t="s">
        <v>96</v>
      </c>
      <c r="H70" s="177"/>
      <c r="I70" s="178"/>
      <c r="J70" s="179">
        <v>170000</v>
      </c>
      <c r="K70" s="171">
        <v>1</v>
      </c>
      <c r="L70" s="171">
        <f t="shared" si="6"/>
        <v>0</v>
      </c>
      <c r="M70" s="170" t="s">
        <v>414</v>
      </c>
      <c r="N70" s="180" t="s">
        <v>548</v>
      </c>
      <c r="O70" s="181">
        <f t="shared" si="8"/>
        <v>46145</v>
      </c>
      <c r="P70" s="181">
        <v>46235</v>
      </c>
      <c r="Q70" s="118" t="s">
        <v>72</v>
      </c>
      <c r="R70" s="117"/>
      <c r="S70" s="118" t="s">
        <v>539</v>
      </c>
      <c r="T70" s="207"/>
      <c r="U70" s="207"/>
      <c r="V70" s="207"/>
    </row>
    <row r="71" spans="2:22" s="208" customFormat="1" ht="12.75" x14ac:dyDescent="0.25">
      <c r="B71" s="209">
        <v>56</v>
      </c>
      <c r="C71" s="190" t="s">
        <v>258</v>
      </c>
      <c r="D71" s="115" t="s">
        <v>582</v>
      </c>
      <c r="E71" s="170" t="s">
        <v>632</v>
      </c>
      <c r="F71" s="177" t="s">
        <v>445</v>
      </c>
      <c r="G71" s="170" t="s">
        <v>96</v>
      </c>
      <c r="H71" s="177"/>
      <c r="I71" s="178"/>
      <c r="J71" s="179">
        <v>2373000</v>
      </c>
      <c r="K71" s="171">
        <v>1</v>
      </c>
      <c r="L71" s="171">
        <f t="shared" si="6"/>
        <v>0</v>
      </c>
      <c r="M71" s="170" t="s">
        <v>414</v>
      </c>
      <c r="N71" s="180" t="s">
        <v>548</v>
      </c>
      <c r="O71" s="181">
        <f t="shared" si="7"/>
        <v>44927</v>
      </c>
      <c r="P71" s="181">
        <v>45047</v>
      </c>
      <c r="Q71" s="118" t="s">
        <v>72</v>
      </c>
      <c r="R71" s="117"/>
      <c r="S71" s="118" t="s">
        <v>539</v>
      </c>
      <c r="T71" s="207"/>
      <c r="U71" s="207"/>
      <c r="V71" s="207"/>
    </row>
    <row r="72" spans="2:22" s="208" customFormat="1" ht="12.75" x14ac:dyDescent="0.25">
      <c r="B72" s="204">
        <v>57</v>
      </c>
      <c r="C72" s="190" t="s">
        <v>258</v>
      </c>
      <c r="D72" s="115" t="s">
        <v>807</v>
      </c>
      <c r="E72" s="170" t="s">
        <v>633</v>
      </c>
      <c r="F72" s="177" t="s">
        <v>446</v>
      </c>
      <c r="G72" s="170" t="s">
        <v>70</v>
      </c>
      <c r="H72" s="188"/>
      <c r="I72" s="178"/>
      <c r="J72" s="179">
        <v>500593.6</v>
      </c>
      <c r="K72" s="171">
        <v>1</v>
      </c>
      <c r="L72" s="171">
        <f t="shared" si="6"/>
        <v>0</v>
      </c>
      <c r="M72" s="170" t="s">
        <v>414</v>
      </c>
      <c r="N72" s="180" t="s">
        <v>540</v>
      </c>
      <c r="O72" s="181">
        <f>+P72-30</f>
        <v>45017</v>
      </c>
      <c r="P72" s="181">
        <v>45047</v>
      </c>
      <c r="Q72" s="118" t="s">
        <v>815</v>
      </c>
      <c r="R72" s="117"/>
      <c r="S72" s="118" t="s">
        <v>539</v>
      </c>
      <c r="T72" s="207"/>
      <c r="U72" s="207"/>
      <c r="V72" s="207"/>
    </row>
    <row r="73" spans="2:22" s="208" customFormat="1" ht="12.75" x14ac:dyDescent="0.25">
      <c r="B73" s="209">
        <v>58</v>
      </c>
      <c r="C73" s="190" t="s">
        <v>258</v>
      </c>
      <c r="D73" s="115" t="s">
        <v>808</v>
      </c>
      <c r="E73" s="170" t="s">
        <v>633</v>
      </c>
      <c r="F73" s="177" t="s">
        <v>447</v>
      </c>
      <c r="G73" s="170" t="s">
        <v>96</v>
      </c>
      <c r="H73" s="188"/>
      <c r="I73" s="178"/>
      <c r="J73" s="179">
        <v>99612.800000000003</v>
      </c>
      <c r="K73" s="171">
        <v>1</v>
      </c>
      <c r="L73" s="171">
        <f t="shared" si="6"/>
        <v>0</v>
      </c>
      <c r="M73" s="170" t="s">
        <v>414</v>
      </c>
      <c r="N73" s="180" t="s">
        <v>548</v>
      </c>
      <c r="O73" s="181">
        <f>+P73-90</f>
        <v>45018</v>
      </c>
      <c r="P73" s="181">
        <v>45108</v>
      </c>
      <c r="Q73" s="118" t="s">
        <v>72</v>
      </c>
      <c r="R73" s="117"/>
      <c r="S73" s="118" t="s">
        <v>539</v>
      </c>
      <c r="T73" s="207"/>
      <c r="U73" s="207"/>
      <c r="V73" s="207"/>
    </row>
    <row r="74" spans="2:22" s="208" customFormat="1" ht="12.75" x14ac:dyDescent="0.25">
      <c r="B74" s="209">
        <v>59</v>
      </c>
      <c r="C74" s="190" t="s">
        <v>258</v>
      </c>
      <c r="D74" s="115" t="s">
        <v>812</v>
      </c>
      <c r="E74" s="170" t="s">
        <v>633</v>
      </c>
      <c r="F74" s="177" t="s">
        <v>448</v>
      </c>
      <c r="G74" s="170" t="s">
        <v>96</v>
      </c>
      <c r="H74" s="188"/>
      <c r="I74" s="178"/>
      <c r="J74" s="179">
        <v>31531.279999999999</v>
      </c>
      <c r="K74" s="171">
        <v>1</v>
      </c>
      <c r="L74" s="171">
        <f t="shared" si="6"/>
        <v>0</v>
      </c>
      <c r="M74" s="170" t="s">
        <v>414</v>
      </c>
      <c r="N74" s="180" t="s">
        <v>548</v>
      </c>
      <c r="O74" s="181">
        <f>+P74-90</f>
        <v>45018</v>
      </c>
      <c r="P74" s="181">
        <v>45108</v>
      </c>
      <c r="Q74" s="118" t="s">
        <v>72</v>
      </c>
      <c r="R74" s="117"/>
      <c r="S74" s="118" t="s">
        <v>539</v>
      </c>
      <c r="T74" s="207"/>
      <c r="U74" s="207"/>
      <c r="V74" s="207"/>
    </row>
    <row r="75" spans="2:22" s="208" customFormat="1" ht="12.75" x14ac:dyDescent="0.25">
      <c r="B75" s="204">
        <v>60</v>
      </c>
      <c r="C75" s="190" t="s">
        <v>258</v>
      </c>
      <c r="D75" s="115" t="s">
        <v>756</v>
      </c>
      <c r="E75" s="170" t="s">
        <v>633</v>
      </c>
      <c r="F75" s="177" t="s">
        <v>449</v>
      </c>
      <c r="G75" s="170" t="s">
        <v>96</v>
      </c>
      <c r="H75" s="188"/>
      <c r="I75" s="178"/>
      <c r="J75" s="179">
        <v>34200</v>
      </c>
      <c r="K75" s="171">
        <v>1</v>
      </c>
      <c r="L75" s="171">
        <f t="shared" si="6"/>
        <v>0</v>
      </c>
      <c r="M75" s="170" t="s">
        <v>414</v>
      </c>
      <c r="N75" s="180" t="s">
        <v>548</v>
      </c>
      <c r="O75" s="181">
        <f>+P75-60</f>
        <v>44987</v>
      </c>
      <c r="P75" s="181">
        <v>45047</v>
      </c>
      <c r="Q75" s="118" t="s">
        <v>72</v>
      </c>
      <c r="R75" s="117"/>
      <c r="S75" s="118" t="s">
        <v>562</v>
      </c>
      <c r="T75" s="207"/>
      <c r="U75" s="207"/>
      <c r="V75" s="207"/>
    </row>
    <row r="76" spans="2:22" s="208" customFormat="1" ht="12.75" x14ac:dyDescent="0.25">
      <c r="B76" s="209">
        <v>61</v>
      </c>
      <c r="C76" s="190" t="s">
        <v>258</v>
      </c>
      <c r="D76" s="115" t="s">
        <v>757</v>
      </c>
      <c r="E76" s="170" t="s">
        <v>633</v>
      </c>
      <c r="F76" s="177" t="s">
        <v>450</v>
      </c>
      <c r="G76" s="170" t="s">
        <v>96</v>
      </c>
      <c r="H76" s="188"/>
      <c r="I76" s="178"/>
      <c r="J76" s="179">
        <v>164000</v>
      </c>
      <c r="K76" s="171">
        <v>1</v>
      </c>
      <c r="L76" s="171">
        <f t="shared" si="6"/>
        <v>0</v>
      </c>
      <c r="M76" s="170" t="s">
        <v>414</v>
      </c>
      <c r="N76" s="180" t="s">
        <v>548</v>
      </c>
      <c r="O76" s="181">
        <f t="shared" si="7"/>
        <v>44776</v>
      </c>
      <c r="P76" s="181">
        <v>44896</v>
      </c>
      <c r="Q76" s="118" t="s">
        <v>72</v>
      </c>
      <c r="R76" s="117"/>
      <c r="S76" s="118" t="s">
        <v>566</v>
      </c>
      <c r="T76" s="207"/>
      <c r="U76" s="207"/>
      <c r="V76" s="207"/>
    </row>
    <row r="77" spans="2:22" s="208" customFormat="1" ht="12.75" x14ac:dyDescent="0.25">
      <c r="B77" s="209">
        <v>62</v>
      </c>
      <c r="C77" s="190" t="s">
        <v>258</v>
      </c>
      <c r="D77" s="115" t="s">
        <v>758</v>
      </c>
      <c r="E77" s="170" t="s">
        <v>633</v>
      </c>
      <c r="F77" s="177" t="s">
        <v>451</v>
      </c>
      <c r="G77" s="170" t="s">
        <v>96</v>
      </c>
      <c r="H77" s="188"/>
      <c r="I77" s="178"/>
      <c r="J77" s="179">
        <v>27190.400000000001</v>
      </c>
      <c r="K77" s="171">
        <v>1</v>
      </c>
      <c r="L77" s="171">
        <f t="shared" si="6"/>
        <v>0</v>
      </c>
      <c r="M77" s="170" t="s">
        <v>414</v>
      </c>
      <c r="N77" s="180" t="s">
        <v>548</v>
      </c>
      <c r="O77" s="181">
        <f t="shared" si="7"/>
        <v>44927</v>
      </c>
      <c r="P77" s="181">
        <v>45047</v>
      </c>
      <c r="Q77" s="118" t="s">
        <v>72</v>
      </c>
      <c r="R77" s="117"/>
      <c r="S77" s="118" t="s">
        <v>539</v>
      </c>
      <c r="T77" s="207"/>
      <c r="U77" s="207"/>
      <c r="V77" s="207"/>
    </row>
    <row r="78" spans="2:22" s="208" customFormat="1" ht="12.75" x14ac:dyDescent="0.25">
      <c r="B78" s="204">
        <v>63</v>
      </c>
      <c r="C78" s="190" t="s">
        <v>258</v>
      </c>
      <c r="D78" s="115" t="s">
        <v>759</v>
      </c>
      <c r="E78" s="170" t="s">
        <v>633</v>
      </c>
      <c r="F78" s="177" t="s">
        <v>452</v>
      </c>
      <c r="G78" s="170" t="s">
        <v>96</v>
      </c>
      <c r="H78" s="188"/>
      <c r="I78" s="178"/>
      <c r="J78" s="179">
        <v>17000</v>
      </c>
      <c r="K78" s="171">
        <v>1</v>
      </c>
      <c r="L78" s="171">
        <f t="shared" si="6"/>
        <v>0</v>
      </c>
      <c r="M78" s="170" t="s">
        <v>414</v>
      </c>
      <c r="N78" s="180" t="s">
        <v>548</v>
      </c>
      <c r="O78" s="181">
        <f t="shared" si="7"/>
        <v>44927</v>
      </c>
      <c r="P78" s="181">
        <v>45047</v>
      </c>
      <c r="Q78" s="118" t="s">
        <v>72</v>
      </c>
      <c r="R78" s="117"/>
      <c r="S78" s="118" t="s">
        <v>539</v>
      </c>
      <c r="T78" s="207"/>
      <c r="U78" s="207"/>
      <c r="V78" s="207"/>
    </row>
    <row r="79" spans="2:22" s="208" customFormat="1" ht="12.75" x14ac:dyDescent="0.25">
      <c r="B79" s="209">
        <v>64</v>
      </c>
      <c r="C79" s="190" t="s">
        <v>258</v>
      </c>
      <c r="D79" s="115" t="s">
        <v>760</v>
      </c>
      <c r="E79" s="170" t="s">
        <v>633</v>
      </c>
      <c r="F79" s="177" t="s">
        <v>783</v>
      </c>
      <c r="G79" s="170" t="s">
        <v>96</v>
      </c>
      <c r="H79" s="188"/>
      <c r="I79" s="178"/>
      <c r="J79" s="179">
        <v>30000</v>
      </c>
      <c r="K79" s="171">
        <v>1</v>
      </c>
      <c r="L79" s="171">
        <f t="shared" si="6"/>
        <v>0</v>
      </c>
      <c r="M79" s="170" t="s">
        <v>414</v>
      </c>
      <c r="N79" s="180" t="s">
        <v>548</v>
      </c>
      <c r="O79" s="181">
        <f t="shared" si="7"/>
        <v>44927</v>
      </c>
      <c r="P79" s="181">
        <v>45047</v>
      </c>
      <c r="Q79" s="118" t="s">
        <v>72</v>
      </c>
      <c r="R79" s="117"/>
      <c r="S79" s="118" t="s">
        <v>539</v>
      </c>
      <c r="T79" s="207"/>
      <c r="U79" s="207"/>
      <c r="V79" s="207"/>
    </row>
    <row r="80" spans="2:22" s="208" customFormat="1" ht="12.75" x14ac:dyDescent="0.25">
      <c r="B80" s="209">
        <v>65</v>
      </c>
      <c r="C80" s="190" t="s">
        <v>258</v>
      </c>
      <c r="D80" s="115" t="s">
        <v>761</v>
      </c>
      <c r="E80" s="170" t="s">
        <v>633</v>
      </c>
      <c r="F80" s="177" t="s">
        <v>784</v>
      </c>
      <c r="G80" s="170" t="s">
        <v>70</v>
      </c>
      <c r="H80" s="188"/>
      <c r="I80" s="178"/>
      <c r="J80" s="179">
        <v>35935.599999999999</v>
      </c>
      <c r="K80" s="171">
        <v>1</v>
      </c>
      <c r="L80" s="171">
        <f t="shared" si="6"/>
        <v>0</v>
      </c>
      <c r="M80" s="170" t="s">
        <v>414</v>
      </c>
      <c r="N80" s="180" t="s">
        <v>538</v>
      </c>
      <c r="O80" s="181">
        <f t="shared" si="7"/>
        <v>44897</v>
      </c>
      <c r="P80" s="181">
        <v>45017</v>
      </c>
      <c r="Q80" s="118" t="s">
        <v>815</v>
      </c>
      <c r="R80" s="117"/>
      <c r="S80" s="118" t="s">
        <v>539</v>
      </c>
      <c r="T80" s="207"/>
      <c r="U80" s="207"/>
      <c r="V80" s="207"/>
    </row>
    <row r="81" spans="2:22" s="208" customFormat="1" ht="12.75" x14ac:dyDescent="0.25">
      <c r="B81" s="204">
        <v>66</v>
      </c>
      <c r="C81" s="190" t="s">
        <v>258</v>
      </c>
      <c r="D81" s="115" t="s">
        <v>814</v>
      </c>
      <c r="E81" s="170" t="s">
        <v>633</v>
      </c>
      <c r="F81" s="177" t="s">
        <v>785</v>
      </c>
      <c r="G81" s="170" t="s">
        <v>96</v>
      </c>
      <c r="H81" s="188"/>
      <c r="I81" s="178"/>
      <c r="J81" s="179">
        <v>40772.534</v>
      </c>
      <c r="K81" s="171">
        <v>1</v>
      </c>
      <c r="L81" s="171">
        <f t="shared" si="6"/>
        <v>0</v>
      </c>
      <c r="M81" s="170" t="s">
        <v>414</v>
      </c>
      <c r="N81" s="180" t="s">
        <v>548</v>
      </c>
      <c r="O81" s="181">
        <f t="shared" si="7"/>
        <v>44866</v>
      </c>
      <c r="P81" s="181">
        <v>44986</v>
      </c>
      <c r="Q81" s="118" t="s">
        <v>72</v>
      </c>
      <c r="R81" s="117"/>
      <c r="S81" s="118" t="s">
        <v>566</v>
      </c>
      <c r="T81" s="207"/>
      <c r="U81" s="207"/>
      <c r="V81" s="207"/>
    </row>
    <row r="82" spans="2:22" s="208" customFormat="1" ht="12.75" x14ac:dyDescent="0.25">
      <c r="B82" s="209">
        <v>67</v>
      </c>
      <c r="C82" s="190" t="s">
        <v>258</v>
      </c>
      <c r="D82" s="115" t="s">
        <v>413</v>
      </c>
      <c r="E82" s="170" t="s">
        <v>633</v>
      </c>
      <c r="F82" s="177" t="s">
        <v>786</v>
      </c>
      <c r="G82" s="170" t="s">
        <v>96</v>
      </c>
      <c r="H82" s="188"/>
      <c r="I82" s="178"/>
      <c r="J82" s="179">
        <v>56000</v>
      </c>
      <c r="K82" s="171">
        <v>1</v>
      </c>
      <c r="L82" s="171">
        <f t="shared" si="6"/>
        <v>0</v>
      </c>
      <c r="M82" s="170" t="s">
        <v>414</v>
      </c>
      <c r="N82" s="180" t="s">
        <v>548</v>
      </c>
      <c r="O82" s="181">
        <f t="shared" si="7"/>
        <v>44927</v>
      </c>
      <c r="P82" s="181">
        <v>45047</v>
      </c>
      <c r="Q82" s="118" t="s">
        <v>72</v>
      </c>
      <c r="R82" s="117"/>
      <c r="S82" s="118" t="s">
        <v>539</v>
      </c>
      <c r="T82" s="207"/>
      <c r="U82" s="207"/>
      <c r="V82" s="207"/>
    </row>
    <row r="83" spans="2:22" s="208" customFormat="1" ht="12.75" x14ac:dyDescent="0.25">
      <c r="B83" s="209">
        <v>68</v>
      </c>
      <c r="C83" s="190" t="s">
        <v>258</v>
      </c>
      <c r="D83" s="115" t="s">
        <v>765</v>
      </c>
      <c r="E83" s="170" t="s">
        <v>633</v>
      </c>
      <c r="F83" s="177" t="s">
        <v>787</v>
      </c>
      <c r="G83" s="170" t="s">
        <v>96</v>
      </c>
      <c r="H83" s="188"/>
      <c r="I83" s="178"/>
      <c r="J83" s="179">
        <v>250396</v>
      </c>
      <c r="K83" s="171">
        <v>1</v>
      </c>
      <c r="L83" s="171">
        <f t="shared" si="6"/>
        <v>0</v>
      </c>
      <c r="M83" s="170" t="s">
        <v>414</v>
      </c>
      <c r="N83" s="180" t="s">
        <v>548</v>
      </c>
      <c r="O83" s="181">
        <f>+P83-60</f>
        <v>44836</v>
      </c>
      <c r="P83" s="181">
        <v>44896</v>
      </c>
      <c r="Q83" s="118" t="s">
        <v>72</v>
      </c>
      <c r="R83" s="117"/>
      <c r="S83" s="118" t="s">
        <v>566</v>
      </c>
      <c r="T83" s="207"/>
      <c r="U83" s="207"/>
      <c r="V83" s="207"/>
    </row>
    <row r="84" spans="2:22" s="208" customFormat="1" ht="12.75" x14ac:dyDescent="0.25">
      <c r="B84" s="204">
        <v>69</v>
      </c>
      <c r="C84" s="190" t="s">
        <v>258</v>
      </c>
      <c r="D84" s="115" t="s">
        <v>766</v>
      </c>
      <c r="E84" s="170" t="s">
        <v>633</v>
      </c>
      <c r="F84" s="177" t="s">
        <v>788</v>
      </c>
      <c r="G84" s="170" t="s">
        <v>96</v>
      </c>
      <c r="H84" s="188"/>
      <c r="I84" s="178"/>
      <c r="J84" s="179">
        <v>219000</v>
      </c>
      <c r="K84" s="171">
        <v>1</v>
      </c>
      <c r="L84" s="171">
        <f t="shared" si="6"/>
        <v>0</v>
      </c>
      <c r="M84" s="170" t="s">
        <v>414</v>
      </c>
      <c r="N84" s="180" t="s">
        <v>548</v>
      </c>
      <c r="O84" s="181">
        <f t="shared" ref="O84:O85" si="9">+P84-60</f>
        <v>44836</v>
      </c>
      <c r="P84" s="181">
        <v>44896</v>
      </c>
      <c r="Q84" s="118" t="s">
        <v>72</v>
      </c>
      <c r="R84" s="117"/>
      <c r="S84" s="118" t="s">
        <v>566</v>
      </c>
      <c r="T84" s="207"/>
      <c r="U84" s="207"/>
      <c r="V84" s="207"/>
    </row>
    <row r="85" spans="2:22" s="208" customFormat="1" ht="12.75" x14ac:dyDescent="0.25">
      <c r="B85" s="209">
        <v>70</v>
      </c>
      <c r="C85" s="190" t="s">
        <v>258</v>
      </c>
      <c r="D85" s="115" t="s">
        <v>767</v>
      </c>
      <c r="E85" s="170" t="s">
        <v>633</v>
      </c>
      <c r="F85" s="177" t="s">
        <v>789</v>
      </c>
      <c r="G85" s="170" t="s">
        <v>96</v>
      </c>
      <c r="H85" s="188"/>
      <c r="I85" s="178"/>
      <c r="J85" s="179">
        <v>88800</v>
      </c>
      <c r="K85" s="171">
        <v>1</v>
      </c>
      <c r="L85" s="171">
        <f t="shared" si="6"/>
        <v>0</v>
      </c>
      <c r="M85" s="170" t="s">
        <v>414</v>
      </c>
      <c r="N85" s="180" t="s">
        <v>548</v>
      </c>
      <c r="O85" s="181">
        <f t="shared" si="9"/>
        <v>44836</v>
      </c>
      <c r="P85" s="181">
        <v>44896</v>
      </c>
      <c r="Q85" s="118" t="s">
        <v>72</v>
      </c>
      <c r="R85" s="117"/>
      <c r="S85" s="118" t="s">
        <v>566</v>
      </c>
      <c r="T85" s="207"/>
      <c r="U85" s="207"/>
      <c r="V85" s="207"/>
    </row>
    <row r="86" spans="2:22" s="208" customFormat="1" ht="12.75" x14ac:dyDescent="0.25">
      <c r="B86" s="209">
        <v>71</v>
      </c>
      <c r="C86" s="190" t="s">
        <v>258</v>
      </c>
      <c r="D86" s="115" t="s">
        <v>762</v>
      </c>
      <c r="E86" s="170" t="s">
        <v>633</v>
      </c>
      <c r="F86" s="177" t="s">
        <v>790</v>
      </c>
      <c r="G86" s="170" t="s">
        <v>96</v>
      </c>
      <c r="H86" s="188"/>
      <c r="I86" s="178"/>
      <c r="J86" s="179">
        <v>17499.900000000001</v>
      </c>
      <c r="K86" s="171">
        <v>1</v>
      </c>
      <c r="L86" s="171">
        <f t="shared" si="6"/>
        <v>0</v>
      </c>
      <c r="M86" s="170" t="s">
        <v>414</v>
      </c>
      <c r="N86" s="180" t="s">
        <v>548</v>
      </c>
      <c r="O86" s="181">
        <f>+P86-90</f>
        <v>45018</v>
      </c>
      <c r="P86" s="181">
        <v>45108</v>
      </c>
      <c r="Q86" s="118" t="s">
        <v>72</v>
      </c>
      <c r="R86" s="117"/>
      <c r="S86" s="118" t="s">
        <v>539</v>
      </c>
      <c r="T86" s="207"/>
      <c r="U86" s="207"/>
      <c r="V86" s="207"/>
    </row>
    <row r="87" spans="2:22" s="208" customFormat="1" ht="12.75" x14ac:dyDescent="0.25">
      <c r="B87" s="204">
        <v>72</v>
      </c>
      <c r="C87" s="190" t="s">
        <v>258</v>
      </c>
      <c r="D87" s="115" t="s">
        <v>768</v>
      </c>
      <c r="E87" s="170" t="s">
        <v>633</v>
      </c>
      <c r="F87" s="177" t="s">
        <v>791</v>
      </c>
      <c r="G87" s="170" t="s">
        <v>96</v>
      </c>
      <c r="H87" s="188"/>
      <c r="I87" s="178"/>
      <c r="J87" s="179">
        <v>290128.14399999997</v>
      </c>
      <c r="K87" s="171">
        <v>1</v>
      </c>
      <c r="L87" s="171">
        <f t="shared" si="6"/>
        <v>0</v>
      </c>
      <c r="M87" s="170" t="s">
        <v>414</v>
      </c>
      <c r="N87" s="180" t="s">
        <v>548</v>
      </c>
      <c r="O87" s="181">
        <f t="shared" ref="O87:O89" si="10">+P87-90</f>
        <v>45018</v>
      </c>
      <c r="P87" s="181">
        <v>45108</v>
      </c>
      <c r="Q87" s="118" t="s">
        <v>72</v>
      </c>
      <c r="R87" s="117"/>
      <c r="S87" s="118" t="s">
        <v>539</v>
      </c>
      <c r="T87" s="207"/>
      <c r="U87" s="207"/>
      <c r="V87" s="207"/>
    </row>
    <row r="88" spans="2:22" s="208" customFormat="1" ht="12.75" x14ac:dyDescent="0.25">
      <c r="B88" s="209">
        <v>73</v>
      </c>
      <c r="C88" s="190" t="s">
        <v>258</v>
      </c>
      <c r="D88" s="115" t="s">
        <v>770</v>
      </c>
      <c r="E88" s="170" t="s">
        <v>633</v>
      </c>
      <c r="F88" s="177" t="s">
        <v>792</v>
      </c>
      <c r="G88" s="170" t="s">
        <v>96</v>
      </c>
      <c r="H88" s="188"/>
      <c r="I88" s="178"/>
      <c r="J88" s="179">
        <v>14853.885999999999</v>
      </c>
      <c r="K88" s="171">
        <v>1</v>
      </c>
      <c r="L88" s="171">
        <f t="shared" si="6"/>
        <v>0</v>
      </c>
      <c r="M88" s="170" t="s">
        <v>414</v>
      </c>
      <c r="N88" s="180" t="s">
        <v>548</v>
      </c>
      <c r="O88" s="181">
        <f t="shared" si="10"/>
        <v>45049</v>
      </c>
      <c r="P88" s="181">
        <v>45139</v>
      </c>
      <c r="Q88" s="118" t="s">
        <v>72</v>
      </c>
      <c r="R88" s="117"/>
      <c r="S88" s="118" t="s">
        <v>539</v>
      </c>
      <c r="T88" s="207"/>
      <c r="U88" s="207"/>
      <c r="V88" s="207"/>
    </row>
    <row r="89" spans="2:22" s="208" customFormat="1" ht="12.75" x14ac:dyDescent="0.25">
      <c r="B89" s="209">
        <v>74</v>
      </c>
      <c r="C89" s="190" t="s">
        <v>258</v>
      </c>
      <c r="D89" s="115" t="s">
        <v>769</v>
      </c>
      <c r="E89" s="170" t="s">
        <v>633</v>
      </c>
      <c r="F89" s="177" t="s">
        <v>793</v>
      </c>
      <c r="G89" s="170" t="s">
        <v>96</v>
      </c>
      <c r="H89" s="188"/>
      <c r="I89" s="178"/>
      <c r="J89" s="179">
        <v>119321.97</v>
      </c>
      <c r="K89" s="171">
        <v>1</v>
      </c>
      <c r="L89" s="171">
        <f t="shared" si="6"/>
        <v>0</v>
      </c>
      <c r="M89" s="170" t="s">
        <v>414</v>
      </c>
      <c r="N89" s="180" t="s">
        <v>548</v>
      </c>
      <c r="O89" s="181">
        <f t="shared" si="10"/>
        <v>45049</v>
      </c>
      <c r="P89" s="181">
        <v>45139</v>
      </c>
      <c r="Q89" s="118" t="s">
        <v>72</v>
      </c>
      <c r="R89" s="117"/>
      <c r="S89" s="118" t="s">
        <v>539</v>
      </c>
      <c r="T89" s="207"/>
      <c r="U89" s="207"/>
      <c r="V89" s="207"/>
    </row>
    <row r="90" spans="2:22" s="208" customFormat="1" ht="12.75" x14ac:dyDescent="0.25">
      <c r="B90" s="204">
        <v>75</v>
      </c>
      <c r="C90" s="190" t="s">
        <v>258</v>
      </c>
      <c r="D90" s="115" t="s">
        <v>771</v>
      </c>
      <c r="E90" s="170" t="s">
        <v>633</v>
      </c>
      <c r="F90" s="177" t="s">
        <v>794</v>
      </c>
      <c r="G90" s="170" t="s">
        <v>70</v>
      </c>
      <c r="H90" s="188"/>
      <c r="I90" s="178"/>
      <c r="J90" s="179">
        <v>182600.016</v>
      </c>
      <c r="K90" s="171">
        <v>1</v>
      </c>
      <c r="L90" s="171">
        <f t="shared" si="6"/>
        <v>0</v>
      </c>
      <c r="M90" s="170" t="s">
        <v>414</v>
      </c>
      <c r="N90" s="180" t="s">
        <v>540</v>
      </c>
      <c r="O90" s="181">
        <f>+P90-90</f>
        <v>45018</v>
      </c>
      <c r="P90" s="181">
        <v>45108</v>
      </c>
      <c r="Q90" s="118" t="s">
        <v>815</v>
      </c>
      <c r="R90" s="117"/>
      <c r="S90" s="118" t="s">
        <v>539</v>
      </c>
      <c r="T90" s="207"/>
      <c r="U90" s="207"/>
      <c r="V90" s="207"/>
    </row>
    <row r="91" spans="2:22" s="208" customFormat="1" ht="12.75" x14ac:dyDescent="0.25">
      <c r="B91" s="209">
        <v>76</v>
      </c>
      <c r="C91" s="190" t="s">
        <v>258</v>
      </c>
      <c r="D91" s="115" t="s">
        <v>772</v>
      </c>
      <c r="E91" s="170" t="s">
        <v>633</v>
      </c>
      <c r="F91" s="177" t="s">
        <v>795</v>
      </c>
      <c r="G91" s="170" t="s">
        <v>96</v>
      </c>
      <c r="H91" s="188"/>
      <c r="I91" s="178"/>
      <c r="J91" s="179">
        <v>45600</v>
      </c>
      <c r="K91" s="171">
        <v>1</v>
      </c>
      <c r="L91" s="171">
        <f t="shared" si="6"/>
        <v>0</v>
      </c>
      <c r="M91" s="170" t="s">
        <v>414</v>
      </c>
      <c r="N91" s="180" t="s">
        <v>548</v>
      </c>
      <c r="O91" s="181">
        <f>+P91-60</f>
        <v>44987</v>
      </c>
      <c r="P91" s="181">
        <v>45047</v>
      </c>
      <c r="Q91" s="118" t="s">
        <v>72</v>
      </c>
      <c r="R91" s="117"/>
      <c r="S91" s="118" t="s">
        <v>562</v>
      </c>
      <c r="T91" s="207"/>
      <c r="U91" s="207"/>
      <c r="V91" s="207"/>
    </row>
    <row r="92" spans="2:22" s="208" customFormat="1" ht="12.75" x14ac:dyDescent="0.25">
      <c r="B92" s="209">
        <v>77</v>
      </c>
      <c r="C92" s="190" t="s">
        <v>258</v>
      </c>
      <c r="D92" s="115" t="s">
        <v>763</v>
      </c>
      <c r="E92" s="170" t="s">
        <v>633</v>
      </c>
      <c r="F92" s="177" t="s">
        <v>796</v>
      </c>
      <c r="G92" s="170" t="s">
        <v>96</v>
      </c>
      <c r="H92" s="188"/>
      <c r="I92" s="178"/>
      <c r="J92" s="179">
        <v>10000</v>
      </c>
      <c r="K92" s="171">
        <v>1</v>
      </c>
      <c r="L92" s="171">
        <f t="shared" si="6"/>
        <v>0</v>
      </c>
      <c r="M92" s="170" t="s">
        <v>414</v>
      </c>
      <c r="N92" s="180" t="s">
        <v>548</v>
      </c>
      <c r="O92" s="181">
        <f>+P92-90</f>
        <v>44988</v>
      </c>
      <c r="P92" s="181">
        <v>45078</v>
      </c>
      <c r="Q92" s="118" t="s">
        <v>72</v>
      </c>
      <c r="R92" s="117"/>
      <c r="S92" s="118" t="s">
        <v>539</v>
      </c>
      <c r="T92" s="207"/>
      <c r="U92" s="207"/>
      <c r="V92" s="207"/>
    </row>
    <row r="93" spans="2:22" s="208" customFormat="1" ht="12.75" x14ac:dyDescent="0.25">
      <c r="B93" s="204">
        <v>78</v>
      </c>
      <c r="C93" s="190" t="s">
        <v>258</v>
      </c>
      <c r="D93" s="115" t="s">
        <v>773</v>
      </c>
      <c r="E93" s="170" t="s">
        <v>633</v>
      </c>
      <c r="F93" s="177" t="s">
        <v>797</v>
      </c>
      <c r="G93" s="170" t="s">
        <v>96</v>
      </c>
      <c r="H93" s="188"/>
      <c r="I93" s="178"/>
      <c r="J93" s="179">
        <v>8529.2000000000007</v>
      </c>
      <c r="K93" s="171">
        <v>1</v>
      </c>
      <c r="L93" s="171">
        <f t="shared" si="6"/>
        <v>0</v>
      </c>
      <c r="M93" s="170" t="s">
        <v>414</v>
      </c>
      <c r="N93" s="180" t="s">
        <v>548</v>
      </c>
      <c r="O93" s="181">
        <f>+P93-90</f>
        <v>44988</v>
      </c>
      <c r="P93" s="181">
        <v>45078</v>
      </c>
      <c r="Q93" s="118" t="s">
        <v>72</v>
      </c>
      <c r="R93" s="117"/>
      <c r="S93" s="118" t="s">
        <v>539</v>
      </c>
      <c r="T93" s="207"/>
      <c r="U93" s="207"/>
      <c r="V93" s="207"/>
    </row>
    <row r="94" spans="2:22" s="208" customFormat="1" ht="12.75" x14ac:dyDescent="0.25">
      <c r="B94" s="209">
        <v>79</v>
      </c>
      <c r="C94" s="190" t="s">
        <v>258</v>
      </c>
      <c r="D94" s="115" t="s">
        <v>774</v>
      </c>
      <c r="E94" s="170" t="s">
        <v>633</v>
      </c>
      <c r="F94" s="177" t="s">
        <v>798</v>
      </c>
      <c r="G94" s="170" t="s">
        <v>70</v>
      </c>
      <c r="H94" s="188"/>
      <c r="I94" s="178"/>
      <c r="J94" s="179">
        <v>40000</v>
      </c>
      <c r="K94" s="171">
        <v>1</v>
      </c>
      <c r="L94" s="171">
        <f t="shared" si="6"/>
        <v>0</v>
      </c>
      <c r="M94" s="170" t="s">
        <v>414</v>
      </c>
      <c r="N94" s="180" t="s">
        <v>538</v>
      </c>
      <c r="O94" s="181">
        <f t="shared" ref="O94:O102" si="11">+P94-90</f>
        <v>44988</v>
      </c>
      <c r="P94" s="181">
        <v>45078</v>
      </c>
      <c r="Q94" s="118" t="s">
        <v>815</v>
      </c>
      <c r="R94" s="117"/>
      <c r="S94" s="118" t="s">
        <v>539</v>
      </c>
      <c r="T94" s="207"/>
      <c r="U94" s="207"/>
      <c r="V94" s="207"/>
    </row>
    <row r="95" spans="2:22" s="208" customFormat="1" ht="12.75" x14ac:dyDescent="0.25">
      <c r="B95" s="209">
        <v>80</v>
      </c>
      <c r="C95" s="190" t="s">
        <v>258</v>
      </c>
      <c r="D95" s="115" t="s">
        <v>775</v>
      </c>
      <c r="E95" s="170" t="s">
        <v>633</v>
      </c>
      <c r="F95" s="177" t="s">
        <v>799</v>
      </c>
      <c r="G95" s="170" t="s">
        <v>70</v>
      </c>
      <c r="H95" s="188"/>
      <c r="I95" s="178"/>
      <c r="J95" s="179">
        <v>126000</v>
      </c>
      <c r="K95" s="171">
        <v>1</v>
      </c>
      <c r="L95" s="171">
        <f t="shared" si="6"/>
        <v>0</v>
      </c>
      <c r="M95" s="170" t="s">
        <v>414</v>
      </c>
      <c r="N95" s="180" t="s">
        <v>538</v>
      </c>
      <c r="O95" s="181">
        <f t="shared" si="11"/>
        <v>44988</v>
      </c>
      <c r="P95" s="181">
        <v>45078</v>
      </c>
      <c r="Q95" s="118" t="s">
        <v>815</v>
      </c>
      <c r="R95" s="117"/>
      <c r="S95" s="118" t="s">
        <v>539</v>
      </c>
      <c r="T95" s="207"/>
      <c r="U95" s="207"/>
      <c r="V95" s="207"/>
    </row>
    <row r="96" spans="2:22" s="208" customFormat="1" ht="12.75" x14ac:dyDescent="0.25">
      <c r="B96" s="204">
        <v>81</v>
      </c>
      <c r="C96" s="190" t="s">
        <v>258</v>
      </c>
      <c r="D96" s="115" t="s">
        <v>764</v>
      </c>
      <c r="E96" s="170" t="s">
        <v>633</v>
      </c>
      <c r="F96" s="177" t="s">
        <v>800</v>
      </c>
      <c r="G96" s="170" t="s">
        <v>96</v>
      </c>
      <c r="H96" s="188"/>
      <c r="I96" s="178"/>
      <c r="J96" s="179">
        <v>91266.68</v>
      </c>
      <c r="K96" s="171">
        <v>1</v>
      </c>
      <c r="L96" s="171">
        <f t="shared" si="6"/>
        <v>0</v>
      </c>
      <c r="M96" s="170" t="s">
        <v>414</v>
      </c>
      <c r="N96" s="180" t="s">
        <v>548</v>
      </c>
      <c r="O96" s="181">
        <f t="shared" si="11"/>
        <v>44988</v>
      </c>
      <c r="P96" s="181">
        <v>45078</v>
      </c>
      <c r="Q96" s="118" t="s">
        <v>72</v>
      </c>
      <c r="R96" s="117"/>
      <c r="S96" s="118" t="s">
        <v>539</v>
      </c>
      <c r="T96" s="207"/>
      <c r="U96" s="207"/>
      <c r="V96" s="207"/>
    </row>
    <row r="97" spans="2:22" s="208" customFormat="1" ht="12.75" x14ac:dyDescent="0.25">
      <c r="B97" s="209">
        <v>82</v>
      </c>
      <c r="C97" s="190" t="s">
        <v>258</v>
      </c>
      <c r="D97" s="115" t="s">
        <v>776</v>
      </c>
      <c r="E97" s="170" t="s">
        <v>633</v>
      </c>
      <c r="F97" s="177" t="s">
        <v>801</v>
      </c>
      <c r="G97" s="170" t="s">
        <v>96</v>
      </c>
      <c r="H97" s="188"/>
      <c r="I97" s="178"/>
      <c r="J97" s="179">
        <v>128730</v>
      </c>
      <c r="K97" s="171">
        <v>1</v>
      </c>
      <c r="L97" s="171">
        <f t="shared" si="6"/>
        <v>0</v>
      </c>
      <c r="M97" s="170" t="s">
        <v>414</v>
      </c>
      <c r="N97" s="180" t="s">
        <v>548</v>
      </c>
      <c r="O97" s="181">
        <f t="shared" si="11"/>
        <v>44988</v>
      </c>
      <c r="P97" s="181">
        <v>45078</v>
      </c>
      <c r="Q97" s="118" t="s">
        <v>72</v>
      </c>
      <c r="R97" s="117"/>
      <c r="S97" s="118" t="s">
        <v>539</v>
      </c>
      <c r="T97" s="207"/>
      <c r="U97" s="207"/>
      <c r="V97" s="207"/>
    </row>
    <row r="98" spans="2:22" s="208" customFormat="1" ht="12.75" x14ac:dyDescent="0.25">
      <c r="B98" s="209">
        <v>83</v>
      </c>
      <c r="C98" s="190" t="s">
        <v>258</v>
      </c>
      <c r="D98" s="115" t="s">
        <v>777</v>
      </c>
      <c r="E98" s="170" t="s">
        <v>633</v>
      </c>
      <c r="F98" s="177" t="s">
        <v>802</v>
      </c>
      <c r="G98" s="170" t="s">
        <v>96</v>
      </c>
      <c r="H98" s="188"/>
      <c r="I98" s="178"/>
      <c r="J98" s="179">
        <v>17366.8</v>
      </c>
      <c r="K98" s="171">
        <v>1</v>
      </c>
      <c r="L98" s="171">
        <f t="shared" si="6"/>
        <v>0</v>
      </c>
      <c r="M98" s="170" t="s">
        <v>414</v>
      </c>
      <c r="N98" s="180" t="s">
        <v>548</v>
      </c>
      <c r="O98" s="181">
        <f t="shared" si="11"/>
        <v>44988</v>
      </c>
      <c r="P98" s="181">
        <v>45078</v>
      </c>
      <c r="Q98" s="118" t="s">
        <v>72</v>
      </c>
      <c r="R98" s="117"/>
      <c r="S98" s="118" t="s">
        <v>539</v>
      </c>
      <c r="T98" s="207"/>
      <c r="U98" s="207"/>
      <c r="V98" s="207"/>
    </row>
    <row r="99" spans="2:22" s="208" customFormat="1" ht="12.75" x14ac:dyDescent="0.25">
      <c r="B99" s="204">
        <v>84</v>
      </c>
      <c r="C99" s="190" t="s">
        <v>258</v>
      </c>
      <c r="D99" s="115" t="s">
        <v>778</v>
      </c>
      <c r="E99" s="170" t="s">
        <v>633</v>
      </c>
      <c r="F99" s="177" t="s">
        <v>803</v>
      </c>
      <c r="G99" s="170" t="s">
        <v>96</v>
      </c>
      <c r="H99" s="188"/>
      <c r="I99" s="178"/>
      <c r="J99" s="179">
        <v>6699</v>
      </c>
      <c r="K99" s="171">
        <v>1</v>
      </c>
      <c r="L99" s="171">
        <f t="shared" si="6"/>
        <v>0</v>
      </c>
      <c r="M99" s="170" t="s">
        <v>414</v>
      </c>
      <c r="N99" s="180" t="s">
        <v>548</v>
      </c>
      <c r="O99" s="181">
        <f t="shared" si="11"/>
        <v>44988</v>
      </c>
      <c r="P99" s="181">
        <v>45078</v>
      </c>
      <c r="Q99" s="118" t="s">
        <v>72</v>
      </c>
      <c r="R99" s="117"/>
      <c r="S99" s="118" t="s">
        <v>539</v>
      </c>
      <c r="T99" s="207"/>
      <c r="U99" s="207"/>
      <c r="V99" s="207"/>
    </row>
    <row r="100" spans="2:22" s="208" customFormat="1" ht="12.75" x14ac:dyDescent="0.25">
      <c r="B100" s="209">
        <v>85</v>
      </c>
      <c r="C100" s="190" t="s">
        <v>258</v>
      </c>
      <c r="D100" s="115" t="s">
        <v>779</v>
      </c>
      <c r="E100" s="170" t="s">
        <v>633</v>
      </c>
      <c r="F100" s="177" t="s">
        <v>804</v>
      </c>
      <c r="G100" s="170" t="s">
        <v>96</v>
      </c>
      <c r="H100" s="188"/>
      <c r="I100" s="178"/>
      <c r="J100" s="179">
        <v>8745</v>
      </c>
      <c r="K100" s="171">
        <v>1</v>
      </c>
      <c r="L100" s="171">
        <f t="shared" si="6"/>
        <v>0</v>
      </c>
      <c r="M100" s="170" t="s">
        <v>414</v>
      </c>
      <c r="N100" s="180" t="s">
        <v>548</v>
      </c>
      <c r="O100" s="181">
        <f t="shared" si="11"/>
        <v>44988</v>
      </c>
      <c r="P100" s="181">
        <v>45078</v>
      </c>
      <c r="Q100" s="118" t="s">
        <v>72</v>
      </c>
      <c r="R100" s="117"/>
      <c r="S100" s="118" t="s">
        <v>539</v>
      </c>
      <c r="T100" s="207"/>
      <c r="U100" s="207"/>
      <c r="V100" s="207"/>
    </row>
    <row r="101" spans="2:22" s="208" customFormat="1" ht="12.75" x14ac:dyDescent="0.25">
      <c r="B101" s="209">
        <v>86</v>
      </c>
      <c r="C101" s="190" t="s">
        <v>258</v>
      </c>
      <c r="D101" s="115" t="s">
        <v>782</v>
      </c>
      <c r="E101" s="170" t="s">
        <v>633</v>
      </c>
      <c r="F101" s="177" t="s">
        <v>805</v>
      </c>
      <c r="G101" s="170" t="s">
        <v>96</v>
      </c>
      <c r="H101" s="188"/>
      <c r="I101" s="178"/>
      <c r="J101" s="179">
        <v>271300</v>
      </c>
      <c r="K101" s="171">
        <v>1</v>
      </c>
      <c r="L101" s="171">
        <f t="shared" si="6"/>
        <v>0</v>
      </c>
      <c r="M101" s="170" t="s">
        <v>414</v>
      </c>
      <c r="N101" s="180" t="s">
        <v>548</v>
      </c>
      <c r="O101" s="181">
        <f>+P101-60</f>
        <v>44898</v>
      </c>
      <c r="P101" s="181">
        <v>44958</v>
      </c>
      <c r="Q101" s="118" t="s">
        <v>72</v>
      </c>
      <c r="R101" s="117"/>
      <c r="S101" s="118" t="s">
        <v>566</v>
      </c>
      <c r="T101" s="207"/>
      <c r="U101" s="207"/>
      <c r="V101" s="207"/>
    </row>
    <row r="102" spans="2:22" s="208" customFormat="1" ht="12.75" x14ac:dyDescent="0.25">
      <c r="B102" s="204">
        <v>87</v>
      </c>
      <c r="C102" s="190" t="s">
        <v>258</v>
      </c>
      <c r="D102" s="115" t="s">
        <v>781</v>
      </c>
      <c r="E102" s="170" t="s">
        <v>633</v>
      </c>
      <c r="F102" s="177" t="s">
        <v>806</v>
      </c>
      <c r="G102" s="170" t="s">
        <v>70</v>
      </c>
      <c r="H102" s="188"/>
      <c r="I102" s="178"/>
      <c r="J102" s="179">
        <v>166000</v>
      </c>
      <c r="K102" s="171">
        <v>1</v>
      </c>
      <c r="L102" s="171">
        <f t="shared" si="6"/>
        <v>0</v>
      </c>
      <c r="M102" s="170" t="s">
        <v>414</v>
      </c>
      <c r="N102" s="180" t="s">
        <v>540</v>
      </c>
      <c r="O102" s="181">
        <f t="shared" si="11"/>
        <v>44988</v>
      </c>
      <c r="P102" s="181">
        <v>45078</v>
      </c>
      <c r="Q102" s="118" t="s">
        <v>815</v>
      </c>
      <c r="R102" s="117"/>
      <c r="S102" s="118" t="s">
        <v>539</v>
      </c>
      <c r="T102" s="207"/>
      <c r="U102" s="207"/>
      <c r="V102" s="207"/>
    </row>
    <row r="103" spans="2:22" s="208" customFormat="1" ht="12.75" x14ac:dyDescent="0.25">
      <c r="B103" s="209">
        <v>88</v>
      </c>
      <c r="C103" s="190" t="s">
        <v>258</v>
      </c>
      <c r="D103" s="115" t="s">
        <v>780</v>
      </c>
      <c r="E103" s="170" t="s">
        <v>633</v>
      </c>
      <c r="F103" s="177" t="s">
        <v>809</v>
      </c>
      <c r="G103" s="170" t="s">
        <v>96</v>
      </c>
      <c r="H103" s="188"/>
      <c r="I103" s="178"/>
      <c r="J103" s="179">
        <v>12160</v>
      </c>
      <c r="K103" s="171">
        <v>1</v>
      </c>
      <c r="L103" s="171">
        <f t="shared" si="6"/>
        <v>0</v>
      </c>
      <c r="M103" s="170" t="s">
        <v>414</v>
      </c>
      <c r="N103" s="180" t="s">
        <v>548</v>
      </c>
      <c r="O103" s="181">
        <f>+P103-30</f>
        <v>45017</v>
      </c>
      <c r="P103" s="181">
        <v>45047</v>
      </c>
      <c r="Q103" s="118" t="s">
        <v>72</v>
      </c>
      <c r="R103" s="117"/>
      <c r="S103" s="118" t="s">
        <v>539</v>
      </c>
      <c r="T103" s="207"/>
      <c r="U103" s="207"/>
      <c r="V103" s="207"/>
    </row>
    <row r="104" spans="2:22" s="208" customFormat="1" ht="12.75" x14ac:dyDescent="0.25">
      <c r="B104" s="209">
        <v>89</v>
      </c>
      <c r="C104" s="190" t="s">
        <v>258</v>
      </c>
      <c r="D104" s="115" t="s">
        <v>813</v>
      </c>
      <c r="E104" s="170" t="s">
        <v>633</v>
      </c>
      <c r="F104" s="177" t="s">
        <v>810</v>
      </c>
      <c r="G104" s="170" t="s">
        <v>96</v>
      </c>
      <c r="H104" s="188"/>
      <c r="I104" s="178"/>
      <c r="J104" s="179">
        <v>18167.239999999998</v>
      </c>
      <c r="K104" s="171">
        <v>1</v>
      </c>
      <c r="L104" s="171">
        <f t="shared" si="6"/>
        <v>0</v>
      </c>
      <c r="M104" s="170" t="s">
        <v>414</v>
      </c>
      <c r="N104" s="180" t="s">
        <v>548</v>
      </c>
      <c r="O104" s="181">
        <f>+P104-30</f>
        <v>45017</v>
      </c>
      <c r="P104" s="181">
        <v>45047</v>
      </c>
      <c r="Q104" s="118" t="s">
        <v>72</v>
      </c>
      <c r="R104" s="117"/>
      <c r="S104" s="118" t="s">
        <v>539</v>
      </c>
      <c r="T104" s="207"/>
      <c r="U104" s="207"/>
      <c r="V104" s="207"/>
    </row>
    <row r="105" spans="2:22" s="208" customFormat="1" ht="12.75" x14ac:dyDescent="0.25">
      <c r="B105" s="204">
        <v>90</v>
      </c>
      <c r="C105" s="190" t="s">
        <v>665</v>
      </c>
      <c r="D105" s="170" t="s">
        <v>856</v>
      </c>
      <c r="E105" s="170" t="s">
        <v>635</v>
      </c>
      <c r="F105" s="177" t="s">
        <v>493</v>
      </c>
      <c r="G105" s="170" t="s">
        <v>96</v>
      </c>
      <c r="H105" s="177"/>
      <c r="I105" s="178"/>
      <c r="J105" s="179">
        <v>16000</v>
      </c>
      <c r="K105" s="171">
        <v>1</v>
      </c>
      <c r="L105" s="171">
        <f t="shared" si="6"/>
        <v>0</v>
      </c>
      <c r="M105" s="170" t="s">
        <v>253</v>
      </c>
      <c r="N105" s="180" t="s">
        <v>548</v>
      </c>
      <c r="O105" s="181">
        <f t="shared" si="7"/>
        <v>45019</v>
      </c>
      <c r="P105" s="181">
        <v>45139</v>
      </c>
      <c r="Q105" s="118" t="s">
        <v>72</v>
      </c>
      <c r="R105" s="117"/>
      <c r="S105" s="118" t="s">
        <v>539</v>
      </c>
      <c r="T105" s="207"/>
      <c r="U105" s="207"/>
      <c r="V105" s="207"/>
    </row>
    <row r="106" spans="2:22" s="208" customFormat="1" ht="12.75" x14ac:dyDescent="0.25">
      <c r="B106" s="209">
        <v>91</v>
      </c>
      <c r="C106" s="190" t="s">
        <v>665</v>
      </c>
      <c r="D106" s="170" t="s">
        <v>857</v>
      </c>
      <c r="E106" s="170" t="s">
        <v>635</v>
      </c>
      <c r="F106" s="177" t="s">
        <v>494</v>
      </c>
      <c r="G106" s="170" t="s">
        <v>96</v>
      </c>
      <c r="H106" s="177"/>
      <c r="I106" s="178"/>
      <c r="J106" s="179">
        <v>202260.40000000002</v>
      </c>
      <c r="K106" s="171">
        <v>1</v>
      </c>
      <c r="L106" s="171">
        <f>100%-K106</f>
        <v>0</v>
      </c>
      <c r="M106" s="170" t="s">
        <v>253</v>
      </c>
      <c r="N106" s="180" t="s">
        <v>548</v>
      </c>
      <c r="O106" s="181">
        <f t="shared" si="7"/>
        <v>45019</v>
      </c>
      <c r="P106" s="181">
        <v>45139</v>
      </c>
      <c r="Q106" s="118" t="s">
        <v>72</v>
      </c>
      <c r="R106" s="117"/>
      <c r="S106" s="118" t="s">
        <v>539</v>
      </c>
      <c r="T106" s="207"/>
      <c r="U106" s="207"/>
      <c r="V106" s="207"/>
    </row>
    <row r="107" spans="2:22" s="208" customFormat="1" ht="12.75" x14ac:dyDescent="0.25">
      <c r="B107" s="209">
        <v>92</v>
      </c>
      <c r="C107" s="190" t="s">
        <v>665</v>
      </c>
      <c r="D107" s="170" t="s">
        <v>144</v>
      </c>
      <c r="E107" s="170" t="s">
        <v>638</v>
      </c>
      <c r="F107" s="177" t="s">
        <v>455</v>
      </c>
      <c r="G107" s="170" t="s">
        <v>96</v>
      </c>
      <c r="H107" s="177"/>
      <c r="I107" s="178"/>
      <c r="J107" s="179">
        <v>140360</v>
      </c>
      <c r="K107" s="171">
        <v>1</v>
      </c>
      <c r="L107" s="171">
        <f t="shared" ref="L107:L114" si="12">100%-K107</f>
        <v>0</v>
      </c>
      <c r="M107" s="170" t="s">
        <v>253</v>
      </c>
      <c r="N107" s="180" t="s">
        <v>548</v>
      </c>
      <c r="O107" s="181">
        <f>+P107-60</f>
        <v>45048</v>
      </c>
      <c r="P107" s="181">
        <v>45108</v>
      </c>
      <c r="Q107" s="118" t="s">
        <v>72</v>
      </c>
      <c r="R107" s="117"/>
      <c r="S107" s="118" t="s">
        <v>539</v>
      </c>
      <c r="T107" s="207"/>
      <c r="U107" s="207"/>
      <c r="V107" s="207"/>
    </row>
    <row r="108" spans="2:22" s="208" customFormat="1" ht="12.75" x14ac:dyDescent="0.25">
      <c r="B108" s="204">
        <v>93</v>
      </c>
      <c r="C108" s="190" t="s">
        <v>665</v>
      </c>
      <c r="D108" s="170" t="s">
        <v>221</v>
      </c>
      <c r="E108" s="170" t="s">
        <v>641</v>
      </c>
      <c r="F108" s="177" t="s">
        <v>461</v>
      </c>
      <c r="G108" s="170" t="s">
        <v>96</v>
      </c>
      <c r="H108" s="177"/>
      <c r="I108" s="178"/>
      <c r="J108" s="179">
        <v>284270.40000000002</v>
      </c>
      <c r="K108" s="171">
        <v>1</v>
      </c>
      <c r="L108" s="171">
        <f t="shared" si="12"/>
        <v>0</v>
      </c>
      <c r="M108" s="170" t="s">
        <v>253</v>
      </c>
      <c r="N108" s="180" t="s">
        <v>548</v>
      </c>
      <c r="O108" s="181">
        <f t="shared" si="7"/>
        <v>45293</v>
      </c>
      <c r="P108" s="181">
        <v>45413</v>
      </c>
      <c r="Q108" s="118" t="s">
        <v>72</v>
      </c>
      <c r="R108" s="117"/>
      <c r="S108" s="118" t="s">
        <v>539</v>
      </c>
      <c r="T108" s="207"/>
      <c r="U108" s="207"/>
      <c r="V108" s="207"/>
    </row>
    <row r="109" spans="2:22" s="208" customFormat="1" ht="12.75" x14ac:dyDescent="0.25">
      <c r="B109" s="209">
        <v>94</v>
      </c>
      <c r="C109" s="190" t="s">
        <v>665</v>
      </c>
      <c r="D109" s="192" t="s">
        <v>858</v>
      </c>
      <c r="E109" s="170" t="s">
        <v>641</v>
      </c>
      <c r="F109" s="177" t="s">
        <v>859</v>
      </c>
      <c r="G109" s="170" t="s">
        <v>96</v>
      </c>
      <c r="H109" s="177"/>
      <c r="I109" s="178"/>
      <c r="J109" s="179">
        <v>1540000</v>
      </c>
      <c r="K109" s="171">
        <v>1</v>
      </c>
      <c r="L109" s="171">
        <f t="shared" si="12"/>
        <v>0</v>
      </c>
      <c r="M109" s="170" t="s">
        <v>253</v>
      </c>
      <c r="N109" s="180" t="s">
        <v>548</v>
      </c>
      <c r="O109" s="181">
        <f t="shared" si="7"/>
        <v>45232</v>
      </c>
      <c r="P109" s="181">
        <v>45352</v>
      </c>
      <c r="Q109" s="118" t="s">
        <v>72</v>
      </c>
      <c r="R109" s="117"/>
      <c r="S109" s="118" t="s">
        <v>539</v>
      </c>
      <c r="T109" s="207"/>
      <c r="U109" s="207"/>
      <c r="V109" s="207"/>
    </row>
    <row r="110" spans="2:22" s="208" customFormat="1" ht="12.75" x14ac:dyDescent="0.25">
      <c r="B110" s="209">
        <v>95</v>
      </c>
      <c r="C110" s="190" t="s">
        <v>665</v>
      </c>
      <c r="D110" s="170" t="s">
        <v>860</v>
      </c>
      <c r="E110" s="170" t="s">
        <v>642</v>
      </c>
      <c r="F110" s="177" t="s">
        <v>462</v>
      </c>
      <c r="G110" s="170" t="s">
        <v>96</v>
      </c>
      <c r="H110" s="177"/>
      <c r="I110" s="178"/>
      <c r="J110" s="179">
        <v>204000</v>
      </c>
      <c r="K110" s="171">
        <v>1</v>
      </c>
      <c r="L110" s="171">
        <f t="shared" si="12"/>
        <v>0</v>
      </c>
      <c r="M110" s="170" t="s">
        <v>253</v>
      </c>
      <c r="N110" s="180" t="s">
        <v>548</v>
      </c>
      <c r="O110" s="181">
        <f t="shared" si="7"/>
        <v>45203</v>
      </c>
      <c r="P110" s="181">
        <v>45323</v>
      </c>
      <c r="Q110" s="118" t="s">
        <v>72</v>
      </c>
      <c r="R110" s="117"/>
      <c r="S110" s="118" t="s">
        <v>539</v>
      </c>
      <c r="T110" s="207"/>
      <c r="U110" s="207"/>
      <c r="V110" s="207"/>
    </row>
    <row r="111" spans="2:22" s="208" customFormat="1" ht="12.75" x14ac:dyDescent="0.25">
      <c r="B111" s="204">
        <v>96</v>
      </c>
      <c r="C111" s="190" t="s">
        <v>665</v>
      </c>
      <c r="D111" s="170" t="s">
        <v>226</v>
      </c>
      <c r="E111" s="170" t="s">
        <v>643</v>
      </c>
      <c r="F111" s="177" t="s">
        <v>463</v>
      </c>
      <c r="G111" s="170" t="s">
        <v>96</v>
      </c>
      <c r="H111" s="177"/>
      <c r="I111" s="178"/>
      <c r="J111" s="179">
        <v>316000</v>
      </c>
      <c r="K111" s="171">
        <v>1</v>
      </c>
      <c r="L111" s="171">
        <f t="shared" si="12"/>
        <v>0</v>
      </c>
      <c r="M111" s="170" t="s">
        <v>253</v>
      </c>
      <c r="N111" s="180" t="s">
        <v>548</v>
      </c>
      <c r="O111" s="181">
        <f t="shared" si="7"/>
        <v>45080</v>
      </c>
      <c r="P111" s="181">
        <v>45200</v>
      </c>
      <c r="Q111" s="118" t="s">
        <v>72</v>
      </c>
      <c r="R111" s="117"/>
      <c r="S111" s="118" t="s">
        <v>539</v>
      </c>
      <c r="T111" s="207"/>
      <c r="U111" s="207"/>
      <c r="V111" s="207"/>
    </row>
    <row r="112" spans="2:22" s="208" customFormat="1" ht="12.75" x14ac:dyDescent="0.25">
      <c r="B112" s="209">
        <v>97</v>
      </c>
      <c r="C112" s="190" t="s">
        <v>665</v>
      </c>
      <c r="D112" s="170" t="s">
        <v>861</v>
      </c>
      <c r="E112" s="170" t="s">
        <v>645</v>
      </c>
      <c r="F112" s="177" t="s">
        <v>466</v>
      </c>
      <c r="G112" s="170" t="s">
        <v>96</v>
      </c>
      <c r="H112" s="177"/>
      <c r="I112" s="178"/>
      <c r="J112" s="179">
        <v>790200</v>
      </c>
      <c r="K112" s="183">
        <v>0.54295150000000003</v>
      </c>
      <c r="L112" s="171">
        <f t="shared" si="12"/>
        <v>0.45704849999999997</v>
      </c>
      <c r="M112" s="170" t="s">
        <v>253</v>
      </c>
      <c r="N112" s="180" t="s">
        <v>548</v>
      </c>
      <c r="O112" s="181">
        <f t="shared" si="7"/>
        <v>45203</v>
      </c>
      <c r="P112" s="181">
        <v>45323</v>
      </c>
      <c r="Q112" s="118" t="s">
        <v>72</v>
      </c>
      <c r="R112" s="117"/>
      <c r="S112" s="118" t="s">
        <v>539</v>
      </c>
      <c r="T112" s="207"/>
      <c r="U112" s="207"/>
      <c r="V112" s="207"/>
    </row>
    <row r="113" spans="2:22" s="208" customFormat="1" ht="12.75" x14ac:dyDescent="0.25">
      <c r="B113" s="209">
        <v>98</v>
      </c>
      <c r="C113" s="190" t="s">
        <v>665</v>
      </c>
      <c r="D113" s="170" t="s">
        <v>228</v>
      </c>
      <c r="E113" s="170" t="s">
        <v>647</v>
      </c>
      <c r="F113" s="177" t="s">
        <v>470</v>
      </c>
      <c r="G113" s="170" t="s">
        <v>96</v>
      </c>
      <c r="H113" s="177"/>
      <c r="I113" s="178"/>
      <c r="J113" s="179">
        <v>397130.00000000006</v>
      </c>
      <c r="K113" s="171">
        <v>1</v>
      </c>
      <c r="L113" s="171">
        <f t="shared" si="12"/>
        <v>0</v>
      </c>
      <c r="M113" s="170" t="s">
        <v>253</v>
      </c>
      <c r="N113" s="180" t="s">
        <v>548</v>
      </c>
      <c r="O113" s="181">
        <f t="shared" si="7"/>
        <v>44988</v>
      </c>
      <c r="P113" s="181">
        <v>45108</v>
      </c>
      <c r="Q113" s="118" t="s">
        <v>72</v>
      </c>
      <c r="R113" s="117"/>
      <c r="S113" s="118" t="s">
        <v>539</v>
      </c>
      <c r="T113" s="207"/>
      <c r="U113" s="207"/>
      <c r="V113" s="207"/>
    </row>
    <row r="114" spans="2:22" s="208" customFormat="1" ht="12.75" x14ac:dyDescent="0.25">
      <c r="B114" s="204">
        <v>99</v>
      </c>
      <c r="C114" s="190" t="s">
        <v>665</v>
      </c>
      <c r="D114" s="170" t="s">
        <v>140</v>
      </c>
      <c r="E114" s="170" t="s">
        <v>652</v>
      </c>
      <c r="F114" s="177" t="s">
        <v>476</v>
      </c>
      <c r="G114" s="170" t="s">
        <v>96</v>
      </c>
      <c r="H114" s="177"/>
      <c r="I114" s="178"/>
      <c r="J114" s="179">
        <v>59800</v>
      </c>
      <c r="K114" s="171">
        <v>1</v>
      </c>
      <c r="L114" s="171">
        <f t="shared" si="12"/>
        <v>0</v>
      </c>
      <c r="M114" s="170" t="s">
        <v>253</v>
      </c>
      <c r="N114" s="180" t="s">
        <v>548</v>
      </c>
      <c r="O114" s="181">
        <f t="shared" si="7"/>
        <v>45019</v>
      </c>
      <c r="P114" s="181">
        <v>45139</v>
      </c>
      <c r="Q114" s="118" t="s">
        <v>72</v>
      </c>
      <c r="R114" s="117"/>
      <c r="S114" s="118" t="s">
        <v>539</v>
      </c>
      <c r="T114" s="207"/>
      <c r="U114" s="207"/>
      <c r="V114" s="207"/>
    </row>
    <row r="115" spans="2:22" s="208" customFormat="1" ht="12.75" x14ac:dyDescent="0.25">
      <c r="B115" s="209">
        <v>100</v>
      </c>
      <c r="C115" s="190" t="s">
        <v>665</v>
      </c>
      <c r="D115" s="170" t="s">
        <v>229</v>
      </c>
      <c r="E115" s="170" t="s">
        <v>652</v>
      </c>
      <c r="F115" s="177" t="s">
        <v>862</v>
      </c>
      <c r="G115" s="170" t="s">
        <v>96</v>
      </c>
      <c r="H115" s="177"/>
      <c r="I115" s="178"/>
      <c r="J115" s="179">
        <v>15200</v>
      </c>
      <c r="K115" s="171">
        <v>1</v>
      </c>
      <c r="L115" s="171">
        <f>100%-K115</f>
        <v>0</v>
      </c>
      <c r="M115" s="170" t="s">
        <v>253</v>
      </c>
      <c r="N115" s="180" t="s">
        <v>548</v>
      </c>
      <c r="O115" s="181">
        <f>+P115-120</f>
        <v>45080</v>
      </c>
      <c r="P115" s="181">
        <v>45200</v>
      </c>
      <c r="Q115" s="118" t="s">
        <v>72</v>
      </c>
      <c r="R115" s="171"/>
      <c r="S115" s="118" t="s">
        <v>539</v>
      </c>
      <c r="T115" s="207"/>
      <c r="U115" s="207"/>
      <c r="V115" s="207"/>
    </row>
    <row r="116" spans="2:22" s="208" customFormat="1" ht="12.75" x14ac:dyDescent="0.25">
      <c r="B116" s="209">
        <v>101</v>
      </c>
      <c r="C116" s="190" t="s">
        <v>301</v>
      </c>
      <c r="D116" s="115" t="s">
        <v>863</v>
      </c>
      <c r="E116" s="170" t="s">
        <v>654</v>
      </c>
      <c r="F116" s="177" t="s">
        <v>479</v>
      </c>
      <c r="G116" s="170" t="s">
        <v>96</v>
      </c>
      <c r="H116" s="177"/>
      <c r="I116" s="178"/>
      <c r="J116" s="179">
        <v>19220</v>
      </c>
      <c r="K116" s="171">
        <v>1</v>
      </c>
      <c r="L116" s="171">
        <f t="shared" ref="L116" si="13">100%-K116</f>
        <v>0</v>
      </c>
      <c r="M116" s="170" t="s">
        <v>414</v>
      </c>
      <c r="N116" s="180" t="s">
        <v>548</v>
      </c>
      <c r="O116" s="181">
        <f t="shared" ref="O116" si="14">+P116-120</f>
        <v>44654</v>
      </c>
      <c r="P116" s="181">
        <v>44774</v>
      </c>
      <c r="Q116" s="118" t="s">
        <v>864</v>
      </c>
      <c r="R116" s="117"/>
      <c r="S116" s="118" t="s">
        <v>567</v>
      </c>
      <c r="T116" s="207"/>
      <c r="U116" s="207"/>
      <c r="V116" s="207"/>
    </row>
    <row r="117" spans="2:22" s="208" customFormat="1" ht="12.75" x14ac:dyDescent="0.25">
      <c r="B117" s="204">
        <v>102</v>
      </c>
      <c r="C117" s="190" t="s">
        <v>301</v>
      </c>
      <c r="D117" s="115" t="s">
        <v>865</v>
      </c>
      <c r="E117" s="170" t="s">
        <v>654</v>
      </c>
      <c r="F117" s="177" t="s">
        <v>479</v>
      </c>
      <c r="G117" s="170" t="s">
        <v>96</v>
      </c>
      <c r="H117" s="177"/>
      <c r="I117" s="178"/>
      <c r="J117" s="179">
        <v>102780</v>
      </c>
      <c r="K117" s="171">
        <v>1</v>
      </c>
      <c r="L117" s="171">
        <f t="shared" si="6"/>
        <v>0</v>
      </c>
      <c r="M117" s="170" t="s">
        <v>414</v>
      </c>
      <c r="N117" s="180" t="s">
        <v>548</v>
      </c>
      <c r="O117" s="181">
        <f>+P117-60</f>
        <v>45018</v>
      </c>
      <c r="P117" s="181">
        <v>45078</v>
      </c>
      <c r="Q117" s="118" t="s">
        <v>843</v>
      </c>
      <c r="R117" s="117"/>
      <c r="S117" s="118" t="s">
        <v>539</v>
      </c>
      <c r="T117" s="207"/>
      <c r="U117" s="207"/>
      <c r="V117" s="207"/>
    </row>
    <row r="118" spans="2:22" ht="18" customHeight="1" x14ac:dyDescent="0.25">
      <c r="C118" s="121"/>
      <c r="D118" s="122"/>
      <c r="E118" s="122"/>
      <c r="F118" s="121"/>
      <c r="G118" s="122"/>
      <c r="H118" s="121"/>
      <c r="I118" s="121" t="s">
        <v>0</v>
      </c>
      <c r="J118" s="167">
        <f>SUM(J41:J117)</f>
        <v>16138906.850000001</v>
      </c>
      <c r="K118" s="191"/>
      <c r="L118" s="124"/>
      <c r="M118" s="122"/>
      <c r="N118" s="125"/>
      <c r="O118" s="125"/>
      <c r="P118" s="125"/>
      <c r="Q118" s="125"/>
      <c r="R118" s="125"/>
      <c r="S118" s="125"/>
      <c r="T118" s="112"/>
      <c r="U118" s="112"/>
      <c r="V118" s="112"/>
    </row>
    <row r="119" spans="2:22" x14ac:dyDescent="0.25">
      <c r="F119" s="136"/>
    </row>
    <row r="120" spans="2:22" s="114" customFormat="1" x14ac:dyDescent="0.25">
      <c r="B120" s="239" t="s">
        <v>821</v>
      </c>
      <c r="C120" s="253" t="s">
        <v>549</v>
      </c>
      <c r="D120" s="253"/>
      <c r="E120" s="253"/>
      <c r="F120" s="253"/>
      <c r="G120" s="253"/>
      <c r="H120" s="253"/>
      <c r="I120" s="253"/>
      <c r="J120" s="253"/>
      <c r="K120" s="253"/>
      <c r="L120" s="253"/>
      <c r="M120" s="253"/>
      <c r="N120" s="253"/>
      <c r="O120" s="253"/>
      <c r="P120" s="253"/>
      <c r="Q120" s="253"/>
      <c r="R120" s="253"/>
      <c r="S120" s="253"/>
    </row>
    <row r="121" spans="2:22" s="114" customFormat="1" ht="15" x14ac:dyDescent="0.25">
      <c r="B121" s="239"/>
      <c r="C121" s="242" t="s">
        <v>542</v>
      </c>
      <c r="D121" s="244" t="s">
        <v>543</v>
      </c>
      <c r="E121" s="246" t="s">
        <v>575</v>
      </c>
      <c r="F121" s="239" t="s">
        <v>576</v>
      </c>
      <c r="G121" s="244" t="s">
        <v>526</v>
      </c>
      <c r="H121" s="239" t="s">
        <v>527</v>
      </c>
      <c r="I121" s="239" t="s">
        <v>528</v>
      </c>
      <c r="J121" s="244" t="s">
        <v>544</v>
      </c>
      <c r="K121" s="244"/>
      <c r="L121" s="244"/>
      <c r="M121" s="244" t="s">
        <v>545</v>
      </c>
      <c r="N121" s="239" t="s">
        <v>546</v>
      </c>
      <c r="O121" s="239" t="s">
        <v>547</v>
      </c>
      <c r="P121" s="239"/>
      <c r="Q121" s="250" t="s">
        <v>113</v>
      </c>
      <c r="R121" s="239" t="s">
        <v>532</v>
      </c>
      <c r="S121" s="239" t="s">
        <v>243</v>
      </c>
    </row>
    <row r="122" spans="2:22" s="114" customFormat="1" ht="46.9" customHeight="1" x14ac:dyDescent="0.25">
      <c r="B122" s="239"/>
      <c r="C122" s="243"/>
      <c r="D122" s="245"/>
      <c r="E122" s="247"/>
      <c r="F122" s="246"/>
      <c r="G122" s="245"/>
      <c r="H122" s="246"/>
      <c r="I122" s="246"/>
      <c r="J122" s="137" t="s">
        <v>533</v>
      </c>
      <c r="K122" s="158" t="s">
        <v>534</v>
      </c>
      <c r="L122" s="158" t="s">
        <v>535</v>
      </c>
      <c r="M122" s="245"/>
      <c r="N122" s="246"/>
      <c r="O122" s="157" t="s">
        <v>536</v>
      </c>
      <c r="P122" s="157" t="s">
        <v>537</v>
      </c>
      <c r="Q122" s="251"/>
      <c r="R122" s="246"/>
      <c r="S122" s="246"/>
    </row>
    <row r="123" spans="2:22" s="206" customFormat="1" ht="12.75" x14ac:dyDescent="0.25">
      <c r="B123" s="212">
        <v>103</v>
      </c>
      <c r="C123" s="190" t="s">
        <v>244</v>
      </c>
      <c r="D123" s="170" t="s">
        <v>696</v>
      </c>
      <c r="E123" s="170" t="s">
        <v>607</v>
      </c>
      <c r="F123" s="177" t="s">
        <v>695</v>
      </c>
      <c r="G123" s="170" t="s">
        <v>96</v>
      </c>
      <c r="H123" s="177"/>
      <c r="I123" s="177"/>
      <c r="J123" s="179">
        <v>101600</v>
      </c>
      <c r="K123" s="171">
        <v>1</v>
      </c>
      <c r="L123" s="171">
        <f t="shared" ref="L123:L174" si="15">100%-K123</f>
        <v>0</v>
      </c>
      <c r="M123" s="170" t="s">
        <v>246</v>
      </c>
      <c r="N123" s="180" t="s">
        <v>548</v>
      </c>
      <c r="O123" s="181">
        <f>+P123-90</f>
        <v>45018</v>
      </c>
      <c r="P123" s="181">
        <v>45108</v>
      </c>
      <c r="Q123" s="118" t="s">
        <v>72</v>
      </c>
      <c r="R123" s="117"/>
      <c r="S123" s="118" t="s">
        <v>539</v>
      </c>
    </row>
    <row r="124" spans="2:22" s="208" customFormat="1" ht="12.75" x14ac:dyDescent="0.25">
      <c r="B124" s="209">
        <v>104</v>
      </c>
      <c r="C124" s="190" t="s">
        <v>244</v>
      </c>
      <c r="D124" s="170" t="s">
        <v>663</v>
      </c>
      <c r="E124" s="170" t="s">
        <v>608</v>
      </c>
      <c r="F124" s="177" t="s">
        <v>419</v>
      </c>
      <c r="G124" s="170" t="s">
        <v>63</v>
      </c>
      <c r="H124" s="177"/>
      <c r="I124" s="177"/>
      <c r="J124" s="182">
        <v>929000</v>
      </c>
      <c r="K124" s="171">
        <v>1</v>
      </c>
      <c r="L124" s="171">
        <f>100%-K124</f>
        <v>0</v>
      </c>
      <c r="M124" s="170" t="s">
        <v>246</v>
      </c>
      <c r="N124" s="180" t="s">
        <v>538</v>
      </c>
      <c r="O124" s="181">
        <f>+P124-120</f>
        <v>44897</v>
      </c>
      <c r="P124" s="181">
        <v>45017</v>
      </c>
      <c r="Q124" s="118" t="s">
        <v>709</v>
      </c>
      <c r="R124" s="117"/>
      <c r="S124" s="118" t="s">
        <v>561</v>
      </c>
      <c r="T124" s="207"/>
      <c r="U124" s="207"/>
      <c r="V124" s="207"/>
    </row>
    <row r="125" spans="2:22" s="208" customFormat="1" ht="12.75" x14ac:dyDescent="0.25">
      <c r="B125" s="209">
        <v>105</v>
      </c>
      <c r="C125" s="190" t="s">
        <v>244</v>
      </c>
      <c r="D125" s="170" t="s">
        <v>305</v>
      </c>
      <c r="E125" s="170" t="s">
        <v>610</v>
      </c>
      <c r="F125" s="177" t="s">
        <v>423</v>
      </c>
      <c r="G125" s="170" t="s">
        <v>95</v>
      </c>
      <c r="H125" s="177"/>
      <c r="I125" s="177"/>
      <c r="J125" s="179">
        <v>120000</v>
      </c>
      <c r="K125" s="171">
        <v>1</v>
      </c>
      <c r="L125" s="171">
        <f t="shared" si="15"/>
        <v>0</v>
      </c>
      <c r="M125" s="170" t="s">
        <v>246</v>
      </c>
      <c r="N125" s="180" t="s">
        <v>538</v>
      </c>
      <c r="O125" s="181">
        <f>+P125-120</f>
        <v>45050</v>
      </c>
      <c r="P125" s="181">
        <v>45170</v>
      </c>
      <c r="Q125" s="118"/>
      <c r="R125" s="117"/>
      <c r="S125" s="118" t="s">
        <v>539</v>
      </c>
      <c r="T125" s="207"/>
      <c r="U125" s="207"/>
      <c r="V125" s="207"/>
    </row>
    <row r="126" spans="2:22" s="208" customFormat="1" ht="12.75" x14ac:dyDescent="0.25">
      <c r="B126" s="212">
        <v>106</v>
      </c>
      <c r="C126" s="190" t="s">
        <v>244</v>
      </c>
      <c r="D126" s="170" t="s">
        <v>216</v>
      </c>
      <c r="E126" s="170" t="s">
        <v>610</v>
      </c>
      <c r="F126" s="177" t="s">
        <v>734</v>
      </c>
      <c r="G126" s="170" t="s">
        <v>95</v>
      </c>
      <c r="H126" s="177"/>
      <c r="I126" s="177"/>
      <c r="J126" s="179">
        <v>80000</v>
      </c>
      <c r="K126" s="171">
        <v>1</v>
      </c>
      <c r="L126" s="171">
        <f t="shared" si="15"/>
        <v>0</v>
      </c>
      <c r="M126" s="170" t="s">
        <v>246</v>
      </c>
      <c r="N126" s="180" t="s">
        <v>538</v>
      </c>
      <c r="O126" s="181">
        <f t="shared" ref="O126:O178" si="16">+P126-120</f>
        <v>45538</v>
      </c>
      <c r="P126" s="181">
        <v>45658</v>
      </c>
      <c r="Q126" s="118"/>
      <c r="R126" s="117"/>
      <c r="S126" s="118" t="s">
        <v>539</v>
      </c>
      <c r="T126" s="207"/>
      <c r="U126" s="207"/>
      <c r="V126" s="207"/>
    </row>
    <row r="127" spans="2:22" s="208" customFormat="1" ht="25.5" x14ac:dyDescent="0.25">
      <c r="B127" s="209">
        <v>107</v>
      </c>
      <c r="C127" s="190" t="s">
        <v>244</v>
      </c>
      <c r="D127" s="170" t="s">
        <v>307</v>
      </c>
      <c r="E127" s="170" t="s">
        <v>610</v>
      </c>
      <c r="F127" s="177" t="s">
        <v>735</v>
      </c>
      <c r="G127" s="170" t="s">
        <v>96</v>
      </c>
      <c r="H127" s="177"/>
      <c r="I127" s="177"/>
      <c r="J127" s="179">
        <v>320130</v>
      </c>
      <c r="K127" s="171">
        <v>1</v>
      </c>
      <c r="L127" s="171">
        <f t="shared" si="15"/>
        <v>0</v>
      </c>
      <c r="M127" s="170" t="s">
        <v>246</v>
      </c>
      <c r="N127" s="180" t="s">
        <v>538</v>
      </c>
      <c r="O127" s="181">
        <f>+P127-90</f>
        <v>45018</v>
      </c>
      <c r="P127" s="181">
        <v>45108</v>
      </c>
      <c r="Q127" s="118" t="s">
        <v>910</v>
      </c>
      <c r="R127" s="117"/>
      <c r="S127" s="118" t="s">
        <v>566</v>
      </c>
      <c r="T127" s="207"/>
      <c r="U127" s="207"/>
      <c r="V127" s="207"/>
    </row>
    <row r="128" spans="2:22" s="220" customFormat="1" ht="12.75" x14ac:dyDescent="0.2">
      <c r="B128" s="209">
        <v>108</v>
      </c>
      <c r="C128" s="213" t="s">
        <v>244</v>
      </c>
      <c r="D128" s="214" t="s">
        <v>401</v>
      </c>
      <c r="E128" s="214" t="s">
        <v>611</v>
      </c>
      <c r="F128" s="215" t="s">
        <v>425</v>
      </c>
      <c r="G128" s="170" t="s">
        <v>96</v>
      </c>
      <c r="H128" s="180"/>
      <c r="I128" s="180"/>
      <c r="J128" s="216">
        <v>340000</v>
      </c>
      <c r="K128" s="217">
        <v>1</v>
      </c>
      <c r="L128" s="171">
        <f>100%-K128</f>
        <v>0</v>
      </c>
      <c r="M128" s="218" t="s">
        <v>246</v>
      </c>
      <c r="N128" s="180" t="s">
        <v>548</v>
      </c>
      <c r="O128" s="181">
        <f>+P128-90</f>
        <v>45233</v>
      </c>
      <c r="P128" s="181">
        <v>45323</v>
      </c>
      <c r="Q128" s="120" t="s">
        <v>72</v>
      </c>
      <c r="R128" s="219"/>
      <c r="S128" s="118" t="s">
        <v>539</v>
      </c>
    </row>
    <row r="129" spans="2:22" s="208" customFormat="1" ht="12.75" x14ac:dyDescent="0.25">
      <c r="B129" s="212">
        <v>109</v>
      </c>
      <c r="C129" s="190" t="s">
        <v>244</v>
      </c>
      <c r="D129" s="170" t="s">
        <v>896</v>
      </c>
      <c r="E129" s="170" t="s">
        <v>612</v>
      </c>
      <c r="F129" s="177" t="s">
        <v>428</v>
      </c>
      <c r="G129" s="170" t="s">
        <v>95</v>
      </c>
      <c r="H129" s="177"/>
      <c r="I129" s="177"/>
      <c r="J129" s="179">
        <v>446000</v>
      </c>
      <c r="K129" s="171">
        <v>1</v>
      </c>
      <c r="L129" s="171">
        <f>100%-K129</f>
        <v>0</v>
      </c>
      <c r="M129" s="170" t="s">
        <v>246</v>
      </c>
      <c r="N129" s="180" t="s">
        <v>538</v>
      </c>
      <c r="O129" s="181">
        <f>+P129-120</f>
        <v>45019</v>
      </c>
      <c r="P129" s="181">
        <v>45139</v>
      </c>
      <c r="Q129" s="120"/>
      <c r="R129" s="117"/>
      <c r="S129" s="118" t="s">
        <v>539</v>
      </c>
      <c r="T129" s="207"/>
      <c r="U129" s="207"/>
      <c r="V129" s="207"/>
    </row>
    <row r="130" spans="2:22" s="220" customFormat="1" ht="12.75" x14ac:dyDescent="0.2">
      <c r="B130" s="209">
        <v>110</v>
      </c>
      <c r="C130" s="213" t="s">
        <v>244</v>
      </c>
      <c r="D130" s="214" t="s">
        <v>706</v>
      </c>
      <c r="E130" s="214" t="s">
        <v>612</v>
      </c>
      <c r="F130" s="215" t="s">
        <v>589</v>
      </c>
      <c r="G130" s="170" t="s">
        <v>96</v>
      </c>
      <c r="H130" s="180"/>
      <c r="I130" s="180"/>
      <c r="J130" s="216">
        <v>110000</v>
      </c>
      <c r="K130" s="217">
        <v>1</v>
      </c>
      <c r="L130" s="171">
        <f>100%-K130</f>
        <v>0</v>
      </c>
      <c r="M130" s="218" t="s">
        <v>246</v>
      </c>
      <c r="N130" s="180" t="s">
        <v>538</v>
      </c>
      <c r="O130" s="181">
        <f>+P130-90</f>
        <v>45018</v>
      </c>
      <c r="P130" s="181">
        <v>45108</v>
      </c>
      <c r="Q130" s="120" t="s">
        <v>72</v>
      </c>
      <c r="R130" s="219"/>
      <c r="S130" s="118" t="s">
        <v>539</v>
      </c>
    </row>
    <row r="131" spans="2:22" s="208" customFormat="1" ht="12.75" x14ac:dyDescent="0.25">
      <c r="B131" s="209">
        <v>111</v>
      </c>
      <c r="C131" s="190" t="s">
        <v>244</v>
      </c>
      <c r="D131" s="170" t="s">
        <v>352</v>
      </c>
      <c r="E131" s="170" t="s">
        <v>659</v>
      </c>
      <c r="F131" s="177" t="s">
        <v>429</v>
      </c>
      <c r="G131" s="170" t="s">
        <v>95</v>
      </c>
      <c r="H131" s="177"/>
      <c r="I131" s="177"/>
      <c r="J131" s="179">
        <v>227085.52000000002</v>
      </c>
      <c r="K131" s="171">
        <v>1</v>
      </c>
      <c r="L131" s="171">
        <f t="shared" ref="L131" si="17">100%-K131</f>
        <v>0</v>
      </c>
      <c r="M131" s="170" t="s">
        <v>246</v>
      </c>
      <c r="N131" s="180" t="s">
        <v>538</v>
      </c>
      <c r="O131" s="181">
        <f t="shared" ref="O131" si="18">+P131-120</f>
        <v>45019</v>
      </c>
      <c r="P131" s="181">
        <v>45139</v>
      </c>
      <c r="Q131" s="120"/>
      <c r="R131" s="117"/>
      <c r="S131" s="118" t="s">
        <v>539</v>
      </c>
      <c r="T131" s="207"/>
      <c r="U131" s="207"/>
      <c r="V131" s="207"/>
    </row>
    <row r="132" spans="2:22" s="208" customFormat="1" ht="12.75" x14ac:dyDescent="0.25">
      <c r="B132" s="212">
        <v>112</v>
      </c>
      <c r="C132" s="190" t="s">
        <v>244</v>
      </c>
      <c r="D132" s="170" t="s">
        <v>705</v>
      </c>
      <c r="E132" s="170" t="s">
        <v>613</v>
      </c>
      <c r="F132" s="177" t="s">
        <v>430</v>
      </c>
      <c r="G132" s="170" t="s">
        <v>95</v>
      </c>
      <c r="H132" s="177"/>
      <c r="I132" s="177"/>
      <c r="J132" s="182">
        <v>620622</v>
      </c>
      <c r="K132" s="171">
        <v>1</v>
      </c>
      <c r="L132" s="171">
        <f>100%-K132</f>
        <v>0</v>
      </c>
      <c r="M132" s="170" t="s">
        <v>246</v>
      </c>
      <c r="N132" s="180" t="s">
        <v>538</v>
      </c>
      <c r="O132" s="181">
        <f>+P132-120</f>
        <v>45019</v>
      </c>
      <c r="P132" s="181">
        <v>45139</v>
      </c>
      <c r="Q132" s="120"/>
      <c r="R132" s="117"/>
      <c r="S132" s="118" t="s">
        <v>539</v>
      </c>
      <c r="T132" s="207"/>
      <c r="U132" s="207"/>
      <c r="V132" s="207"/>
    </row>
    <row r="133" spans="2:22" s="208" customFormat="1" ht="12.75" x14ac:dyDescent="0.25">
      <c r="B133" s="209">
        <v>113</v>
      </c>
      <c r="C133" s="190" t="s">
        <v>244</v>
      </c>
      <c r="D133" s="115" t="s">
        <v>165</v>
      </c>
      <c r="E133" s="170" t="s">
        <v>613</v>
      </c>
      <c r="F133" s="177" t="s">
        <v>711</v>
      </c>
      <c r="G133" s="170" t="s">
        <v>95</v>
      </c>
      <c r="H133" s="177"/>
      <c r="I133" s="177"/>
      <c r="J133" s="179">
        <v>5000</v>
      </c>
      <c r="K133" s="171">
        <v>1</v>
      </c>
      <c r="L133" s="171">
        <f>100%-K133</f>
        <v>0</v>
      </c>
      <c r="M133" s="170" t="s">
        <v>246</v>
      </c>
      <c r="N133" s="180" t="s">
        <v>538</v>
      </c>
      <c r="O133" s="181">
        <f>+P133-120</f>
        <v>45019</v>
      </c>
      <c r="P133" s="181">
        <v>45139</v>
      </c>
      <c r="Q133" s="118"/>
      <c r="R133" s="117"/>
      <c r="S133" s="118" t="s">
        <v>539</v>
      </c>
      <c r="T133" s="207"/>
      <c r="U133" s="207"/>
      <c r="V133" s="207"/>
    </row>
    <row r="134" spans="2:22" s="208" customFormat="1" ht="12.75" x14ac:dyDescent="0.25">
      <c r="B134" s="209">
        <v>114</v>
      </c>
      <c r="C134" s="190" t="s">
        <v>244</v>
      </c>
      <c r="D134" s="115" t="s">
        <v>41</v>
      </c>
      <c r="E134" s="170" t="s">
        <v>614</v>
      </c>
      <c r="F134" s="177" t="s">
        <v>431</v>
      </c>
      <c r="G134" s="170" t="s">
        <v>96</v>
      </c>
      <c r="H134" s="177"/>
      <c r="I134" s="177"/>
      <c r="J134" s="179">
        <v>67000</v>
      </c>
      <c r="K134" s="171">
        <v>1</v>
      </c>
      <c r="L134" s="171">
        <f>100%-K134</f>
        <v>0</v>
      </c>
      <c r="M134" s="170" t="s">
        <v>246</v>
      </c>
      <c r="N134" s="180" t="s">
        <v>548</v>
      </c>
      <c r="O134" s="181">
        <f>+P134-120</f>
        <v>45019</v>
      </c>
      <c r="P134" s="181">
        <v>45139</v>
      </c>
      <c r="Q134" s="118" t="s">
        <v>72</v>
      </c>
      <c r="R134" s="117"/>
      <c r="S134" s="118" t="s">
        <v>539</v>
      </c>
      <c r="T134" s="207"/>
      <c r="U134" s="207"/>
      <c r="V134" s="207"/>
    </row>
    <row r="135" spans="2:22" s="208" customFormat="1" ht="12.75" x14ac:dyDescent="0.25">
      <c r="B135" s="212">
        <v>115</v>
      </c>
      <c r="C135" s="190" t="s">
        <v>244</v>
      </c>
      <c r="D135" s="115" t="s">
        <v>162</v>
      </c>
      <c r="E135" s="170" t="s">
        <v>614</v>
      </c>
      <c r="F135" s="177" t="s">
        <v>660</v>
      </c>
      <c r="G135" s="170" t="s">
        <v>96</v>
      </c>
      <c r="H135" s="177"/>
      <c r="I135" s="177"/>
      <c r="J135" s="179">
        <v>401800</v>
      </c>
      <c r="K135" s="171">
        <v>1</v>
      </c>
      <c r="L135" s="171">
        <f>100%-K135</f>
        <v>0</v>
      </c>
      <c r="M135" s="170" t="s">
        <v>246</v>
      </c>
      <c r="N135" s="180" t="s">
        <v>548</v>
      </c>
      <c r="O135" s="181">
        <f>+P135-120</f>
        <v>45019</v>
      </c>
      <c r="P135" s="181">
        <v>45139</v>
      </c>
      <c r="Q135" s="118" t="s">
        <v>72</v>
      </c>
      <c r="R135" s="117"/>
      <c r="S135" s="118" t="s">
        <v>539</v>
      </c>
      <c r="T135" s="207"/>
      <c r="U135" s="207"/>
      <c r="V135" s="207"/>
    </row>
    <row r="136" spans="2:22" s="208" customFormat="1" ht="12.75" x14ac:dyDescent="0.25">
      <c r="B136" s="209">
        <v>116</v>
      </c>
      <c r="C136" s="190" t="s">
        <v>244</v>
      </c>
      <c r="D136" s="115" t="s">
        <v>658</v>
      </c>
      <c r="E136" s="170" t="s">
        <v>751</v>
      </c>
      <c r="F136" s="177" t="s">
        <v>752</v>
      </c>
      <c r="G136" s="170" t="s">
        <v>63</v>
      </c>
      <c r="H136" s="177"/>
      <c r="I136" s="177"/>
      <c r="J136" s="179">
        <v>1506091</v>
      </c>
      <c r="K136" s="171">
        <v>1</v>
      </c>
      <c r="L136" s="171">
        <f t="shared" si="15"/>
        <v>0</v>
      </c>
      <c r="M136" s="170" t="s">
        <v>246</v>
      </c>
      <c r="N136" s="180" t="s">
        <v>540</v>
      </c>
      <c r="O136" s="181">
        <f t="shared" ref="O136" si="19">+P136-90</f>
        <v>44957</v>
      </c>
      <c r="P136" s="181">
        <v>45047</v>
      </c>
      <c r="Q136" s="118" t="s">
        <v>709</v>
      </c>
      <c r="R136" s="117"/>
      <c r="S136" s="118" t="s">
        <v>561</v>
      </c>
      <c r="T136" s="207"/>
      <c r="U136" s="207"/>
      <c r="V136" s="207"/>
    </row>
    <row r="137" spans="2:22" s="208" customFormat="1" ht="12.75" x14ac:dyDescent="0.25">
      <c r="B137" s="209">
        <v>117</v>
      </c>
      <c r="C137" s="190" t="s">
        <v>244</v>
      </c>
      <c r="D137" s="115" t="s">
        <v>513</v>
      </c>
      <c r="E137" s="170" t="s">
        <v>751</v>
      </c>
      <c r="F137" s="177" t="s">
        <v>753</v>
      </c>
      <c r="G137" s="170" t="s">
        <v>63</v>
      </c>
      <c r="H137" s="177"/>
      <c r="I137" s="177"/>
      <c r="J137" s="179">
        <v>379332.68</v>
      </c>
      <c r="K137" s="171">
        <v>1</v>
      </c>
      <c r="L137" s="171">
        <f t="shared" si="15"/>
        <v>0</v>
      </c>
      <c r="M137" s="170" t="s">
        <v>246</v>
      </c>
      <c r="N137" s="180" t="s">
        <v>538</v>
      </c>
      <c r="O137" s="181">
        <f t="shared" si="16"/>
        <v>44927</v>
      </c>
      <c r="P137" s="181">
        <v>45047</v>
      </c>
      <c r="Q137" s="118" t="s">
        <v>911</v>
      </c>
      <c r="R137" s="117"/>
      <c r="S137" s="118" t="s">
        <v>561</v>
      </c>
      <c r="T137" s="207"/>
      <c r="U137" s="207"/>
      <c r="V137" s="207"/>
    </row>
    <row r="138" spans="2:22" s="208" customFormat="1" ht="25.5" x14ac:dyDescent="0.25">
      <c r="B138" s="212">
        <v>118</v>
      </c>
      <c r="C138" s="190" t="s">
        <v>244</v>
      </c>
      <c r="D138" s="170" t="s">
        <v>667</v>
      </c>
      <c r="E138" s="170" t="s">
        <v>739</v>
      </c>
      <c r="F138" s="177" t="s">
        <v>742</v>
      </c>
      <c r="G138" s="170" t="s">
        <v>63</v>
      </c>
      <c r="H138" s="177"/>
      <c r="I138" s="177"/>
      <c r="J138" s="182">
        <v>16000</v>
      </c>
      <c r="K138" s="171">
        <v>1</v>
      </c>
      <c r="L138" s="171">
        <f t="shared" si="15"/>
        <v>0</v>
      </c>
      <c r="M138" s="170" t="s">
        <v>246</v>
      </c>
      <c r="N138" s="180" t="s">
        <v>538</v>
      </c>
      <c r="O138" s="181">
        <f t="shared" ref="O138:O142" si="20">+P138-90</f>
        <v>45018</v>
      </c>
      <c r="P138" s="181">
        <v>45108</v>
      </c>
      <c r="Q138" s="118" t="s">
        <v>816</v>
      </c>
      <c r="R138" s="117"/>
      <c r="S138" s="118" t="s">
        <v>539</v>
      </c>
      <c r="T138" s="207"/>
      <c r="U138" s="207"/>
      <c r="V138" s="207"/>
    </row>
    <row r="139" spans="2:22" s="208" customFormat="1" ht="25.5" x14ac:dyDescent="0.25">
      <c r="B139" s="209">
        <v>119</v>
      </c>
      <c r="C139" s="190" t="s">
        <v>244</v>
      </c>
      <c r="D139" s="115" t="s">
        <v>579</v>
      </c>
      <c r="E139" s="170" t="s">
        <v>739</v>
      </c>
      <c r="F139" s="177" t="s">
        <v>743</v>
      </c>
      <c r="G139" s="170" t="s">
        <v>63</v>
      </c>
      <c r="H139" s="177"/>
      <c r="I139" s="177"/>
      <c r="J139" s="179">
        <v>37160</v>
      </c>
      <c r="K139" s="171">
        <v>1</v>
      </c>
      <c r="L139" s="171">
        <f t="shared" si="15"/>
        <v>0</v>
      </c>
      <c r="M139" s="170" t="s">
        <v>246</v>
      </c>
      <c r="N139" s="180" t="s">
        <v>538</v>
      </c>
      <c r="O139" s="181">
        <f t="shared" si="20"/>
        <v>45018</v>
      </c>
      <c r="P139" s="181">
        <v>45108</v>
      </c>
      <c r="Q139" s="118" t="s">
        <v>816</v>
      </c>
      <c r="R139" s="117"/>
      <c r="S139" s="118" t="s">
        <v>539</v>
      </c>
      <c r="T139" s="207"/>
      <c r="U139" s="207"/>
      <c r="V139" s="207"/>
    </row>
    <row r="140" spans="2:22" s="208" customFormat="1" ht="25.5" x14ac:dyDescent="0.25">
      <c r="B140" s="209">
        <v>120</v>
      </c>
      <c r="C140" s="190" t="s">
        <v>244</v>
      </c>
      <c r="D140" s="115" t="s">
        <v>316</v>
      </c>
      <c r="E140" s="170" t="s">
        <v>739</v>
      </c>
      <c r="F140" s="177" t="s">
        <v>744</v>
      </c>
      <c r="G140" s="170" t="s">
        <v>63</v>
      </c>
      <c r="H140" s="177"/>
      <c r="I140" s="177"/>
      <c r="J140" s="179">
        <v>16000</v>
      </c>
      <c r="K140" s="171">
        <v>1</v>
      </c>
      <c r="L140" s="171">
        <f t="shared" si="15"/>
        <v>0</v>
      </c>
      <c r="M140" s="170" t="s">
        <v>246</v>
      </c>
      <c r="N140" s="180" t="s">
        <v>538</v>
      </c>
      <c r="O140" s="181">
        <f t="shared" si="20"/>
        <v>45018</v>
      </c>
      <c r="P140" s="181">
        <v>45108</v>
      </c>
      <c r="Q140" s="118" t="s">
        <v>816</v>
      </c>
      <c r="R140" s="117"/>
      <c r="S140" s="118" t="s">
        <v>539</v>
      </c>
      <c r="T140" s="207"/>
      <c r="U140" s="207"/>
      <c r="V140" s="207"/>
    </row>
    <row r="141" spans="2:22" s="208" customFormat="1" ht="25.5" x14ac:dyDescent="0.25">
      <c r="B141" s="212">
        <v>121</v>
      </c>
      <c r="C141" s="190" t="s">
        <v>244</v>
      </c>
      <c r="D141" s="115" t="s">
        <v>153</v>
      </c>
      <c r="E141" s="170" t="s">
        <v>739</v>
      </c>
      <c r="F141" s="177" t="s">
        <v>745</v>
      </c>
      <c r="G141" s="170" t="s">
        <v>63</v>
      </c>
      <c r="H141" s="177"/>
      <c r="I141" s="177"/>
      <c r="J141" s="179">
        <v>8400</v>
      </c>
      <c r="K141" s="171">
        <v>1</v>
      </c>
      <c r="L141" s="171">
        <f t="shared" si="15"/>
        <v>0</v>
      </c>
      <c r="M141" s="170" t="s">
        <v>246</v>
      </c>
      <c r="N141" s="180" t="s">
        <v>538</v>
      </c>
      <c r="O141" s="181">
        <f t="shared" si="20"/>
        <v>45018</v>
      </c>
      <c r="P141" s="181">
        <v>45108</v>
      </c>
      <c r="Q141" s="118" t="s">
        <v>816</v>
      </c>
      <c r="R141" s="117"/>
      <c r="S141" s="118" t="s">
        <v>539</v>
      </c>
      <c r="T141" s="207"/>
      <c r="U141" s="207"/>
      <c r="V141" s="207"/>
    </row>
    <row r="142" spans="2:22" s="208" customFormat="1" ht="12.75" x14ac:dyDescent="0.25">
      <c r="B142" s="209">
        <v>122</v>
      </c>
      <c r="C142" s="190" t="s">
        <v>244</v>
      </c>
      <c r="D142" s="115" t="s">
        <v>213</v>
      </c>
      <c r="E142" s="170" t="s">
        <v>739</v>
      </c>
      <c r="F142" s="177" t="s">
        <v>866</v>
      </c>
      <c r="G142" s="170" t="s">
        <v>96</v>
      </c>
      <c r="H142" s="177"/>
      <c r="I142" s="177"/>
      <c r="J142" s="179">
        <v>230440</v>
      </c>
      <c r="K142" s="171">
        <v>1</v>
      </c>
      <c r="L142" s="171">
        <f t="shared" si="15"/>
        <v>0</v>
      </c>
      <c r="M142" s="170" t="s">
        <v>246</v>
      </c>
      <c r="N142" s="180" t="s">
        <v>548</v>
      </c>
      <c r="O142" s="181">
        <f t="shared" si="20"/>
        <v>45018</v>
      </c>
      <c r="P142" s="181">
        <v>45108</v>
      </c>
      <c r="Q142" s="118"/>
      <c r="R142" s="117"/>
      <c r="S142" s="118" t="s">
        <v>539</v>
      </c>
      <c r="T142" s="207"/>
      <c r="U142" s="207"/>
      <c r="V142" s="207"/>
    </row>
    <row r="143" spans="2:22" s="208" customFormat="1" ht="12.75" x14ac:dyDescent="0.25">
      <c r="B143" s="209">
        <v>123</v>
      </c>
      <c r="C143" s="190" t="s">
        <v>244</v>
      </c>
      <c r="D143" s="170" t="s">
        <v>514</v>
      </c>
      <c r="E143" s="170" t="s">
        <v>616</v>
      </c>
      <c r="F143" s="177" t="s">
        <v>433</v>
      </c>
      <c r="G143" s="170" t="s">
        <v>95</v>
      </c>
      <c r="H143" s="177"/>
      <c r="I143" s="177"/>
      <c r="J143" s="179">
        <v>471334</v>
      </c>
      <c r="K143" s="171">
        <v>1</v>
      </c>
      <c r="L143" s="171">
        <f t="shared" si="15"/>
        <v>0</v>
      </c>
      <c r="M143" s="170" t="s">
        <v>246</v>
      </c>
      <c r="N143" s="180" t="s">
        <v>538</v>
      </c>
      <c r="O143" s="181">
        <f t="shared" si="16"/>
        <v>44988</v>
      </c>
      <c r="P143" s="181">
        <v>45108</v>
      </c>
      <c r="Q143" s="118"/>
      <c r="R143" s="117"/>
      <c r="S143" s="118" t="s">
        <v>539</v>
      </c>
      <c r="T143" s="207"/>
      <c r="U143" s="207"/>
      <c r="V143" s="207"/>
    </row>
    <row r="144" spans="2:22" s="208" customFormat="1" ht="38.25" x14ac:dyDescent="0.25">
      <c r="B144" s="212">
        <v>124</v>
      </c>
      <c r="C144" s="190" t="s">
        <v>244</v>
      </c>
      <c r="D144" s="115" t="s">
        <v>33</v>
      </c>
      <c r="E144" s="170" t="s">
        <v>616</v>
      </c>
      <c r="F144" s="177" t="s">
        <v>434</v>
      </c>
      <c r="G144" s="170" t="s">
        <v>95</v>
      </c>
      <c r="H144" s="177"/>
      <c r="I144" s="177"/>
      <c r="J144" s="179">
        <v>429769</v>
      </c>
      <c r="K144" s="171">
        <v>1</v>
      </c>
      <c r="L144" s="171">
        <f>100%-K144</f>
        <v>0</v>
      </c>
      <c r="M144" s="170" t="s">
        <v>246</v>
      </c>
      <c r="N144" s="180" t="s">
        <v>538</v>
      </c>
      <c r="O144" s="181">
        <f>+P144-120</f>
        <v>44988</v>
      </c>
      <c r="P144" s="181">
        <v>45108</v>
      </c>
      <c r="Q144" s="118" t="s">
        <v>721</v>
      </c>
      <c r="R144" s="117"/>
      <c r="S144" s="118" t="s">
        <v>539</v>
      </c>
      <c r="T144" s="207"/>
      <c r="U144" s="207"/>
      <c r="V144" s="207"/>
    </row>
    <row r="145" spans="2:22" s="208" customFormat="1" ht="12.75" x14ac:dyDescent="0.25">
      <c r="B145" s="209">
        <v>125</v>
      </c>
      <c r="C145" s="190" t="s">
        <v>244</v>
      </c>
      <c r="D145" s="115" t="s">
        <v>685</v>
      </c>
      <c r="E145" s="170" t="s">
        <v>617</v>
      </c>
      <c r="F145" s="177" t="s">
        <v>436</v>
      </c>
      <c r="G145" s="170" t="s">
        <v>96</v>
      </c>
      <c r="H145" s="177"/>
      <c r="I145" s="177"/>
      <c r="J145" s="179">
        <v>320814</v>
      </c>
      <c r="K145" s="171">
        <v>1</v>
      </c>
      <c r="L145" s="171">
        <f t="shared" ref="L145" si="21">100%-K145</f>
        <v>0</v>
      </c>
      <c r="M145" s="170" t="s">
        <v>246</v>
      </c>
      <c r="N145" s="180" t="s">
        <v>548</v>
      </c>
      <c r="O145" s="181">
        <f t="shared" ref="O145:O149" si="22">+P145-120</f>
        <v>45050</v>
      </c>
      <c r="P145" s="181">
        <v>45170</v>
      </c>
      <c r="Q145" s="118" t="s">
        <v>72</v>
      </c>
      <c r="R145" s="117"/>
      <c r="S145" s="118" t="s">
        <v>539</v>
      </c>
      <c r="T145" s="207"/>
      <c r="U145" s="207"/>
      <c r="V145" s="207"/>
    </row>
    <row r="146" spans="2:22" s="208" customFormat="1" ht="12.75" x14ac:dyDescent="0.25">
      <c r="B146" s="209">
        <v>126</v>
      </c>
      <c r="C146" s="190" t="s">
        <v>244</v>
      </c>
      <c r="D146" s="115" t="s">
        <v>686</v>
      </c>
      <c r="E146" s="170" t="s">
        <v>617</v>
      </c>
      <c r="F146" s="177" t="s">
        <v>682</v>
      </c>
      <c r="G146" s="170" t="s">
        <v>96</v>
      </c>
      <c r="H146" s="177"/>
      <c r="I146" s="177"/>
      <c r="J146" s="179">
        <v>53772</v>
      </c>
      <c r="K146" s="171">
        <v>1</v>
      </c>
      <c r="L146" s="171">
        <f>100%-K146</f>
        <v>0</v>
      </c>
      <c r="M146" s="170" t="s">
        <v>246</v>
      </c>
      <c r="N146" s="180" t="s">
        <v>548</v>
      </c>
      <c r="O146" s="181">
        <f t="shared" si="22"/>
        <v>45050</v>
      </c>
      <c r="P146" s="181">
        <v>45170</v>
      </c>
      <c r="Q146" s="118" t="s">
        <v>72</v>
      </c>
      <c r="R146" s="117"/>
      <c r="S146" s="118" t="s">
        <v>539</v>
      </c>
      <c r="T146" s="207"/>
      <c r="U146" s="207"/>
      <c r="V146" s="207"/>
    </row>
    <row r="147" spans="2:22" s="208" customFormat="1" ht="12.75" x14ac:dyDescent="0.25">
      <c r="B147" s="212">
        <v>127</v>
      </c>
      <c r="C147" s="190" t="s">
        <v>244</v>
      </c>
      <c r="D147" s="115" t="s">
        <v>701</v>
      </c>
      <c r="E147" s="170" t="s">
        <v>618</v>
      </c>
      <c r="F147" s="177" t="s">
        <v>437</v>
      </c>
      <c r="G147" s="170" t="s">
        <v>95</v>
      </c>
      <c r="H147" s="177"/>
      <c r="I147" s="177"/>
      <c r="J147" s="179">
        <v>986610</v>
      </c>
      <c r="K147" s="171">
        <v>1</v>
      </c>
      <c r="L147" s="171">
        <f>100%-K147</f>
        <v>0</v>
      </c>
      <c r="M147" s="170" t="s">
        <v>246</v>
      </c>
      <c r="N147" s="180" t="s">
        <v>538</v>
      </c>
      <c r="O147" s="181">
        <f t="shared" si="22"/>
        <v>45019</v>
      </c>
      <c r="P147" s="181">
        <v>45139</v>
      </c>
      <c r="Q147" s="118"/>
      <c r="R147" s="117"/>
      <c r="S147" s="118" t="s">
        <v>539</v>
      </c>
      <c r="T147" s="207"/>
      <c r="U147" s="207"/>
      <c r="V147" s="207"/>
    </row>
    <row r="148" spans="2:22" s="208" customFormat="1" ht="12.75" x14ac:dyDescent="0.25">
      <c r="B148" s="209">
        <v>128</v>
      </c>
      <c r="C148" s="190" t="s">
        <v>244</v>
      </c>
      <c r="D148" s="115" t="s">
        <v>717</v>
      </c>
      <c r="E148" s="170" t="s">
        <v>618</v>
      </c>
      <c r="F148" s="177" t="s">
        <v>574</v>
      </c>
      <c r="G148" s="170" t="s">
        <v>96</v>
      </c>
      <c r="H148" s="177"/>
      <c r="I148" s="177"/>
      <c r="J148" s="179">
        <v>100190</v>
      </c>
      <c r="K148" s="171">
        <v>1</v>
      </c>
      <c r="L148" s="171">
        <f>100%-K148</f>
        <v>0</v>
      </c>
      <c r="M148" s="170" t="s">
        <v>246</v>
      </c>
      <c r="N148" s="180" t="s">
        <v>548</v>
      </c>
      <c r="O148" s="181">
        <f t="shared" si="22"/>
        <v>45019</v>
      </c>
      <c r="P148" s="181">
        <v>45139</v>
      </c>
      <c r="Q148" s="118" t="s">
        <v>72</v>
      </c>
      <c r="R148" s="117"/>
      <c r="S148" s="118" t="s">
        <v>539</v>
      </c>
      <c r="T148" s="207"/>
      <c r="U148" s="207"/>
      <c r="V148" s="207"/>
    </row>
    <row r="149" spans="2:22" s="208" customFormat="1" ht="12.75" x14ac:dyDescent="0.25">
      <c r="B149" s="209">
        <v>129</v>
      </c>
      <c r="C149" s="190" t="s">
        <v>244</v>
      </c>
      <c r="D149" s="115" t="s">
        <v>412</v>
      </c>
      <c r="E149" s="170" t="s">
        <v>618</v>
      </c>
      <c r="F149" s="177" t="s">
        <v>714</v>
      </c>
      <c r="G149" s="170" t="s">
        <v>96</v>
      </c>
      <c r="H149" s="177"/>
      <c r="I149" s="177"/>
      <c r="J149" s="179">
        <v>10000</v>
      </c>
      <c r="K149" s="171">
        <v>1</v>
      </c>
      <c r="L149" s="171">
        <f>100%-K149</f>
        <v>0</v>
      </c>
      <c r="M149" s="170" t="s">
        <v>246</v>
      </c>
      <c r="N149" s="180" t="s">
        <v>548</v>
      </c>
      <c r="O149" s="181">
        <f t="shared" si="22"/>
        <v>45019</v>
      </c>
      <c r="P149" s="181">
        <v>45139</v>
      </c>
      <c r="Q149" s="118" t="s">
        <v>72</v>
      </c>
      <c r="R149" s="117"/>
      <c r="S149" s="118" t="s">
        <v>539</v>
      </c>
      <c r="T149" s="207"/>
      <c r="U149" s="207"/>
      <c r="V149" s="207"/>
    </row>
    <row r="150" spans="2:22" s="208" customFormat="1" ht="12.75" x14ac:dyDescent="0.25">
      <c r="B150" s="212">
        <v>130</v>
      </c>
      <c r="C150" s="190" t="s">
        <v>244</v>
      </c>
      <c r="D150" s="115" t="s">
        <v>320</v>
      </c>
      <c r="E150" s="170" t="s">
        <v>619</v>
      </c>
      <c r="F150" s="177" t="s">
        <v>482</v>
      </c>
      <c r="G150" s="170" t="s">
        <v>95</v>
      </c>
      <c r="H150" s="177"/>
      <c r="I150" s="177"/>
      <c r="J150" s="179">
        <v>46000</v>
      </c>
      <c r="K150" s="171">
        <v>1</v>
      </c>
      <c r="L150" s="171">
        <f t="shared" si="15"/>
        <v>0</v>
      </c>
      <c r="M150" s="170" t="s">
        <v>246</v>
      </c>
      <c r="N150" s="180" t="s">
        <v>538</v>
      </c>
      <c r="O150" s="181">
        <f>+P150-90</f>
        <v>45049</v>
      </c>
      <c r="P150" s="181">
        <v>45139</v>
      </c>
      <c r="Q150" s="118"/>
      <c r="R150" s="117"/>
      <c r="S150" s="118" t="s">
        <v>539</v>
      </c>
      <c r="T150" s="207"/>
      <c r="U150" s="207"/>
      <c r="V150" s="207"/>
    </row>
    <row r="151" spans="2:22" s="220" customFormat="1" ht="12.75" x14ac:dyDescent="0.25">
      <c r="B151" s="209">
        <v>131</v>
      </c>
      <c r="C151" s="190" t="s">
        <v>244</v>
      </c>
      <c r="D151" s="170" t="s">
        <v>724</v>
      </c>
      <c r="E151" s="170" t="s">
        <v>620</v>
      </c>
      <c r="F151" s="177" t="s">
        <v>483</v>
      </c>
      <c r="G151" s="170" t="s">
        <v>95</v>
      </c>
      <c r="H151" s="177"/>
      <c r="I151" s="177"/>
      <c r="J151" s="179">
        <v>350129</v>
      </c>
      <c r="K151" s="171">
        <v>1</v>
      </c>
      <c r="L151" s="171">
        <f>100%-K151</f>
        <v>0</v>
      </c>
      <c r="M151" s="170" t="s">
        <v>246</v>
      </c>
      <c r="N151" s="180" t="s">
        <v>538</v>
      </c>
      <c r="O151" s="181">
        <f>+P151-120</f>
        <v>45050</v>
      </c>
      <c r="P151" s="181">
        <v>45170</v>
      </c>
      <c r="Q151" s="118"/>
      <c r="R151" s="117"/>
      <c r="S151" s="118" t="s">
        <v>539</v>
      </c>
      <c r="T151" s="207"/>
      <c r="U151" s="207"/>
      <c r="V151" s="207"/>
    </row>
    <row r="152" spans="2:22" s="208" customFormat="1" ht="12.75" x14ac:dyDescent="0.25">
      <c r="B152" s="209">
        <v>132</v>
      </c>
      <c r="C152" s="190" t="s">
        <v>244</v>
      </c>
      <c r="D152" s="115" t="s">
        <v>912</v>
      </c>
      <c r="E152" s="170" t="s">
        <v>621</v>
      </c>
      <c r="F152" s="177" t="s">
        <v>486</v>
      </c>
      <c r="G152" s="170" t="s">
        <v>95</v>
      </c>
      <c r="H152" s="177"/>
      <c r="I152" s="177"/>
      <c r="J152" s="179">
        <v>40000</v>
      </c>
      <c r="K152" s="171">
        <v>1</v>
      </c>
      <c r="L152" s="171">
        <f t="shared" si="15"/>
        <v>0</v>
      </c>
      <c r="M152" s="170" t="s">
        <v>246</v>
      </c>
      <c r="N152" s="180" t="s">
        <v>538</v>
      </c>
      <c r="O152" s="181">
        <f t="shared" si="16"/>
        <v>45019</v>
      </c>
      <c r="P152" s="181">
        <v>45139</v>
      </c>
      <c r="Q152" s="118"/>
      <c r="R152" s="117"/>
      <c r="S152" s="118" t="s">
        <v>539</v>
      </c>
      <c r="T152" s="207"/>
      <c r="U152" s="207"/>
      <c r="V152" s="207"/>
    </row>
    <row r="153" spans="2:22" s="208" customFormat="1" ht="12.75" x14ac:dyDescent="0.25">
      <c r="B153" s="212">
        <v>133</v>
      </c>
      <c r="C153" s="190" t="s">
        <v>244</v>
      </c>
      <c r="D153" s="115" t="s">
        <v>912</v>
      </c>
      <c r="E153" s="170" t="s">
        <v>622</v>
      </c>
      <c r="F153" s="177" t="s">
        <v>488</v>
      </c>
      <c r="G153" s="170" t="s">
        <v>95</v>
      </c>
      <c r="H153" s="177"/>
      <c r="I153" s="177"/>
      <c r="J153" s="179">
        <v>365000</v>
      </c>
      <c r="K153" s="171">
        <v>1</v>
      </c>
      <c r="L153" s="171">
        <f t="shared" si="15"/>
        <v>0</v>
      </c>
      <c r="M153" s="170" t="s">
        <v>246</v>
      </c>
      <c r="N153" s="180" t="s">
        <v>538</v>
      </c>
      <c r="O153" s="181">
        <f t="shared" si="16"/>
        <v>45019</v>
      </c>
      <c r="P153" s="181">
        <v>45139</v>
      </c>
      <c r="Q153" s="118"/>
      <c r="R153" s="117"/>
      <c r="S153" s="118" t="s">
        <v>539</v>
      </c>
      <c r="T153" s="207"/>
      <c r="U153" s="207"/>
      <c r="V153" s="207"/>
    </row>
    <row r="154" spans="2:22" s="208" customFormat="1" ht="12.75" x14ac:dyDescent="0.25">
      <c r="B154" s="209">
        <v>134</v>
      </c>
      <c r="C154" s="190" t="s">
        <v>244</v>
      </c>
      <c r="D154" s="115" t="s">
        <v>912</v>
      </c>
      <c r="E154" s="170" t="s">
        <v>623</v>
      </c>
      <c r="F154" s="177" t="s">
        <v>681</v>
      </c>
      <c r="G154" s="170" t="s">
        <v>95</v>
      </c>
      <c r="H154" s="177"/>
      <c r="I154" s="177"/>
      <c r="J154" s="179">
        <v>330000</v>
      </c>
      <c r="K154" s="171">
        <v>1</v>
      </c>
      <c r="L154" s="171">
        <f t="shared" si="15"/>
        <v>0</v>
      </c>
      <c r="M154" s="170" t="s">
        <v>246</v>
      </c>
      <c r="N154" s="180" t="s">
        <v>538</v>
      </c>
      <c r="O154" s="181">
        <f t="shared" si="16"/>
        <v>45019</v>
      </c>
      <c r="P154" s="181">
        <v>45139</v>
      </c>
      <c r="Q154" s="118"/>
      <c r="R154" s="117"/>
      <c r="S154" s="118" t="s">
        <v>539</v>
      </c>
      <c r="T154" s="207"/>
      <c r="U154" s="207"/>
      <c r="V154" s="207"/>
    </row>
    <row r="155" spans="2:22" s="208" customFormat="1" ht="12.75" x14ac:dyDescent="0.25">
      <c r="B155" s="209">
        <v>135</v>
      </c>
      <c r="C155" s="190" t="s">
        <v>244</v>
      </c>
      <c r="D155" s="170" t="s">
        <v>154</v>
      </c>
      <c r="E155" s="170" t="s">
        <v>624</v>
      </c>
      <c r="F155" s="177" t="s">
        <v>490</v>
      </c>
      <c r="G155" s="170" t="s">
        <v>95</v>
      </c>
      <c r="H155" s="177"/>
      <c r="I155" s="177"/>
      <c r="J155" s="179">
        <v>219000</v>
      </c>
      <c r="K155" s="171">
        <v>1</v>
      </c>
      <c r="L155" s="171">
        <f t="shared" si="15"/>
        <v>0</v>
      </c>
      <c r="M155" s="170" t="s">
        <v>246</v>
      </c>
      <c r="N155" s="180" t="s">
        <v>538</v>
      </c>
      <c r="O155" s="181">
        <f t="shared" si="16"/>
        <v>44988</v>
      </c>
      <c r="P155" s="181">
        <v>45108</v>
      </c>
      <c r="Q155" s="118"/>
      <c r="R155" s="117"/>
      <c r="S155" s="118" t="s">
        <v>539</v>
      </c>
      <c r="T155" s="207"/>
      <c r="U155" s="207"/>
      <c r="V155" s="207"/>
    </row>
    <row r="156" spans="2:22" s="208" customFormat="1" ht="12.75" x14ac:dyDescent="0.25">
      <c r="B156" s="212">
        <v>136</v>
      </c>
      <c r="C156" s="190" t="s">
        <v>244</v>
      </c>
      <c r="D156" s="170" t="s">
        <v>708</v>
      </c>
      <c r="E156" s="170" t="s">
        <v>625</v>
      </c>
      <c r="F156" s="177" t="s">
        <v>707</v>
      </c>
      <c r="G156" s="170" t="s">
        <v>95</v>
      </c>
      <c r="H156" s="177"/>
      <c r="I156" s="177"/>
      <c r="J156" s="179">
        <v>540000</v>
      </c>
      <c r="K156" s="171">
        <v>1</v>
      </c>
      <c r="L156" s="171">
        <f t="shared" si="15"/>
        <v>0</v>
      </c>
      <c r="M156" s="170" t="s">
        <v>246</v>
      </c>
      <c r="N156" s="180" t="s">
        <v>538</v>
      </c>
      <c r="O156" s="181">
        <f t="shared" si="16"/>
        <v>44988</v>
      </c>
      <c r="P156" s="181">
        <v>45108</v>
      </c>
      <c r="Q156" s="118"/>
      <c r="R156" s="117"/>
      <c r="S156" s="118" t="s">
        <v>539</v>
      </c>
      <c r="T156" s="207"/>
      <c r="U156" s="207"/>
      <c r="V156" s="207"/>
    </row>
    <row r="157" spans="2:22" s="208" customFormat="1" ht="12.75" x14ac:dyDescent="0.25">
      <c r="B157" s="209">
        <v>137</v>
      </c>
      <c r="C157" s="190" t="s">
        <v>244</v>
      </c>
      <c r="D157" s="170" t="s">
        <v>867</v>
      </c>
      <c r="E157" s="170" t="s">
        <v>591</v>
      </c>
      <c r="F157" s="177" t="s">
        <v>592</v>
      </c>
      <c r="G157" s="170" t="s">
        <v>95</v>
      </c>
      <c r="H157" s="177"/>
      <c r="I157" s="177"/>
      <c r="J157" s="179">
        <v>712000</v>
      </c>
      <c r="K157" s="171">
        <v>1</v>
      </c>
      <c r="L157" s="171">
        <f t="shared" si="15"/>
        <v>0</v>
      </c>
      <c r="M157" s="170" t="s">
        <v>246</v>
      </c>
      <c r="N157" s="180" t="s">
        <v>538</v>
      </c>
      <c r="O157" s="181">
        <f t="shared" si="16"/>
        <v>44988</v>
      </c>
      <c r="P157" s="181">
        <v>45108</v>
      </c>
      <c r="Q157" s="118"/>
      <c r="R157" s="117"/>
      <c r="S157" s="118" t="s">
        <v>539</v>
      </c>
      <c r="T157" s="207"/>
      <c r="U157" s="207"/>
      <c r="V157" s="207"/>
    </row>
    <row r="158" spans="2:22" s="208" customFormat="1" ht="12.75" x14ac:dyDescent="0.25">
      <c r="B158" s="209">
        <v>138</v>
      </c>
      <c r="C158" s="190" t="s">
        <v>244</v>
      </c>
      <c r="D158" s="170" t="s">
        <v>588</v>
      </c>
      <c r="E158" s="170" t="s">
        <v>604</v>
      </c>
      <c r="F158" s="177" t="s">
        <v>439</v>
      </c>
      <c r="G158" s="170" t="s">
        <v>96</v>
      </c>
      <c r="H158" s="177"/>
      <c r="I158" s="177"/>
      <c r="J158" s="179">
        <v>439909</v>
      </c>
      <c r="K158" s="171">
        <v>1</v>
      </c>
      <c r="L158" s="171">
        <f t="shared" si="15"/>
        <v>0</v>
      </c>
      <c r="M158" s="170" t="s">
        <v>246</v>
      </c>
      <c r="N158" s="180" t="s">
        <v>548</v>
      </c>
      <c r="O158" s="181">
        <f t="shared" si="16"/>
        <v>45050</v>
      </c>
      <c r="P158" s="181">
        <v>45170</v>
      </c>
      <c r="Q158" s="118" t="s">
        <v>72</v>
      </c>
      <c r="R158" s="117"/>
      <c r="S158" s="118" t="s">
        <v>539</v>
      </c>
      <c r="T158" s="207"/>
      <c r="U158" s="207"/>
      <c r="V158" s="207"/>
    </row>
    <row r="159" spans="2:22" s="208" customFormat="1" ht="12.75" x14ac:dyDescent="0.25">
      <c r="B159" s="212">
        <v>139</v>
      </c>
      <c r="C159" s="190" t="s">
        <v>244</v>
      </c>
      <c r="D159" s="170" t="s">
        <v>594</v>
      </c>
      <c r="E159" s="170" t="s">
        <v>604</v>
      </c>
      <c r="F159" s="177" t="s">
        <v>595</v>
      </c>
      <c r="G159" s="170" t="s">
        <v>96</v>
      </c>
      <c r="H159" s="177"/>
      <c r="I159" s="177"/>
      <c r="J159" s="179">
        <v>147274</v>
      </c>
      <c r="K159" s="171">
        <v>1</v>
      </c>
      <c r="L159" s="171">
        <f t="shared" si="15"/>
        <v>0</v>
      </c>
      <c r="M159" s="170" t="s">
        <v>246</v>
      </c>
      <c r="N159" s="180" t="s">
        <v>548</v>
      </c>
      <c r="O159" s="181">
        <f t="shared" si="16"/>
        <v>45050</v>
      </c>
      <c r="P159" s="181">
        <v>45170</v>
      </c>
      <c r="Q159" s="118" t="s">
        <v>72</v>
      </c>
      <c r="R159" s="117"/>
      <c r="S159" s="118" t="s">
        <v>539</v>
      </c>
      <c r="T159" s="207"/>
      <c r="U159" s="207"/>
      <c r="V159" s="207"/>
    </row>
    <row r="160" spans="2:22" s="208" customFormat="1" ht="12.75" x14ac:dyDescent="0.25">
      <c r="B160" s="209">
        <v>140</v>
      </c>
      <c r="C160" s="190" t="s">
        <v>244</v>
      </c>
      <c r="D160" s="170" t="s">
        <v>36</v>
      </c>
      <c r="E160" s="170" t="s">
        <v>603</v>
      </c>
      <c r="F160" s="177" t="s">
        <v>440</v>
      </c>
      <c r="G160" s="170" t="s">
        <v>88</v>
      </c>
      <c r="H160" s="177"/>
      <c r="I160" s="177"/>
      <c r="J160" s="179">
        <v>7420000</v>
      </c>
      <c r="K160" s="171">
        <v>1</v>
      </c>
      <c r="L160" s="171">
        <f t="shared" si="15"/>
        <v>0</v>
      </c>
      <c r="M160" s="170" t="s">
        <v>246</v>
      </c>
      <c r="N160" s="180" t="s">
        <v>540</v>
      </c>
      <c r="O160" s="181">
        <f t="shared" si="16"/>
        <v>45019</v>
      </c>
      <c r="P160" s="181">
        <v>45139</v>
      </c>
      <c r="Q160" s="118"/>
      <c r="R160" s="117"/>
      <c r="S160" s="118" t="s">
        <v>539</v>
      </c>
      <c r="T160" s="207"/>
      <c r="U160" s="207"/>
      <c r="V160" s="207"/>
    </row>
    <row r="161" spans="2:23" s="208" customFormat="1" ht="12.75" x14ac:dyDescent="0.25">
      <c r="B161" s="209">
        <v>141</v>
      </c>
      <c r="C161" s="190" t="s">
        <v>244</v>
      </c>
      <c r="D161" s="170" t="s">
        <v>715</v>
      </c>
      <c r="E161" s="170" t="s">
        <v>603</v>
      </c>
      <c r="F161" s="177" t="s">
        <v>441</v>
      </c>
      <c r="G161" s="170" t="s">
        <v>88</v>
      </c>
      <c r="H161" s="177"/>
      <c r="I161" s="177"/>
      <c r="J161" s="179">
        <v>3000000</v>
      </c>
      <c r="K161" s="171">
        <v>1</v>
      </c>
      <c r="L161" s="171">
        <f t="shared" si="15"/>
        <v>0</v>
      </c>
      <c r="M161" s="170" t="s">
        <v>246</v>
      </c>
      <c r="N161" s="180" t="s">
        <v>540</v>
      </c>
      <c r="O161" s="181">
        <f t="shared" si="16"/>
        <v>45019</v>
      </c>
      <c r="P161" s="181">
        <v>45139</v>
      </c>
      <c r="Q161" s="118"/>
      <c r="R161" s="117"/>
      <c r="S161" s="118" t="s">
        <v>539</v>
      </c>
      <c r="T161" s="207"/>
      <c r="U161" s="207"/>
      <c r="V161" s="207"/>
    </row>
    <row r="162" spans="2:23" s="208" customFormat="1" ht="12.75" x14ac:dyDescent="0.25">
      <c r="B162" s="212">
        <v>142</v>
      </c>
      <c r="C162" s="190" t="s">
        <v>244</v>
      </c>
      <c r="D162" s="170" t="s">
        <v>723</v>
      </c>
      <c r="E162" s="170" t="s">
        <v>603</v>
      </c>
      <c r="F162" s="177" t="s">
        <v>716</v>
      </c>
      <c r="G162" s="170" t="s">
        <v>96</v>
      </c>
      <c r="H162" s="177"/>
      <c r="I162" s="177"/>
      <c r="J162" s="179">
        <v>60000</v>
      </c>
      <c r="K162" s="171">
        <v>1</v>
      </c>
      <c r="L162" s="171">
        <f t="shared" si="15"/>
        <v>0</v>
      </c>
      <c r="M162" s="170" t="s">
        <v>246</v>
      </c>
      <c r="N162" s="180" t="s">
        <v>548</v>
      </c>
      <c r="O162" s="181">
        <f t="shared" si="16"/>
        <v>45019</v>
      </c>
      <c r="P162" s="181">
        <v>45139</v>
      </c>
      <c r="Q162" s="118" t="s">
        <v>72</v>
      </c>
      <c r="R162" s="117"/>
      <c r="S162" s="118" t="s">
        <v>539</v>
      </c>
      <c r="T162" s="207"/>
      <c r="U162" s="207"/>
      <c r="V162" s="207"/>
    </row>
    <row r="163" spans="2:23" s="208" customFormat="1" ht="12.75" x14ac:dyDescent="0.25">
      <c r="B163" s="209">
        <v>143</v>
      </c>
      <c r="C163" s="190" t="s">
        <v>244</v>
      </c>
      <c r="D163" s="170" t="s">
        <v>690</v>
      </c>
      <c r="E163" s="170" t="s">
        <v>602</v>
      </c>
      <c r="F163" s="177" t="s">
        <v>657</v>
      </c>
      <c r="G163" s="170" t="s">
        <v>96</v>
      </c>
      <c r="H163" s="177"/>
      <c r="I163" s="177"/>
      <c r="J163" s="179">
        <v>93120</v>
      </c>
      <c r="K163" s="171">
        <v>1</v>
      </c>
      <c r="L163" s="171">
        <f t="shared" si="15"/>
        <v>0</v>
      </c>
      <c r="M163" s="170" t="s">
        <v>246</v>
      </c>
      <c r="N163" s="180" t="s">
        <v>548</v>
      </c>
      <c r="O163" s="181">
        <f t="shared" si="16"/>
        <v>45019</v>
      </c>
      <c r="P163" s="181">
        <v>45139</v>
      </c>
      <c r="Q163" s="118" t="s">
        <v>72</v>
      </c>
      <c r="R163" s="117"/>
      <c r="S163" s="118" t="s">
        <v>539</v>
      </c>
      <c r="T163" s="207"/>
      <c r="U163" s="207"/>
      <c r="V163" s="207"/>
    </row>
    <row r="164" spans="2:23" s="208" customFormat="1" ht="12.75" x14ac:dyDescent="0.25">
      <c r="B164" s="209">
        <v>144</v>
      </c>
      <c r="C164" s="190" t="s">
        <v>244</v>
      </c>
      <c r="D164" s="170" t="s">
        <v>600</v>
      </c>
      <c r="E164" s="170" t="s">
        <v>601</v>
      </c>
      <c r="F164" s="177" t="s">
        <v>605</v>
      </c>
      <c r="G164" s="170" t="s">
        <v>96</v>
      </c>
      <c r="H164" s="177"/>
      <c r="I164" s="177"/>
      <c r="J164" s="179">
        <v>161097</v>
      </c>
      <c r="K164" s="171">
        <v>1</v>
      </c>
      <c r="L164" s="171">
        <f t="shared" si="15"/>
        <v>0</v>
      </c>
      <c r="M164" s="170" t="s">
        <v>246</v>
      </c>
      <c r="N164" s="180" t="s">
        <v>548</v>
      </c>
      <c r="O164" s="181">
        <f t="shared" si="16"/>
        <v>45019</v>
      </c>
      <c r="P164" s="181">
        <v>45139</v>
      </c>
      <c r="Q164" s="118" t="s">
        <v>72</v>
      </c>
      <c r="R164" s="117"/>
      <c r="S164" s="118" t="s">
        <v>539</v>
      </c>
      <c r="T164" s="207"/>
      <c r="U164" s="207"/>
      <c r="V164" s="207"/>
    </row>
    <row r="165" spans="2:23" s="208" customFormat="1" ht="12.75" x14ac:dyDescent="0.25">
      <c r="B165" s="212">
        <v>145</v>
      </c>
      <c r="C165" s="190" t="s">
        <v>258</v>
      </c>
      <c r="D165" s="115" t="s">
        <v>412</v>
      </c>
      <c r="E165" s="170" t="s">
        <v>633</v>
      </c>
      <c r="F165" s="177" t="s">
        <v>811</v>
      </c>
      <c r="G165" s="170" t="s">
        <v>96</v>
      </c>
      <c r="H165" s="177"/>
      <c r="I165" s="177"/>
      <c r="J165" s="179">
        <v>60000</v>
      </c>
      <c r="K165" s="171">
        <v>1</v>
      </c>
      <c r="L165" s="171">
        <f t="shared" si="15"/>
        <v>0</v>
      </c>
      <c r="M165" s="170" t="s">
        <v>414</v>
      </c>
      <c r="N165" s="180" t="s">
        <v>548</v>
      </c>
      <c r="O165" s="181">
        <f t="shared" si="16"/>
        <v>44988</v>
      </c>
      <c r="P165" s="181">
        <v>45108</v>
      </c>
      <c r="Q165" s="118" t="s">
        <v>72</v>
      </c>
      <c r="R165" s="117"/>
      <c r="S165" s="118" t="s">
        <v>539</v>
      </c>
      <c r="T165" s="207"/>
      <c r="U165" s="207"/>
      <c r="V165" s="207"/>
    </row>
    <row r="166" spans="2:23" s="208" customFormat="1" ht="12.75" x14ac:dyDescent="0.25">
      <c r="B166" s="209">
        <v>146</v>
      </c>
      <c r="C166" s="190" t="s">
        <v>665</v>
      </c>
      <c r="D166" s="115" t="s">
        <v>179</v>
      </c>
      <c r="E166" s="170" t="s">
        <v>636</v>
      </c>
      <c r="F166" s="177" t="s">
        <v>868</v>
      </c>
      <c r="G166" s="170" t="s">
        <v>96</v>
      </c>
      <c r="H166" s="177"/>
      <c r="I166" s="177"/>
      <c r="J166" s="179">
        <v>5040</v>
      </c>
      <c r="K166" s="171">
        <v>1</v>
      </c>
      <c r="L166" s="171">
        <f>100%-K166</f>
        <v>0</v>
      </c>
      <c r="M166" s="170" t="s">
        <v>253</v>
      </c>
      <c r="N166" s="180" t="s">
        <v>548</v>
      </c>
      <c r="O166" s="181">
        <f t="shared" si="16"/>
        <v>45019</v>
      </c>
      <c r="P166" s="181">
        <v>45139</v>
      </c>
      <c r="Q166" s="118" t="s">
        <v>72</v>
      </c>
      <c r="R166" s="117"/>
      <c r="S166" s="118" t="s">
        <v>539</v>
      </c>
      <c r="T166" s="207"/>
      <c r="U166" s="207"/>
      <c r="V166" s="207"/>
    </row>
    <row r="167" spans="2:23" s="208" customFormat="1" ht="12.75" x14ac:dyDescent="0.25">
      <c r="B167" s="209">
        <v>147</v>
      </c>
      <c r="C167" s="190" t="s">
        <v>665</v>
      </c>
      <c r="D167" s="115" t="s">
        <v>133</v>
      </c>
      <c r="E167" s="170" t="s">
        <v>636</v>
      </c>
      <c r="F167" s="177" t="s">
        <v>869</v>
      </c>
      <c r="G167" s="170" t="s">
        <v>96</v>
      </c>
      <c r="H167" s="177"/>
      <c r="I167" s="177"/>
      <c r="J167" s="179">
        <v>4800</v>
      </c>
      <c r="K167" s="171">
        <v>1</v>
      </c>
      <c r="L167" s="171">
        <f t="shared" ref="L167:L170" si="23">100%-K167</f>
        <v>0</v>
      </c>
      <c r="M167" s="170" t="s">
        <v>253</v>
      </c>
      <c r="N167" s="180" t="s">
        <v>548</v>
      </c>
      <c r="O167" s="181">
        <f t="shared" si="16"/>
        <v>45019</v>
      </c>
      <c r="P167" s="181">
        <v>45139</v>
      </c>
      <c r="Q167" s="118" t="s">
        <v>72</v>
      </c>
      <c r="R167" s="117"/>
      <c r="S167" s="118" t="s">
        <v>539</v>
      </c>
      <c r="T167" s="207"/>
      <c r="U167" s="207"/>
      <c r="V167" s="207"/>
    </row>
    <row r="168" spans="2:23" s="208" customFormat="1" ht="12.75" x14ac:dyDescent="0.25">
      <c r="B168" s="212">
        <v>148</v>
      </c>
      <c r="C168" s="190" t="s">
        <v>665</v>
      </c>
      <c r="D168" s="115" t="s">
        <v>134</v>
      </c>
      <c r="E168" s="170" t="s">
        <v>636</v>
      </c>
      <c r="F168" s="177" t="s">
        <v>870</v>
      </c>
      <c r="G168" s="170" t="s">
        <v>96</v>
      </c>
      <c r="H168" s="177"/>
      <c r="I168" s="177"/>
      <c r="J168" s="179">
        <v>19200</v>
      </c>
      <c r="K168" s="171">
        <v>1</v>
      </c>
      <c r="L168" s="171">
        <f t="shared" si="23"/>
        <v>0</v>
      </c>
      <c r="M168" s="170" t="s">
        <v>253</v>
      </c>
      <c r="N168" s="180" t="s">
        <v>548</v>
      </c>
      <c r="O168" s="181">
        <f t="shared" si="16"/>
        <v>45019</v>
      </c>
      <c r="P168" s="181">
        <v>45139</v>
      </c>
      <c r="Q168" s="118" t="s">
        <v>72</v>
      </c>
      <c r="R168" s="117"/>
      <c r="S168" s="118" t="s">
        <v>539</v>
      </c>
      <c r="T168" s="207"/>
      <c r="U168" s="207"/>
      <c r="V168" s="207"/>
    </row>
    <row r="169" spans="2:23" s="208" customFormat="1" ht="12.75" x14ac:dyDescent="0.25">
      <c r="B169" s="209">
        <v>149</v>
      </c>
      <c r="C169" s="190" t="s">
        <v>665</v>
      </c>
      <c r="D169" s="115" t="s">
        <v>135</v>
      </c>
      <c r="E169" s="170" t="s">
        <v>636</v>
      </c>
      <c r="F169" s="177" t="s">
        <v>871</v>
      </c>
      <c r="G169" s="170" t="s">
        <v>96</v>
      </c>
      <c r="H169" s="177"/>
      <c r="I169" s="177"/>
      <c r="J169" s="179">
        <v>59520</v>
      </c>
      <c r="K169" s="171">
        <v>1</v>
      </c>
      <c r="L169" s="171">
        <f t="shared" si="23"/>
        <v>0</v>
      </c>
      <c r="M169" s="170" t="s">
        <v>253</v>
      </c>
      <c r="N169" s="180" t="s">
        <v>548</v>
      </c>
      <c r="O169" s="181">
        <f t="shared" si="16"/>
        <v>45019</v>
      </c>
      <c r="P169" s="181">
        <v>45139</v>
      </c>
      <c r="Q169" s="118" t="s">
        <v>72</v>
      </c>
      <c r="R169" s="117"/>
      <c r="S169" s="118" t="s">
        <v>539</v>
      </c>
      <c r="T169" s="207"/>
      <c r="U169" s="207"/>
      <c r="V169" s="207"/>
    </row>
    <row r="170" spans="2:23" s="208" customFormat="1" ht="12.75" x14ac:dyDescent="0.25">
      <c r="B170" s="209">
        <v>150</v>
      </c>
      <c r="C170" s="190" t="s">
        <v>665</v>
      </c>
      <c r="D170" s="192" t="s">
        <v>872</v>
      </c>
      <c r="E170" s="170" t="s">
        <v>637</v>
      </c>
      <c r="F170" s="184" t="s">
        <v>454</v>
      </c>
      <c r="G170" s="170" t="s">
        <v>96</v>
      </c>
      <c r="H170" s="170"/>
      <c r="I170" s="178"/>
      <c r="J170" s="179">
        <v>10000</v>
      </c>
      <c r="K170" s="171">
        <v>1</v>
      </c>
      <c r="L170" s="171">
        <f t="shared" si="23"/>
        <v>0</v>
      </c>
      <c r="M170" s="170" t="s">
        <v>253</v>
      </c>
      <c r="N170" s="180" t="s">
        <v>548</v>
      </c>
      <c r="O170" s="181">
        <f t="shared" si="16"/>
        <v>45172</v>
      </c>
      <c r="P170" s="181">
        <v>45292</v>
      </c>
      <c r="Q170" s="118" t="s">
        <v>72</v>
      </c>
      <c r="R170" s="117"/>
      <c r="S170" s="118" t="s">
        <v>539</v>
      </c>
      <c r="T170" s="125"/>
      <c r="U170" s="207"/>
      <c r="V170" s="207"/>
      <c r="W170" s="207"/>
    </row>
    <row r="171" spans="2:23" s="208" customFormat="1" ht="12.75" x14ac:dyDescent="0.25">
      <c r="B171" s="212">
        <v>151</v>
      </c>
      <c r="C171" s="190" t="s">
        <v>665</v>
      </c>
      <c r="D171" s="170" t="s">
        <v>873</v>
      </c>
      <c r="E171" s="170" t="s">
        <v>639</v>
      </c>
      <c r="F171" s="177" t="s">
        <v>457</v>
      </c>
      <c r="G171" s="170" t="s">
        <v>96</v>
      </c>
      <c r="H171" s="177"/>
      <c r="I171" s="178"/>
      <c r="J171" s="179">
        <v>9840</v>
      </c>
      <c r="K171" s="171">
        <v>1</v>
      </c>
      <c r="L171" s="171">
        <f t="shared" si="15"/>
        <v>0</v>
      </c>
      <c r="M171" s="170" t="s">
        <v>253</v>
      </c>
      <c r="N171" s="180" t="s">
        <v>548</v>
      </c>
      <c r="O171" s="181">
        <f t="shared" si="16"/>
        <v>45172</v>
      </c>
      <c r="P171" s="181">
        <v>45292</v>
      </c>
      <c r="Q171" s="118" t="s">
        <v>72</v>
      </c>
      <c r="R171" s="117"/>
      <c r="S171" s="118" t="s">
        <v>539</v>
      </c>
      <c r="T171" s="207"/>
      <c r="U171" s="207"/>
      <c r="V171" s="207"/>
    </row>
    <row r="172" spans="2:23" s="208" customFormat="1" ht="12.75" x14ac:dyDescent="0.25">
      <c r="B172" s="209">
        <v>152</v>
      </c>
      <c r="C172" s="190" t="s">
        <v>665</v>
      </c>
      <c r="D172" s="170" t="s">
        <v>174</v>
      </c>
      <c r="E172" s="170" t="s">
        <v>640</v>
      </c>
      <c r="F172" s="177" t="s">
        <v>458</v>
      </c>
      <c r="G172" s="170" t="s">
        <v>96</v>
      </c>
      <c r="H172" s="177"/>
      <c r="I172" s="177"/>
      <c r="J172" s="179">
        <v>20160</v>
      </c>
      <c r="K172" s="171">
        <v>1</v>
      </c>
      <c r="L172" s="171">
        <f t="shared" si="15"/>
        <v>0</v>
      </c>
      <c r="M172" s="170" t="s">
        <v>253</v>
      </c>
      <c r="N172" s="180" t="s">
        <v>548</v>
      </c>
      <c r="O172" s="181">
        <f t="shared" si="16"/>
        <v>44988</v>
      </c>
      <c r="P172" s="181">
        <v>45108</v>
      </c>
      <c r="Q172" s="118" t="s">
        <v>72</v>
      </c>
      <c r="R172" s="117"/>
      <c r="S172" s="118" t="s">
        <v>539</v>
      </c>
      <c r="T172" s="207"/>
      <c r="U172" s="207"/>
      <c r="V172" s="207"/>
    </row>
    <row r="173" spans="2:23" s="208" customFormat="1" ht="12.75" x14ac:dyDescent="0.25">
      <c r="B173" s="209">
        <v>153</v>
      </c>
      <c r="C173" s="190" t="s">
        <v>665</v>
      </c>
      <c r="D173" s="115" t="s">
        <v>367</v>
      </c>
      <c r="E173" s="170" t="s">
        <v>640</v>
      </c>
      <c r="F173" s="177" t="s">
        <v>459</v>
      </c>
      <c r="G173" s="170" t="s">
        <v>96</v>
      </c>
      <c r="H173" s="177"/>
      <c r="I173" s="177"/>
      <c r="J173" s="179">
        <v>59520</v>
      </c>
      <c r="K173" s="171">
        <v>1</v>
      </c>
      <c r="L173" s="171">
        <f t="shared" si="15"/>
        <v>0</v>
      </c>
      <c r="M173" s="170" t="s">
        <v>253</v>
      </c>
      <c r="N173" s="180" t="s">
        <v>548</v>
      </c>
      <c r="O173" s="181">
        <f t="shared" si="16"/>
        <v>44988</v>
      </c>
      <c r="P173" s="181">
        <v>45108</v>
      </c>
      <c r="Q173" s="118" t="s">
        <v>72</v>
      </c>
      <c r="R173" s="117"/>
      <c r="S173" s="118" t="s">
        <v>539</v>
      </c>
      <c r="T173" s="207"/>
      <c r="U173" s="207"/>
      <c r="V173" s="207"/>
    </row>
    <row r="174" spans="2:23" s="208" customFormat="1" ht="12.75" x14ac:dyDescent="0.25">
      <c r="B174" s="212">
        <v>154</v>
      </c>
      <c r="C174" s="190" t="s">
        <v>665</v>
      </c>
      <c r="D174" s="170" t="s">
        <v>176</v>
      </c>
      <c r="E174" s="170" t="s">
        <v>641</v>
      </c>
      <c r="F174" s="177" t="s">
        <v>496</v>
      </c>
      <c r="G174" s="170" t="s">
        <v>96</v>
      </c>
      <c r="H174" s="177"/>
      <c r="I174" s="177"/>
      <c r="J174" s="179">
        <v>10000</v>
      </c>
      <c r="K174" s="171">
        <v>1</v>
      </c>
      <c r="L174" s="171">
        <f t="shared" si="15"/>
        <v>0</v>
      </c>
      <c r="M174" s="170" t="s">
        <v>253</v>
      </c>
      <c r="N174" s="180" t="s">
        <v>548</v>
      </c>
      <c r="O174" s="181">
        <f t="shared" si="16"/>
        <v>44897</v>
      </c>
      <c r="P174" s="181">
        <v>45017</v>
      </c>
      <c r="Q174" s="118" t="s">
        <v>72</v>
      </c>
      <c r="R174" s="117"/>
      <c r="S174" s="118" t="s">
        <v>539</v>
      </c>
      <c r="T174" s="207"/>
      <c r="U174" s="207"/>
      <c r="V174" s="207"/>
    </row>
    <row r="175" spans="2:23" s="208" customFormat="1" ht="12.75" x14ac:dyDescent="0.25">
      <c r="B175" s="209">
        <v>155</v>
      </c>
      <c r="C175" s="190" t="s">
        <v>665</v>
      </c>
      <c r="D175" s="170" t="s">
        <v>179</v>
      </c>
      <c r="E175" s="170" t="s">
        <v>644</v>
      </c>
      <c r="F175" s="177" t="s">
        <v>465</v>
      </c>
      <c r="G175" s="170" t="s">
        <v>96</v>
      </c>
      <c r="H175" s="177"/>
      <c r="I175" s="177"/>
      <c r="J175" s="179">
        <v>10000</v>
      </c>
      <c r="K175" s="171">
        <v>1</v>
      </c>
      <c r="L175" s="171">
        <f>100%-K175</f>
        <v>0</v>
      </c>
      <c r="M175" s="170" t="s">
        <v>253</v>
      </c>
      <c r="N175" s="180" t="s">
        <v>548</v>
      </c>
      <c r="O175" s="181">
        <f>+P175-120</f>
        <v>45385</v>
      </c>
      <c r="P175" s="181">
        <v>45505</v>
      </c>
      <c r="Q175" s="118" t="s">
        <v>72</v>
      </c>
      <c r="R175" s="117"/>
      <c r="S175" s="118" t="s">
        <v>539</v>
      </c>
      <c r="T175" s="207"/>
      <c r="U175" s="207"/>
      <c r="V175" s="207"/>
    </row>
    <row r="176" spans="2:23" s="208" customFormat="1" ht="12.75" x14ac:dyDescent="0.25">
      <c r="B176" s="209">
        <v>156</v>
      </c>
      <c r="C176" s="190" t="s">
        <v>665</v>
      </c>
      <c r="D176" s="170" t="s">
        <v>370</v>
      </c>
      <c r="E176" s="170" t="s">
        <v>648</v>
      </c>
      <c r="F176" s="177" t="s">
        <v>471</v>
      </c>
      <c r="G176" s="170" t="s">
        <v>96</v>
      </c>
      <c r="H176" s="177"/>
      <c r="I176" s="177"/>
      <c r="J176" s="179">
        <v>326400</v>
      </c>
      <c r="K176" s="171">
        <v>1</v>
      </c>
      <c r="L176" s="171">
        <f t="shared" ref="L176:L178" si="24">100%-K176</f>
        <v>0</v>
      </c>
      <c r="M176" s="170" t="s">
        <v>253</v>
      </c>
      <c r="N176" s="180" t="s">
        <v>548</v>
      </c>
      <c r="O176" s="181">
        <f t="shared" ref="O176:O177" si="25">+P176-120</f>
        <v>45203</v>
      </c>
      <c r="P176" s="181">
        <v>45323</v>
      </c>
      <c r="Q176" s="118" t="s">
        <v>72</v>
      </c>
      <c r="R176" s="117"/>
      <c r="S176" s="118" t="s">
        <v>539</v>
      </c>
      <c r="T176" s="207"/>
      <c r="U176" s="207"/>
      <c r="V176" s="207"/>
    </row>
    <row r="177" spans="2:22" s="208" customFormat="1" ht="12.75" x14ac:dyDescent="0.25">
      <c r="B177" s="212">
        <v>157</v>
      </c>
      <c r="C177" s="190" t="s">
        <v>665</v>
      </c>
      <c r="D177" s="170" t="s">
        <v>874</v>
      </c>
      <c r="E177" s="170" t="s">
        <v>650</v>
      </c>
      <c r="F177" s="177" t="s">
        <v>473</v>
      </c>
      <c r="G177" s="170" t="s">
        <v>95</v>
      </c>
      <c r="H177" s="177"/>
      <c r="I177" s="177"/>
      <c r="J177" s="179">
        <v>1200500</v>
      </c>
      <c r="K177" s="171">
        <v>1</v>
      </c>
      <c r="L177" s="171">
        <f t="shared" si="24"/>
        <v>0</v>
      </c>
      <c r="M177" s="170" t="s">
        <v>253</v>
      </c>
      <c r="N177" s="180" t="s">
        <v>538</v>
      </c>
      <c r="O177" s="181">
        <f t="shared" si="25"/>
        <v>45019</v>
      </c>
      <c r="P177" s="181">
        <v>45139</v>
      </c>
      <c r="Q177" s="118"/>
      <c r="R177" s="117"/>
      <c r="S177" s="118" t="s">
        <v>539</v>
      </c>
      <c r="T177" s="207"/>
      <c r="U177" s="207"/>
      <c r="V177" s="207"/>
    </row>
    <row r="178" spans="2:22" s="208" customFormat="1" ht="12.75" x14ac:dyDescent="0.25">
      <c r="B178" s="209">
        <v>158</v>
      </c>
      <c r="C178" s="190" t="s">
        <v>665</v>
      </c>
      <c r="D178" s="170" t="s">
        <v>139</v>
      </c>
      <c r="E178" s="170" t="s">
        <v>650</v>
      </c>
      <c r="F178" s="177" t="s">
        <v>875</v>
      </c>
      <c r="G178" s="170" t="s">
        <v>96</v>
      </c>
      <c r="H178" s="177"/>
      <c r="I178" s="177"/>
      <c r="J178" s="179">
        <v>5200</v>
      </c>
      <c r="K178" s="171">
        <v>1</v>
      </c>
      <c r="L178" s="171">
        <f t="shared" si="24"/>
        <v>0</v>
      </c>
      <c r="M178" s="170" t="s">
        <v>253</v>
      </c>
      <c r="N178" s="180" t="s">
        <v>548</v>
      </c>
      <c r="O178" s="181">
        <f t="shared" si="16"/>
        <v>44958</v>
      </c>
      <c r="P178" s="181">
        <v>45078</v>
      </c>
      <c r="Q178" s="118" t="s">
        <v>72</v>
      </c>
      <c r="R178" s="117"/>
      <c r="S178" s="118" t="s">
        <v>539</v>
      </c>
      <c r="T178" s="207"/>
      <c r="U178" s="207"/>
      <c r="V178" s="207"/>
    </row>
    <row r="179" spans="2:22" s="208" customFormat="1" ht="12.75" x14ac:dyDescent="0.25">
      <c r="B179" s="209">
        <v>159</v>
      </c>
      <c r="C179" s="190" t="s">
        <v>665</v>
      </c>
      <c r="D179" s="170" t="s">
        <v>876</v>
      </c>
      <c r="E179" s="170" t="s">
        <v>651</v>
      </c>
      <c r="F179" s="177" t="s">
        <v>475</v>
      </c>
      <c r="G179" s="170" t="s">
        <v>96</v>
      </c>
      <c r="H179" s="177"/>
      <c r="I179" s="177"/>
      <c r="J179" s="179">
        <v>452100</v>
      </c>
      <c r="K179" s="171">
        <v>1</v>
      </c>
      <c r="L179" s="171">
        <f>100%-K179</f>
        <v>0</v>
      </c>
      <c r="M179" s="170" t="s">
        <v>253</v>
      </c>
      <c r="N179" s="180" t="s">
        <v>548</v>
      </c>
      <c r="O179" s="181">
        <f>+P179-120</f>
        <v>45019</v>
      </c>
      <c r="P179" s="181">
        <v>45139</v>
      </c>
      <c r="Q179" s="118" t="s">
        <v>72</v>
      </c>
      <c r="R179" s="117"/>
      <c r="S179" s="118" t="s">
        <v>539</v>
      </c>
      <c r="T179" s="207"/>
      <c r="U179" s="207"/>
      <c r="V179" s="207"/>
    </row>
    <row r="180" spans="2:22" s="208" customFormat="1" ht="12.75" x14ac:dyDescent="0.25">
      <c r="B180" s="212">
        <v>160</v>
      </c>
      <c r="C180" s="190" t="s">
        <v>301</v>
      </c>
      <c r="D180" s="115" t="s">
        <v>416</v>
      </c>
      <c r="E180" s="170" t="s">
        <v>653</v>
      </c>
      <c r="F180" s="177" t="s">
        <v>477</v>
      </c>
      <c r="G180" s="170" t="s">
        <v>96</v>
      </c>
      <c r="H180" s="177"/>
      <c r="I180" s="177"/>
      <c r="J180" s="182">
        <v>150000</v>
      </c>
      <c r="K180" s="171">
        <v>0</v>
      </c>
      <c r="L180" s="171">
        <f t="shared" ref="L180:L181" si="26">100%-K180</f>
        <v>1</v>
      </c>
      <c r="M180" s="218" t="s">
        <v>303</v>
      </c>
      <c r="N180" s="180" t="s">
        <v>548</v>
      </c>
      <c r="O180" s="181">
        <f t="shared" ref="O180:O181" si="27">+P180-120</f>
        <v>44473</v>
      </c>
      <c r="P180" s="181">
        <v>44593</v>
      </c>
      <c r="Q180" s="118" t="s">
        <v>913</v>
      </c>
      <c r="R180" s="117"/>
      <c r="S180" s="118" t="s">
        <v>566</v>
      </c>
      <c r="T180" s="207"/>
      <c r="U180" s="207"/>
      <c r="V180" s="207"/>
    </row>
    <row r="181" spans="2:22" s="208" customFormat="1" ht="12.75" x14ac:dyDescent="0.25">
      <c r="B181" s="209">
        <v>161</v>
      </c>
      <c r="C181" s="190" t="s">
        <v>301</v>
      </c>
      <c r="D181" s="115" t="s">
        <v>521</v>
      </c>
      <c r="E181" s="170" t="s">
        <v>653</v>
      </c>
      <c r="F181" s="177" t="s">
        <v>478</v>
      </c>
      <c r="G181" s="170" t="s">
        <v>96</v>
      </c>
      <c r="H181" s="177"/>
      <c r="I181" s="177"/>
      <c r="J181" s="182">
        <v>1880000</v>
      </c>
      <c r="K181" s="171">
        <v>0</v>
      </c>
      <c r="L181" s="171">
        <f t="shared" si="26"/>
        <v>1</v>
      </c>
      <c r="M181" s="218" t="s">
        <v>303</v>
      </c>
      <c r="N181" s="180" t="s">
        <v>548</v>
      </c>
      <c r="O181" s="181">
        <f t="shared" si="27"/>
        <v>44289</v>
      </c>
      <c r="P181" s="181">
        <v>44409</v>
      </c>
      <c r="Q181" s="118" t="s">
        <v>913</v>
      </c>
      <c r="R181" s="117"/>
      <c r="S181" s="118" t="s">
        <v>566</v>
      </c>
      <c r="T181" s="207"/>
      <c r="U181" s="207"/>
      <c r="V181" s="207"/>
    </row>
    <row r="182" spans="2:22" s="208" customFormat="1" ht="12.75" x14ac:dyDescent="0.25">
      <c r="B182" s="209">
        <v>162</v>
      </c>
      <c r="C182" s="190" t="s">
        <v>301</v>
      </c>
      <c r="D182" s="115" t="s">
        <v>818</v>
      </c>
      <c r="E182" s="115" t="s">
        <v>653</v>
      </c>
      <c r="F182" s="135" t="s">
        <v>817</v>
      </c>
      <c r="G182" s="115" t="s">
        <v>96</v>
      </c>
      <c r="H182" s="135"/>
      <c r="I182" s="135"/>
      <c r="J182" s="116">
        <v>30000</v>
      </c>
      <c r="K182" s="117">
        <v>1</v>
      </c>
      <c r="L182" s="117">
        <v>0</v>
      </c>
      <c r="M182" s="115" t="s">
        <v>303</v>
      </c>
      <c r="N182" s="180" t="s">
        <v>548</v>
      </c>
      <c r="O182" s="119">
        <v>44290</v>
      </c>
      <c r="P182" s="119">
        <v>44287</v>
      </c>
      <c r="Q182" s="118" t="s">
        <v>72</v>
      </c>
      <c r="R182" s="118"/>
      <c r="S182" s="118" t="s">
        <v>539</v>
      </c>
      <c r="T182" s="207"/>
      <c r="U182" s="207"/>
      <c r="V182" s="207"/>
    </row>
    <row r="183" spans="2:22" x14ac:dyDescent="0.25">
      <c r="C183" s="121"/>
      <c r="D183" s="122"/>
      <c r="E183" s="122"/>
      <c r="F183" s="168"/>
      <c r="G183" s="122"/>
      <c r="H183" s="121"/>
      <c r="I183" s="121" t="s">
        <v>0</v>
      </c>
      <c r="J183" s="167">
        <f>SUM(J123:J182)</f>
        <v>26569959.199999999</v>
      </c>
      <c r="K183" s="191"/>
      <c r="L183" s="124"/>
      <c r="M183" s="122"/>
      <c r="N183" s="125"/>
      <c r="O183" s="125"/>
      <c r="P183" s="125"/>
      <c r="Q183" s="125"/>
      <c r="R183" s="125"/>
      <c r="S183" s="125"/>
    </row>
    <row r="184" spans="2:22" x14ac:dyDescent="0.25">
      <c r="F184" s="136"/>
    </row>
    <row r="185" spans="2:22" s="114" customFormat="1" x14ac:dyDescent="0.25">
      <c r="B185" s="239" t="s">
        <v>821</v>
      </c>
      <c r="C185" s="253" t="s">
        <v>550</v>
      </c>
      <c r="D185" s="253"/>
      <c r="E185" s="253"/>
      <c r="F185" s="253"/>
      <c r="G185" s="253"/>
      <c r="H185" s="253"/>
      <c r="I185" s="253"/>
      <c r="J185" s="253"/>
      <c r="K185" s="253"/>
      <c r="L185" s="253"/>
      <c r="M185" s="253"/>
      <c r="N185" s="253"/>
      <c r="O185" s="253"/>
      <c r="P185" s="253"/>
      <c r="Q185" s="253"/>
      <c r="R185" s="253"/>
      <c r="S185" s="253"/>
    </row>
    <row r="186" spans="2:22" s="114" customFormat="1" x14ac:dyDescent="0.25">
      <c r="B186" s="239"/>
      <c r="C186" s="242" t="s">
        <v>542</v>
      </c>
      <c r="D186" s="244" t="s">
        <v>543</v>
      </c>
      <c r="E186" s="246" t="s">
        <v>575</v>
      </c>
      <c r="F186" s="239" t="s">
        <v>576</v>
      </c>
      <c r="G186" s="244" t="s">
        <v>526</v>
      </c>
      <c r="H186" s="257"/>
      <c r="I186" s="257"/>
      <c r="J186" s="244" t="s">
        <v>544</v>
      </c>
      <c r="K186" s="244"/>
      <c r="L186" s="244"/>
      <c r="M186" s="244" t="s">
        <v>545</v>
      </c>
      <c r="N186" s="239" t="s">
        <v>546</v>
      </c>
      <c r="O186" s="239" t="s">
        <v>547</v>
      </c>
      <c r="P186" s="239"/>
      <c r="Q186" s="250" t="s">
        <v>113</v>
      </c>
      <c r="R186" s="239" t="s">
        <v>532</v>
      </c>
      <c r="S186" s="239" t="s">
        <v>243</v>
      </c>
    </row>
    <row r="187" spans="2:22" s="114" customFormat="1" ht="52.9" customHeight="1" x14ac:dyDescent="0.25">
      <c r="B187" s="239"/>
      <c r="C187" s="243"/>
      <c r="D187" s="245"/>
      <c r="E187" s="247"/>
      <c r="F187" s="246"/>
      <c r="G187" s="245"/>
      <c r="H187" s="246" t="s">
        <v>551</v>
      </c>
      <c r="I187" s="246"/>
      <c r="J187" s="157" t="s">
        <v>533</v>
      </c>
      <c r="K187" s="137" t="s">
        <v>534</v>
      </c>
      <c r="L187" s="158" t="s">
        <v>535</v>
      </c>
      <c r="M187" s="245"/>
      <c r="N187" s="246"/>
      <c r="O187" s="157" t="s">
        <v>552</v>
      </c>
      <c r="P187" s="157" t="s">
        <v>537</v>
      </c>
      <c r="Q187" s="251"/>
      <c r="R187" s="246"/>
      <c r="S187" s="246"/>
    </row>
    <row r="188" spans="2:22" s="208" customFormat="1" ht="12.75" x14ac:dyDescent="0.25">
      <c r="B188" s="209">
        <v>163</v>
      </c>
      <c r="C188" s="190" t="s">
        <v>244</v>
      </c>
      <c r="D188" s="170" t="s">
        <v>218</v>
      </c>
      <c r="E188" s="170" t="s">
        <v>607</v>
      </c>
      <c r="F188" s="177" t="s">
        <v>418</v>
      </c>
      <c r="G188" s="170" t="s">
        <v>553</v>
      </c>
      <c r="H188" s="177"/>
      <c r="I188" s="177"/>
      <c r="J188" s="179">
        <v>300000</v>
      </c>
      <c r="K188" s="171">
        <v>1</v>
      </c>
      <c r="L188" s="171">
        <f t="shared" ref="L188:L206" si="28">100%-K188</f>
        <v>0</v>
      </c>
      <c r="M188" s="170" t="s">
        <v>246</v>
      </c>
      <c r="N188" s="180" t="s">
        <v>538</v>
      </c>
      <c r="O188" s="181">
        <f>+P188-120</f>
        <v>44988</v>
      </c>
      <c r="P188" s="181">
        <v>45108</v>
      </c>
      <c r="Q188" s="118"/>
      <c r="R188" s="117"/>
      <c r="S188" s="120" t="s">
        <v>539</v>
      </c>
      <c r="T188" s="207"/>
      <c r="U188" s="207"/>
      <c r="V188" s="207"/>
    </row>
    <row r="189" spans="2:22" s="208" customFormat="1" ht="12.75" x14ac:dyDescent="0.25">
      <c r="B189" s="209">
        <v>164</v>
      </c>
      <c r="C189" s="190" t="s">
        <v>244</v>
      </c>
      <c r="D189" s="170" t="s">
        <v>698</v>
      </c>
      <c r="E189" s="170" t="s">
        <v>615</v>
      </c>
      <c r="F189" s="177" t="s">
        <v>432</v>
      </c>
      <c r="G189" s="170" t="s">
        <v>553</v>
      </c>
      <c r="H189" s="177"/>
      <c r="I189" s="177"/>
      <c r="J189" s="179">
        <v>396000</v>
      </c>
      <c r="K189" s="171">
        <v>1</v>
      </c>
      <c r="L189" s="171">
        <f t="shared" si="28"/>
        <v>0</v>
      </c>
      <c r="M189" s="170" t="s">
        <v>246</v>
      </c>
      <c r="N189" s="180" t="s">
        <v>540</v>
      </c>
      <c r="O189" s="181">
        <f t="shared" ref="O189:O206" si="29">+P189-120</f>
        <v>44988</v>
      </c>
      <c r="P189" s="181">
        <v>45108</v>
      </c>
      <c r="Q189" s="118"/>
      <c r="R189" s="117"/>
      <c r="S189" s="120" t="s">
        <v>539</v>
      </c>
      <c r="T189" s="207"/>
      <c r="U189" s="207"/>
      <c r="V189" s="207"/>
    </row>
    <row r="190" spans="2:22" s="208" customFormat="1" ht="12.75" x14ac:dyDescent="0.25">
      <c r="B190" s="209">
        <v>165</v>
      </c>
      <c r="C190" s="190" t="s">
        <v>244</v>
      </c>
      <c r="D190" s="170" t="s">
        <v>516</v>
      </c>
      <c r="E190" s="170" t="s">
        <v>616</v>
      </c>
      <c r="F190" s="177" t="s">
        <v>515</v>
      </c>
      <c r="G190" s="170" t="s">
        <v>553</v>
      </c>
      <c r="H190" s="177"/>
      <c r="I190" s="177"/>
      <c r="J190" s="179">
        <v>172480</v>
      </c>
      <c r="K190" s="171">
        <v>1</v>
      </c>
      <c r="L190" s="171">
        <f t="shared" si="28"/>
        <v>0</v>
      </c>
      <c r="M190" s="170" t="s">
        <v>246</v>
      </c>
      <c r="N190" s="180" t="s">
        <v>538</v>
      </c>
      <c r="O190" s="181">
        <f t="shared" si="29"/>
        <v>45019</v>
      </c>
      <c r="P190" s="181">
        <v>45139</v>
      </c>
      <c r="Q190" s="118"/>
      <c r="R190" s="117"/>
      <c r="S190" s="120" t="s">
        <v>539</v>
      </c>
      <c r="T190" s="207"/>
      <c r="U190" s="207"/>
      <c r="V190" s="207"/>
    </row>
    <row r="191" spans="2:22" s="208" customFormat="1" ht="12.75" x14ac:dyDescent="0.25">
      <c r="B191" s="209">
        <v>166</v>
      </c>
      <c r="C191" s="190" t="s">
        <v>244</v>
      </c>
      <c r="D191" s="170" t="s">
        <v>728</v>
      </c>
      <c r="E191" s="170" t="s">
        <v>617</v>
      </c>
      <c r="F191" s="177" t="s">
        <v>727</v>
      </c>
      <c r="G191" s="170" t="s">
        <v>553</v>
      </c>
      <c r="H191" s="177"/>
      <c r="I191" s="177"/>
      <c r="J191" s="179">
        <v>61424</v>
      </c>
      <c r="K191" s="171">
        <v>1</v>
      </c>
      <c r="L191" s="171">
        <f t="shared" si="28"/>
        <v>0</v>
      </c>
      <c r="M191" s="170" t="s">
        <v>246</v>
      </c>
      <c r="N191" s="180" t="s">
        <v>538</v>
      </c>
      <c r="O191" s="181">
        <f t="shared" si="29"/>
        <v>45050</v>
      </c>
      <c r="P191" s="181">
        <v>45170</v>
      </c>
      <c r="Q191" s="118"/>
      <c r="R191" s="117"/>
      <c r="S191" s="120" t="s">
        <v>539</v>
      </c>
      <c r="T191" s="207"/>
      <c r="U191" s="207"/>
      <c r="V191" s="207"/>
    </row>
    <row r="192" spans="2:22" s="208" customFormat="1" ht="12.75" x14ac:dyDescent="0.25">
      <c r="B192" s="209">
        <v>167</v>
      </c>
      <c r="C192" s="190" t="s">
        <v>244</v>
      </c>
      <c r="D192" s="170" t="s">
        <v>669</v>
      </c>
      <c r="E192" s="170" t="s">
        <v>604</v>
      </c>
      <c r="F192" s="177" t="s">
        <v>597</v>
      </c>
      <c r="G192" s="170" t="s">
        <v>553</v>
      </c>
      <c r="H192" s="177"/>
      <c r="I192" s="177"/>
      <c r="J192" s="179">
        <v>42000</v>
      </c>
      <c r="K192" s="171">
        <v>1</v>
      </c>
      <c r="L192" s="171">
        <f t="shared" si="28"/>
        <v>0</v>
      </c>
      <c r="M192" s="170" t="s">
        <v>246</v>
      </c>
      <c r="N192" s="180" t="s">
        <v>538</v>
      </c>
      <c r="O192" s="181">
        <f t="shared" si="29"/>
        <v>45446</v>
      </c>
      <c r="P192" s="181">
        <v>45566</v>
      </c>
      <c r="Q192" s="118"/>
      <c r="R192" s="117"/>
      <c r="S192" s="120" t="s">
        <v>539</v>
      </c>
      <c r="T192" s="207"/>
      <c r="U192" s="207"/>
      <c r="V192" s="207"/>
    </row>
    <row r="193" spans="2:23" s="208" customFormat="1" ht="12.75" x14ac:dyDescent="0.25">
      <c r="B193" s="209">
        <v>168</v>
      </c>
      <c r="C193" s="190" t="s">
        <v>244</v>
      </c>
      <c r="D193" s="170" t="s">
        <v>516</v>
      </c>
      <c r="E193" s="170" t="s">
        <v>603</v>
      </c>
      <c r="F193" s="177" t="s">
        <v>692</v>
      </c>
      <c r="G193" s="170" t="s">
        <v>553</v>
      </c>
      <c r="H193" s="177"/>
      <c r="I193" s="177"/>
      <c r="J193" s="179">
        <v>360000</v>
      </c>
      <c r="K193" s="171">
        <v>1</v>
      </c>
      <c r="L193" s="171">
        <f t="shared" si="28"/>
        <v>0</v>
      </c>
      <c r="M193" s="170" t="s">
        <v>246</v>
      </c>
      <c r="N193" s="180" t="s">
        <v>540</v>
      </c>
      <c r="O193" s="181">
        <f t="shared" si="29"/>
        <v>45324</v>
      </c>
      <c r="P193" s="181">
        <v>45444</v>
      </c>
      <c r="Q193" s="118"/>
      <c r="R193" s="117"/>
      <c r="S193" s="120" t="s">
        <v>539</v>
      </c>
      <c r="T193" s="207"/>
      <c r="U193" s="207"/>
      <c r="V193" s="207"/>
    </row>
    <row r="194" spans="2:23" s="208" customFormat="1" ht="12.75" x14ac:dyDescent="0.25">
      <c r="B194" s="209">
        <v>169</v>
      </c>
      <c r="C194" s="190" t="s">
        <v>244</v>
      </c>
      <c r="D194" s="170" t="s">
        <v>599</v>
      </c>
      <c r="E194" s="170" t="s">
        <v>602</v>
      </c>
      <c r="F194" s="177" t="s">
        <v>442</v>
      </c>
      <c r="G194" s="170" t="s">
        <v>553</v>
      </c>
      <c r="H194" s="177"/>
      <c r="I194" s="177"/>
      <c r="J194" s="179">
        <v>30000</v>
      </c>
      <c r="K194" s="171">
        <v>1</v>
      </c>
      <c r="L194" s="171">
        <f t="shared" si="28"/>
        <v>0</v>
      </c>
      <c r="M194" s="170" t="s">
        <v>246</v>
      </c>
      <c r="N194" s="180" t="s">
        <v>538</v>
      </c>
      <c r="O194" s="181">
        <f t="shared" si="29"/>
        <v>44988</v>
      </c>
      <c r="P194" s="181">
        <v>45108</v>
      </c>
      <c r="Q194" s="118"/>
      <c r="R194" s="117"/>
      <c r="S194" s="186" t="s">
        <v>539</v>
      </c>
      <c r="T194" s="221"/>
      <c r="U194" s="207"/>
      <c r="V194" s="207"/>
    </row>
    <row r="195" spans="2:23" s="208" customFormat="1" ht="25.5" x14ac:dyDescent="0.25">
      <c r="B195" s="209">
        <v>170</v>
      </c>
      <c r="C195" s="190" t="s">
        <v>665</v>
      </c>
      <c r="D195" s="185" t="s">
        <v>170</v>
      </c>
      <c r="E195" s="170" t="s">
        <v>634</v>
      </c>
      <c r="F195" s="184" t="s">
        <v>499</v>
      </c>
      <c r="G195" s="170" t="s">
        <v>553</v>
      </c>
      <c r="H195" s="170"/>
      <c r="I195" s="177"/>
      <c r="J195" s="179">
        <v>144000</v>
      </c>
      <c r="K195" s="171">
        <v>1</v>
      </c>
      <c r="L195" s="171">
        <f t="shared" si="28"/>
        <v>0</v>
      </c>
      <c r="M195" s="170" t="s">
        <v>253</v>
      </c>
      <c r="N195" s="180" t="s">
        <v>538</v>
      </c>
      <c r="O195" s="181">
        <f t="shared" si="29"/>
        <v>45050</v>
      </c>
      <c r="P195" s="181">
        <v>45170</v>
      </c>
      <c r="Q195" s="118"/>
      <c r="R195" s="117"/>
      <c r="S195" s="186" t="s">
        <v>539</v>
      </c>
      <c r="T195" s="173"/>
      <c r="U195" s="207"/>
      <c r="V195" s="207"/>
      <c r="W195" s="207"/>
    </row>
    <row r="196" spans="2:23" s="208" customFormat="1" ht="25.5" x14ac:dyDescent="0.25">
      <c r="B196" s="209">
        <v>171</v>
      </c>
      <c r="C196" s="190" t="s">
        <v>665</v>
      </c>
      <c r="D196" s="172" t="s">
        <v>171</v>
      </c>
      <c r="E196" s="170" t="s">
        <v>634</v>
      </c>
      <c r="F196" s="184" t="s">
        <v>500</v>
      </c>
      <c r="G196" s="170" t="s">
        <v>553</v>
      </c>
      <c r="H196" s="170"/>
      <c r="I196" s="177"/>
      <c r="J196" s="179">
        <v>144000</v>
      </c>
      <c r="K196" s="171">
        <v>1</v>
      </c>
      <c r="L196" s="171">
        <f t="shared" si="28"/>
        <v>0</v>
      </c>
      <c r="M196" s="170" t="s">
        <v>253</v>
      </c>
      <c r="N196" s="180" t="s">
        <v>538</v>
      </c>
      <c r="O196" s="181">
        <f t="shared" si="29"/>
        <v>45050</v>
      </c>
      <c r="P196" s="181">
        <v>45170</v>
      </c>
      <c r="Q196" s="118"/>
      <c r="R196" s="117"/>
      <c r="S196" s="186" t="s">
        <v>539</v>
      </c>
      <c r="T196" s="173"/>
      <c r="U196" s="207"/>
      <c r="V196" s="207"/>
      <c r="W196" s="207"/>
    </row>
    <row r="197" spans="2:23" s="208" customFormat="1" ht="25.5" x14ac:dyDescent="0.25">
      <c r="B197" s="209">
        <v>172</v>
      </c>
      <c r="C197" s="190" t="s">
        <v>665</v>
      </c>
      <c r="D197" s="172" t="s">
        <v>172</v>
      </c>
      <c r="E197" s="170" t="s">
        <v>634</v>
      </c>
      <c r="F197" s="184" t="s">
        <v>501</v>
      </c>
      <c r="G197" s="170" t="s">
        <v>553</v>
      </c>
      <c r="H197" s="170"/>
      <c r="I197" s="177"/>
      <c r="J197" s="179">
        <v>147520</v>
      </c>
      <c r="K197" s="171">
        <v>1</v>
      </c>
      <c r="L197" s="171">
        <f t="shared" si="28"/>
        <v>0</v>
      </c>
      <c r="M197" s="170" t="s">
        <v>253</v>
      </c>
      <c r="N197" s="180" t="s">
        <v>538</v>
      </c>
      <c r="O197" s="181">
        <f t="shared" si="29"/>
        <v>45050</v>
      </c>
      <c r="P197" s="181">
        <v>45170</v>
      </c>
      <c r="Q197" s="118"/>
      <c r="R197" s="117"/>
      <c r="S197" s="186" t="s">
        <v>539</v>
      </c>
      <c r="T197" s="173"/>
      <c r="U197" s="207"/>
      <c r="V197" s="207"/>
      <c r="W197" s="207"/>
    </row>
    <row r="198" spans="2:23" s="208" customFormat="1" ht="25.5" x14ac:dyDescent="0.25">
      <c r="B198" s="209">
        <v>173</v>
      </c>
      <c r="C198" s="190" t="s">
        <v>665</v>
      </c>
      <c r="D198" s="172" t="s">
        <v>173</v>
      </c>
      <c r="E198" s="170" t="s">
        <v>634</v>
      </c>
      <c r="F198" s="184" t="s">
        <v>502</v>
      </c>
      <c r="G198" s="170" t="s">
        <v>553</v>
      </c>
      <c r="H198" s="170"/>
      <c r="I198" s="177"/>
      <c r="J198" s="179">
        <v>100800</v>
      </c>
      <c r="K198" s="171">
        <v>1</v>
      </c>
      <c r="L198" s="171">
        <f t="shared" si="28"/>
        <v>0</v>
      </c>
      <c r="M198" s="170" t="s">
        <v>253</v>
      </c>
      <c r="N198" s="180" t="s">
        <v>538</v>
      </c>
      <c r="O198" s="181">
        <f t="shared" si="29"/>
        <v>45050</v>
      </c>
      <c r="P198" s="181">
        <v>45170</v>
      </c>
      <c r="Q198" s="118"/>
      <c r="R198" s="117"/>
      <c r="S198" s="186" t="s">
        <v>539</v>
      </c>
      <c r="T198" s="173"/>
      <c r="U198" s="207"/>
      <c r="V198" s="207"/>
      <c r="W198" s="207"/>
    </row>
    <row r="199" spans="2:23" s="208" customFormat="1" ht="12.75" x14ac:dyDescent="0.25">
      <c r="B199" s="209">
        <v>174</v>
      </c>
      <c r="C199" s="190" t="s">
        <v>665</v>
      </c>
      <c r="D199" s="172" t="s">
        <v>131</v>
      </c>
      <c r="E199" s="170" t="s">
        <v>635</v>
      </c>
      <c r="F199" s="184" t="s">
        <v>877</v>
      </c>
      <c r="G199" s="170" t="s">
        <v>553</v>
      </c>
      <c r="H199" s="170"/>
      <c r="I199" s="177"/>
      <c r="J199" s="179">
        <v>163539.6</v>
      </c>
      <c r="K199" s="171">
        <v>1</v>
      </c>
      <c r="L199" s="171">
        <f t="shared" si="28"/>
        <v>0</v>
      </c>
      <c r="M199" s="170" t="s">
        <v>253</v>
      </c>
      <c r="N199" s="180" t="s">
        <v>540</v>
      </c>
      <c r="O199" s="181">
        <f t="shared" si="29"/>
        <v>45111</v>
      </c>
      <c r="P199" s="181">
        <v>45231</v>
      </c>
      <c r="Q199" s="118"/>
      <c r="R199" s="117"/>
      <c r="S199" s="186" t="s">
        <v>539</v>
      </c>
      <c r="T199" s="173"/>
      <c r="U199" s="207"/>
      <c r="V199" s="207"/>
      <c r="W199" s="207"/>
    </row>
    <row r="200" spans="2:23" s="208" customFormat="1" ht="25.5" x14ac:dyDescent="0.25">
      <c r="B200" s="209">
        <v>175</v>
      </c>
      <c r="C200" s="190" t="s">
        <v>665</v>
      </c>
      <c r="D200" s="172" t="s">
        <v>878</v>
      </c>
      <c r="E200" s="170" t="s">
        <v>637</v>
      </c>
      <c r="F200" s="184" t="s">
        <v>453</v>
      </c>
      <c r="G200" s="170" t="s">
        <v>553</v>
      </c>
      <c r="H200" s="170"/>
      <c r="I200" s="177"/>
      <c r="J200" s="179">
        <v>36240</v>
      </c>
      <c r="K200" s="171">
        <v>1</v>
      </c>
      <c r="L200" s="171">
        <f t="shared" si="28"/>
        <v>0</v>
      </c>
      <c r="M200" s="170" t="s">
        <v>253</v>
      </c>
      <c r="N200" s="180" t="s">
        <v>538</v>
      </c>
      <c r="O200" s="181">
        <f t="shared" si="29"/>
        <v>45050</v>
      </c>
      <c r="P200" s="181">
        <v>45170</v>
      </c>
      <c r="Q200" s="119"/>
      <c r="R200" s="117"/>
      <c r="S200" s="186" t="s">
        <v>539</v>
      </c>
      <c r="T200" s="173"/>
      <c r="U200" s="207"/>
      <c r="V200" s="207"/>
      <c r="W200" s="207"/>
    </row>
    <row r="201" spans="2:23" s="208" customFormat="1" ht="12.75" x14ac:dyDescent="0.25">
      <c r="B201" s="209">
        <v>176</v>
      </c>
      <c r="C201" s="190" t="s">
        <v>665</v>
      </c>
      <c r="D201" s="170" t="s">
        <v>879</v>
      </c>
      <c r="E201" s="170" t="s">
        <v>641</v>
      </c>
      <c r="F201" s="177" t="s">
        <v>460</v>
      </c>
      <c r="G201" s="170" t="s">
        <v>553</v>
      </c>
      <c r="H201" s="177"/>
      <c r="I201" s="177"/>
      <c r="J201" s="179">
        <v>204000</v>
      </c>
      <c r="K201" s="171">
        <v>1</v>
      </c>
      <c r="L201" s="171">
        <f t="shared" si="28"/>
        <v>0</v>
      </c>
      <c r="M201" s="170" t="s">
        <v>253</v>
      </c>
      <c r="N201" s="180" t="s">
        <v>538</v>
      </c>
      <c r="O201" s="181">
        <f t="shared" si="29"/>
        <v>44988</v>
      </c>
      <c r="P201" s="181">
        <v>45108</v>
      </c>
      <c r="Q201" s="118"/>
      <c r="R201" s="117"/>
      <c r="S201" s="120" t="s">
        <v>539</v>
      </c>
      <c r="T201" s="207"/>
      <c r="U201" s="207"/>
      <c r="V201" s="207"/>
    </row>
    <row r="202" spans="2:23" s="208" customFormat="1" ht="12.75" x14ac:dyDescent="0.25">
      <c r="B202" s="209">
        <v>177</v>
      </c>
      <c r="C202" s="190" t="s">
        <v>301</v>
      </c>
      <c r="D202" s="115" t="s">
        <v>46</v>
      </c>
      <c r="E202" s="170" t="s">
        <v>655</v>
      </c>
      <c r="F202" s="177" t="s">
        <v>508</v>
      </c>
      <c r="G202" s="170" t="s">
        <v>102</v>
      </c>
      <c r="H202" s="177"/>
      <c r="I202" s="177"/>
      <c r="J202" s="179">
        <v>50000</v>
      </c>
      <c r="K202" s="171" t="s">
        <v>200</v>
      </c>
      <c r="L202" s="171">
        <f t="shared" si="28"/>
        <v>0</v>
      </c>
      <c r="M202" s="170" t="s">
        <v>303</v>
      </c>
      <c r="N202" s="180" t="s">
        <v>538</v>
      </c>
      <c r="O202" s="181">
        <f t="shared" si="29"/>
        <v>45050</v>
      </c>
      <c r="P202" s="181">
        <v>45170</v>
      </c>
      <c r="Q202" s="118"/>
      <c r="R202" s="117"/>
      <c r="S202" s="120" t="s">
        <v>539</v>
      </c>
      <c r="T202" s="207"/>
      <c r="U202" s="207"/>
      <c r="V202" s="207"/>
    </row>
    <row r="203" spans="2:23" s="208" customFormat="1" ht="12.75" x14ac:dyDescent="0.25">
      <c r="B203" s="209">
        <v>178</v>
      </c>
      <c r="C203" s="190" t="s">
        <v>301</v>
      </c>
      <c r="D203" s="115" t="s">
        <v>47</v>
      </c>
      <c r="E203" s="170" t="s">
        <v>655</v>
      </c>
      <c r="F203" s="177" t="s">
        <v>509</v>
      </c>
      <c r="G203" s="170" t="s">
        <v>102</v>
      </c>
      <c r="H203" s="177"/>
      <c r="I203" s="177"/>
      <c r="J203" s="179">
        <v>80000</v>
      </c>
      <c r="K203" s="171" t="s">
        <v>200</v>
      </c>
      <c r="L203" s="171">
        <f t="shared" si="28"/>
        <v>0</v>
      </c>
      <c r="M203" s="170" t="s">
        <v>303</v>
      </c>
      <c r="N203" s="180" t="s">
        <v>538</v>
      </c>
      <c r="O203" s="181">
        <f t="shared" si="29"/>
        <v>46146</v>
      </c>
      <c r="P203" s="181">
        <v>46266</v>
      </c>
      <c r="Q203" s="118"/>
      <c r="R203" s="117"/>
      <c r="S203" s="120" t="s">
        <v>539</v>
      </c>
      <c r="T203" s="207"/>
      <c r="U203" s="207"/>
      <c r="V203" s="207"/>
    </row>
    <row r="204" spans="2:23" s="208" customFormat="1" ht="12.75" x14ac:dyDescent="0.25">
      <c r="B204" s="209">
        <v>179</v>
      </c>
      <c r="C204" s="190" t="s">
        <v>301</v>
      </c>
      <c r="D204" s="115" t="s">
        <v>48</v>
      </c>
      <c r="E204" s="170" t="s">
        <v>655</v>
      </c>
      <c r="F204" s="177" t="s">
        <v>510</v>
      </c>
      <c r="G204" s="170" t="s">
        <v>553</v>
      </c>
      <c r="H204" s="177"/>
      <c r="I204" s="177"/>
      <c r="J204" s="179">
        <v>350000</v>
      </c>
      <c r="K204" s="171" t="s">
        <v>200</v>
      </c>
      <c r="L204" s="171">
        <f t="shared" si="28"/>
        <v>0</v>
      </c>
      <c r="M204" s="170" t="s">
        <v>303</v>
      </c>
      <c r="N204" s="180" t="s">
        <v>538</v>
      </c>
      <c r="O204" s="181">
        <f t="shared" si="29"/>
        <v>45080</v>
      </c>
      <c r="P204" s="181">
        <v>45200</v>
      </c>
      <c r="Q204" s="118"/>
      <c r="R204" s="117"/>
      <c r="S204" s="120" t="s">
        <v>539</v>
      </c>
      <c r="T204" s="207"/>
      <c r="U204" s="207"/>
      <c r="V204" s="207"/>
    </row>
    <row r="205" spans="2:23" s="208" customFormat="1" ht="12.75" x14ac:dyDescent="0.25">
      <c r="B205" s="209">
        <v>180</v>
      </c>
      <c r="C205" s="190" t="s">
        <v>301</v>
      </c>
      <c r="D205" s="115" t="s">
        <v>146</v>
      </c>
      <c r="E205" s="170" t="s">
        <v>656</v>
      </c>
      <c r="F205" s="177" t="s">
        <v>511</v>
      </c>
      <c r="G205" s="170" t="s">
        <v>554</v>
      </c>
      <c r="H205" s="177"/>
      <c r="I205" s="177"/>
      <c r="J205" s="179">
        <v>80000</v>
      </c>
      <c r="K205" s="171">
        <v>1</v>
      </c>
      <c r="L205" s="171">
        <f t="shared" si="28"/>
        <v>0</v>
      </c>
      <c r="M205" s="170" t="s">
        <v>303</v>
      </c>
      <c r="N205" s="180" t="s">
        <v>540</v>
      </c>
      <c r="O205" s="181">
        <f t="shared" si="29"/>
        <v>45080</v>
      </c>
      <c r="P205" s="181">
        <v>45200</v>
      </c>
      <c r="Q205" s="118"/>
      <c r="R205" s="117"/>
      <c r="S205" s="120" t="s">
        <v>539</v>
      </c>
      <c r="T205" s="207"/>
      <c r="U205" s="207"/>
      <c r="V205" s="207"/>
    </row>
    <row r="206" spans="2:23" s="208" customFormat="1" ht="12.75" x14ac:dyDescent="0.25">
      <c r="B206" s="209">
        <v>181</v>
      </c>
      <c r="C206" s="190" t="s">
        <v>301</v>
      </c>
      <c r="D206" s="115" t="s">
        <v>45</v>
      </c>
      <c r="E206" s="170" t="s">
        <v>656</v>
      </c>
      <c r="F206" s="177" t="s">
        <v>512</v>
      </c>
      <c r="G206" s="170" t="s">
        <v>554</v>
      </c>
      <c r="H206" s="177"/>
      <c r="I206" s="177"/>
      <c r="J206" s="179">
        <v>20000</v>
      </c>
      <c r="K206" s="171" t="s">
        <v>200</v>
      </c>
      <c r="L206" s="171">
        <f t="shared" si="28"/>
        <v>0</v>
      </c>
      <c r="M206" s="170" t="s">
        <v>303</v>
      </c>
      <c r="N206" s="180" t="s">
        <v>540</v>
      </c>
      <c r="O206" s="181">
        <f t="shared" si="29"/>
        <v>46115</v>
      </c>
      <c r="P206" s="181">
        <v>46235</v>
      </c>
      <c r="Q206" s="118"/>
      <c r="R206" s="117"/>
      <c r="S206" s="120" t="s">
        <v>539</v>
      </c>
      <c r="T206" s="207"/>
      <c r="U206" s="207"/>
      <c r="V206" s="207"/>
    </row>
    <row r="207" spans="2:23" x14ac:dyDescent="0.25">
      <c r="C207" s="121"/>
      <c r="D207" s="122"/>
      <c r="E207" s="122"/>
      <c r="F207" s="121"/>
      <c r="G207" s="122"/>
      <c r="H207" s="121"/>
      <c r="I207" s="121" t="s">
        <v>0</v>
      </c>
      <c r="J207" s="160">
        <f>SUM(J188:J206)</f>
        <v>2882003.6</v>
      </c>
      <c r="K207" s="123"/>
      <c r="L207" s="124"/>
      <c r="M207" s="126"/>
      <c r="N207" s="125"/>
      <c r="O207" s="125"/>
      <c r="P207" s="125"/>
      <c r="Q207" s="125"/>
      <c r="R207" s="125"/>
      <c r="S207" s="125"/>
    </row>
    <row r="208" spans="2:23" x14ac:dyDescent="0.25">
      <c r="C208" s="121"/>
      <c r="D208" s="122"/>
      <c r="E208" s="122"/>
      <c r="F208" s="121"/>
      <c r="G208" s="122"/>
      <c r="H208" s="121"/>
      <c r="I208" s="121"/>
      <c r="J208" s="169"/>
      <c r="K208" s="123"/>
      <c r="L208" s="124"/>
      <c r="M208" s="126"/>
      <c r="N208" s="125"/>
      <c r="O208" s="125"/>
      <c r="P208" s="125"/>
      <c r="Q208" s="125"/>
      <c r="R208" s="125"/>
      <c r="S208" s="125"/>
    </row>
    <row r="209" spans="2:22" x14ac:dyDescent="0.25">
      <c r="B209" s="239" t="s">
        <v>821</v>
      </c>
      <c r="C209" s="253" t="s">
        <v>718</v>
      </c>
      <c r="D209" s="253"/>
      <c r="E209" s="253"/>
      <c r="F209" s="253"/>
      <c r="G209" s="253"/>
      <c r="H209" s="253"/>
      <c r="I209" s="253"/>
      <c r="J209" s="253"/>
      <c r="K209" s="253"/>
      <c r="L209" s="253"/>
      <c r="M209" s="253"/>
      <c r="N209" s="253"/>
      <c r="O209" s="253"/>
      <c r="P209" s="253"/>
      <c r="Q209" s="253"/>
      <c r="R209" s="253"/>
      <c r="S209" s="253"/>
      <c r="T209" s="114"/>
      <c r="U209" s="114"/>
      <c r="V209" s="114"/>
    </row>
    <row r="210" spans="2:22" x14ac:dyDescent="0.25">
      <c r="B210" s="239"/>
      <c r="C210" s="242" t="s">
        <v>542</v>
      </c>
      <c r="D210" s="244" t="s">
        <v>543</v>
      </c>
      <c r="E210" s="246" t="s">
        <v>575</v>
      </c>
      <c r="F210" s="239" t="s">
        <v>576</v>
      </c>
      <c r="G210" s="246" t="s">
        <v>526</v>
      </c>
      <c r="H210" s="257"/>
      <c r="I210" s="257"/>
      <c r="J210" s="244" t="s">
        <v>544</v>
      </c>
      <c r="K210" s="244"/>
      <c r="L210" s="244"/>
      <c r="M210" s="244" t="s">
        <v>545</v>
      </c>
      <c r="N210" s="239" t="s">
        <v>546</v>
      </c>
      <c r="O210" s="239" t="s">
        <v>547</v>
      </c>
      <c r="P210" s="239"/>
      <c r="Q210" s="250" t="s">
        <v>113</v>
      </c>
      <c r="R210" s="239" t="s">
        <v>532</v>
      </c>
      <c r="S210" s="239" t="s">
        <v>243</v>
      </c>
      <c r="T210" s="114"/>
      <c r="U210" s="114"/>
      <c r="V210" s="114"/>
    </row>
    <row r="211" spans="2:22" ht="38.25" x14ac:dyDescent="0.25">
      <c r="B211" s="239"/>
      <c r="C211" s="243"/>
      <c r="D211" s="245"/>
      <c r="E211" s="247"/>
      <c r="F211" s="246"/>
      <c r="G211" s="247"/>
      <c r="H211" s="246" t="s">
        <v>551</v>
      </c>
      <c r="I211" s="246"/>
      <c r="J211" s="157" t="s">
        <v>533</v>
      </c>
      <c r="K211" s="137" t="s">
        <v>534</v>
      </c>
      <c r="L211" s="158" t="s">
        <v>535</v>
      </c>
      <c r="M211" s="245"/>
      <c r="N211" s="246"/>
      <c r="O211" s="157" t="s">
        <v>552</v>
      </c>
      <c r="P211" s="157" t="s">
        <v>537</v>
      </c>
      <c r="Q211" s="251"/>
      <c r="R211" s="246"/>
      <c r="S211" s="246"/>
      <c r="T211" s="114"/>
      <c r="U211" s="114"/>
      <c r="V211" s="114"/>
    </row>
    <row r="212" spans="2:22" s="23" customFormat="1" ht="12.75" x14ac:dyDescent="0.25">
      <c r="B212" s="222">
        <v>182</v>
      </c>
      <c r="C212" s="223" t="s">
        <v>244</v>
      </c>
      <c r="D212" s="224" t="s">
        <v>195</v>
      </c>
      <c r="E212" s="224" t="s">
        <v>659</v>
      </c>
      <c r="F212" s="225" t="s">
        <v>480</v>
      </c>
      <c r="G212" s="226" t="s">
        <v>722</v>
      </c>
      <c r="H212" s="226"/>
      <c r="I212" s="226"/>
      <c r="J212" s="227">
        <v>190000</v>
      </c>
      <c r="K212" s="228">
        <v>0</v>
      </c>
      <c r="L212" s="228">
        <f t="shared" ref="L212:L222" si="30">100%-K212</f>
        <v>1</v>
      </c>
      <c r="M212" s="229" t="s">
        <v>246</v>
      </c>
      <c r="N212" s="230" t="s">
        <v>538</v>
      </c>
      <c r="O212" s="231">
        <f t="shared" ref="O212:O222" si="31">+P212-120</f>
        <v>45019</v>
      </c>
      <c r="P212" s="231">
        <v>45139</v>
      </c>
      <c r="Q212" s="230"/>
      <c r="R212" s="228"/>
      <c r="S212" s="232" t="s">
        <v>539</v>
      </c>
      <c r="T212" s="233"/>
      <c r="U212" s="233"/>
      <c r="V212" s="233"/>
    </row>
    <row r="213" spans="2:22" s="61" customFormat="1" ht="12.75" x14ac:dyDescent="0.25">
      <c r="B213" s="222">
        <v>183</v>
      </c>
      <c r="C213" s="223" t="s">
        <v>244</v>
      </c>
      <c r="D213" s="224" t="s">
        <v>583</v>
      </c>
      <c r="E213" s="224" t="s">
        <v>739</v>
      </c>
      <c r="F213" s="225" t="s">
        <v>740</v>
      </c>
      <c r="G213" s="226" t="s">
        <v>722</v>
      </c>
      <c r="H213" s="226"/>
      <c r="I213" s="226"/>
      <c r="J213" s="227">
        <v>1800000</v>
      </c>
      <c r="K213" s="228">
        <v>0</v>
      </c>
      <c r="L213" s="228">
        <f>100%-K213</f>
        <v>1</v>
      </c>
      <c r="M213" s="229" t="s">
        <v>246</v>
      </c>
      <c r="N213" s="230" t="s">
        <v>538</v>
      </c>
      <c r="O213" s="231">
        <f>+P213-120</f>
        <v>44988</v>
      </c>
      <c r="P213" s="231">
        <v>45108</v>
      </c>
      <c r="Q213" s="230"/>
      <c r="R213" s="228"/>
      <c r="S213" s="232" t="s">
        <v>539</v>
      </c>
      <c r="T213" s="233"/>
      <c r="U213" s="233"/>
      <c r="V213" s="233"/>
    </row>
    <row r="214" spans="2:22" s="61" customFormat="1" ht="12.75" x14ac:dyDescent="0.25">
      <c r="B214" s="222">
        <v>184</v>
      </c>
      <c r="C214" s="223" t="s">
        <v>244</v>
      </c>
      <c r="D214" s="224" t="s">
        <v>880</v>
      </c>
      <c r="E214" s="224" t="s">
        <v>739</v>
      </c>
      <c r="F214" s="225" t="s">
        <v>741</v>
      </c>
      <c r="G214" s="226" t="s">
        <v>722</v>
      </c>
      <c r="H214" s="226"/>
      <c r="I214" s="226"/>
      <c r="J214" s="227">
        <v>168000</v>
      </c>
      <c r="K214" s="228">
        <v>0</v>
      </c>
      <c r="L214" s="228">
        <f>100%-K214</f>
        <v>1</v>
      </c>
      <c r="M214" s="229" t="s">
        <v>246</v>
      </c>
      <c r="N214" s="230" t="s">
        <v>538</v>
      </c>
      <c r="O214" s="231">
        <f>+P214-120</f>
        <v>44988</v>
      </c>
      <c r="P214" s="231">
        <v>45108</v>
      </c>
      <c r="Q214" s="230"/>
      <c r="R214" s="228"/>
      <c r="S214" s="232" t="s">
        <v>539</v>
      </c>
      <c r="T214" s="233"/>
      <c r="U214" s="233"/>
      <c r="V214" s="233"/>
    </row>
    <row r="215" spans="2:22" s="23" customFormat="1" ht="12.75" x14ac:dyDescent="0.25">
      <c r="B215" s="222">
        <v>185</v>
      </c>
      <c r="C215" s="223" t="s">
        <v>244</v>
      </c>
      <c r="D215" s="224" t="s">
        <v>687</v>
      </c>
      <c r="E215" s="224" t="s">
        <v>617</v>
      </c>
      <c r="F215" s="225" t="s">
        <v>683</v>
      </c>
      <c r="G215" s="226" t="s">
        <v>722</v>
      </c>
      <c r="H215" s="226"/>
      <c r="I215" s="226"/>
      <c r="J215" s="227">
        <v>232500</v>
      </c>
      <c r="K215" s="228">
        <v>0</v>
      </c>
      <c r="L215" s="228">
        <f t="shared" si="30"/>
        <v>1</v>
      </c>
      <c r="M215" s="229" t="s">
        <v>246</v>
      </c>
      <c r="N215" s="230" t="s">
        <v>538</v>
      </c>
      <c r="O215" s="231">
        <f t="shared" si="31"/>
        <v>45050</v>
      </c>
      <c r="P215" s="231">
        <v>45170</v>
      </c>
      <c r="Q215" s="230"/>
      <c r="R215" s="228"/>
      <c r="S215" s="232" t="s">
        <v>539</v>
      </c>
      <c r="T215" s="233"/>
      <c r="U215" s="233"/>
      <c r="V215" s="233"/>
    </row>
    <row r="216" spans="2:22" s="23" customFormat="1" ht="12.75" x14ac:dyDescent="0.25">
      <c r="B216" s="222">
        <v>186</v>
      </c>
      <c r="C216" s="223" t="s">
        <v>244</v>
      </c>
      <c r="D216" s="224" t="s">
        <v>688</v>
      </c>
      <c r="E216" s="224" t="s">
        <v>617</v>
      </c>
      <c r="F216" s="225" t="s">
        <v>684</v>
      </c>
      <c r="G216" s="226" t="s">
        <v>722</v>
      </c>
      <c r="H216" s="226"/>
      <c r="I216" s="226"/>
      <c r="J216" s="227">
        <v>1170450</v>
      </c>
      <c r="K216" s="228">
        <v>0</v>
      </c>
      <c r="L216" s="228">
        <f t="shared" si="30"/>
        <v>1</v>
      </c>
      <c r="M216" s="229" t="s">
        <v>246</v>
      </c>
      <c r="N216" s="230" t="s">
        <v>538</v>
      </c>
      <c r="O216" s="231">
        <f t="shared" si="31"/>
        <v>45050</v>
      </c>
      <c r="P216" s="231">
        <v>45170</v>
      </c>
      <c r="Q216" s="230"/>
      <c r="R216" s="228"/>
      <c r="S216" s="232" t="s">
        <v>539</v>
      </c>
      <c r="T216" s="233"/>
      <c r="U216" s="233"/>
      <c r="V216" s="233"/>
    </row>
    <row r="217" spans="2:22" s="23" customFormat="1" ht="12.75" x14ac:dyDescent="0.25">
      <c r="B217" s="222">
        <v>187</v>
      </c>
      <c r="C217" s="223" t="s">
        <v>244</v>
      </c>
      <c r="D217" s="224" t="s">
        <v>702</v>
      </c>
      <c r="E217" s="224" t="s">
        <v>618</v>
      </c>
      <c r="F217" s="225" t="s">
        <v>712</v>
      </c>
      <c r="G217" s="226" t="s">
        <v>722</v>
      </c>
      <c r="H217" s="226"/>
      <c r="I217" s="226"/>
      <c r="J217" s="227">
        <v>515200</v>
      </c>
      <c r="K217" s="228">
        <v>0</v>
      </c>
      <c r="L217" s="228">
        <f t="shared" si="30"/>
        <v>1</v>
      </c>
      <c r="M217" s="229" t="s">
        <v>246</v>
      </c>
      <c r="N217" s="230" t="s">
        <v>538</v>
      </c>
      <c r="O217" s="231">
        <f t="shared" si="31"/>
        <v>45019</v>
      </c>
      <c r="P217" s="231">
        <v>45139</v>
      </c>
      <c r="Q217" s="230"/>
      <c r="R217" s="228"/>
      <c r="S217" s="232" t="s">
        <v>539</v>
      </c>
      <c r="T217" s="233"/>
      <c r="U217" s="233"/>
      <c r="V217" s="233"/>
    </row>
    <row r="218" spans="2:22" s="23" customFormat="1" ht="12.75" x14ac:dyDescent="0.25">
      <c r="B218" s="222">
        <v>188</v>
      </c>
      <c r="C218" s="223" t="s">
        <v>244</v>
      </c>
      <c r="D218" s="224" t="s">
        <v>703</v>
      </c>
      <c r="E218" s="224" t="s">
        <v>618</v>
      </c>
      <c r="F218" s="225" t="s">
        <v>713</v>
      </c>
      <c r="G218" s="226" t="s">
        <v>722</v>
      </c>
      <c r="H218" s="226"/>
      <c r="I218" s="226"/>
      <c r="J218" s="227">
        <v>368000</v>
      </c>
      <c r="K218" s="228">
        <v>0</v>
      </c>
      <c r="L218" s="228">
        <f t="shared" si="30"/>
        <v>1</v>
      </c>
      <c r="M218" s="229" t="s">
        <v>246</v>
      </c>
      <c r="N218" s="230" t="s">
        <v>538</v>
      </c>
      <c r="O218" s="231">
        <f t="shared" si="31"/>
        <v>45019</v>
      </c>
      <c r="P218" s="231">
        <v>45139</v>
      </c>
      <c r="Q218" s="230"/>
      <c r="R218" s="228"/>
      <c r="S218" s="232" t="s">
        <v>539</v>
      </c>
      <c r="T218" s="233"/>
      <c r="U218" s="233"/>
      <c r="V218" s="233"/>
    </row>
    <row r="219" spans="2:22" s="23" customFormat="1" ht="12.75" x14ac:dyDescent="0.25">
      <c r="B219" s="222">
        <v>189</v>
      </c>
      <c r="C219" s="223" t="s">
        <v>244</v>
      </c>
      <c r="D219" s="224" t="s">
        <v>668</v>
      </c>
      <c r="E219" s="224" t="s">
        <v>604</v>
      </c>
      <c r="F219" s="225" t="s">
        <v>596</v>
      </c>
      <c r="G219" s="226" t="s">
        <v>722</v>
      </c>
      <c r="H219" s="226"/>
      <c r="I219" s="226"/>
      <c r="J219" s="227">
        <v>53760</v>
      </c>
      <c r="K219" s="228">
        <v>0</v>
      </c>
      <c r="L219" s="228">
        <f t="shared" si="30"/>
        <v>1</v>
      </c>
      <c r="M219" s="229" t="s">
        <v>246</v>
      </c>
      <c r="N219" s="230" t="s">
        <v>538</v>
      </c>
      <c r="O219" s="231">
        <f t="shared" si="31"/>
        <v>45080</v>
      </c>
      <c r="P219" s="231">
        <v>45200</v>
      </c>
      <c r="Q219" s="230"/>
      <c r="R219" s="228"/>
      <c r="S219" s="232" t="s">
        <v>539</v>
      </c>
      <c r="T219" s="233"/>
      <c r="U219" s="233"/>
      <c r="V219" s="233"/>
    </row>
    <row r="220" spans="2:22" s="23" customFormat="1" ht="12.75" x14ac:dyDescent="0.25">
      <c r="B220" s="222">
        <v>190</v>
      </c>
      <c r="C220" s="223" t="s">
        <v>244</v>
      </c>
      <c r="D220" s="224" t="s">
        <v>37</v>
      </c>
      <c r="E220" s="224" t="s">
        <v>603</v>
      </c>
      <c r="F220" s="225" t="s">
        <v>517</v>
      </c>
      <c r="G220" s="226" t="s">
        <v>722</v>
      </c>
      <c r="H220" s="226"/>
      <c r="I220" s="226"/>
      <c r="J220" s="227">
        <v>2800000</v>
      </c>
      <c r="K220" s="228">
        <v>0</v>
      </c>
      <c r="L220" s="228">
        <f t="shared" si="30"/>
        <v>1</v>
      </c>
      <c r="M220" s="229" t="s">
        <v>246</v>
      </c>
      <c r="N220" s="230" t="s">
        <v>538</v>
      </c>
      <c r="O220" s="231">
        <f t="shared" si="31"/>
        <v>45050</v>
      </c>
      <c r="P220" s="231">
        <v>45170</v>
      </c>
      <c r="Q220" s="230"/>
      <c r="R220" s="228"/>
      <c r="S220" s="232" t="s">
        <v>539</v>
      </c>
      <c r="T220" s="233"/>
      <c r="U220" s="233"/>
      <c r="V220" s="233"/>
    </row>
    <row r="221" spans="2:22" s="23" customFormat="1" ht="12.75" x14ac:dyDescent="0.25">
      <c r="B221" s="222">
        <v>191</v>
      </c>
      <c r="C221" s="223" t="s">
        <v>244</v>
      </c>
      <c r="D221" s="234" t="s">
        <v>670</v>
      </c>
      <c r="E221" s="224" t="s">
        <v>602</v>
      </c>
      <c r="F221" s="225" t="s">
        <v>689</v>
      </c>
      <c r="G221" s="226" t="s">
        <v>722</v>
      </c>
      <c r="H221" s="226"/>
      <c r="I221" s="226"/>
      <c r="J221" s="227">
        <v>650000</v>
      </c>
      <c r="K221" s="228">
        <v>0</v>
      </c>
      <c r="L221" s="228">
        <f t="shared" si="30"/>
        <v>1</v>
      </c>
      <c r="M221" s="229" t="s">
        <v>246</v>
      </c>
      <c r="N221" s="230" t="s">
        <v>538</v>
      </c>
      <c r="O221" s="231">
        <f t="shared" si="31"/>
        <v>45050</v>
      </c>
      <c r="P221" s="231">
        <v>45170</v>
      </c>
      <c r="Q221" s="230"/>
      <c r="R221" s="228"/>
      <c r="S221" s="235" t="s">
        <v>539</v>
      </c>
      <c r="T221" s="236"/>
      <c r="U221" s="233"/>
      <c r="V221" s="233"/>
    </row>
    <row r="222" spans="2:22" s="23" customFormat="1" ht="12.75" x14ac:dyDescent="0.25">
      <c r="B222" s="222">
        <v>192</v>
      </c>
      <c r="C222" s="223" t="s">
        <v>244</v>
      </c>
      <c r="D222" s="234" t="s">
        <v>671</v>
      </c>
      <c r="E222" s="224" t="s">
        <v>601</v>
      </c>
      <c r="F222" s="225" t="s">
        <v>606</v>
      </c>
      <c r="G222" s="226" t="s">
        <v>722</v>
      </c>
      <c r="H222" s="226"/>
      <c r="I222" s="226"/>
      <c r="J222" s="227">
        <v>53760</v>
      </c>
      <c r="K222" s="228">
        <v>0</v>
      </c>
      <c r="L222" s="228">
        <f t="shared" si="30"/>
        <v>1</v>
      </c>
      <c r="M222" s="229" t="s">
        <v>246</v>
      </c>
      <c r="N222" s="230" t="s">
        <v>538</v>
      </c>
      <c r="O222" s="231">
        <f t="shared" si="31"/>
        <v>45019</v>
      </c>
      <c r="P222" s="231">
        <v>45139</v>
      </c>
      <c r="Q222" s="230"/>
      <c r="R222" s="228"/>
      <c r="S222" s="235" t="s">
        <v>539</v>
      </c>
      <c r="T222" s="236"/>
      <c r="U222" s="233"/>
      <c r="V222" s="233"/>
    </row>
    <row r="223" spans="2:22" x14ac:dyDescent="0.25">
      <c r="C223" s="121"/>
      <c r="D223" s="122"/>
      <c r="E223" s="122"/>
      <c r="F223" s="121"/>
      <c r="G223" s="122"/>
      <c r="H223" s="121"/>
      <c r="I223" s="121" t="s">
        <v>0</v>
      </c>
      <c r="J223" s="160">
        <f>SUM(J212:J222)</f>
        <v>8001670</v>
      </c>
      <c r="K223" s="123"/>
      <c r="L223" s="124"/>
      <c r="M223" s="126"/>
      <c r="N223" s="125"/>
      <c r="O223" s="125"/>
      <c r="P223" s="125"/>
      <c r="Q223" s="125"/>
      <c r="R223" s="125"/>
      <c r="S223" s="125"/>
    </row>
    <row r="224" spans="2:22" x14ac:dyDescent="0.25">
      <c r="C224" s="121"/>
      <c r="D224" s="122"/>
      <c r="E224" s="122"/>
      <c r="F224" s="121"/>
      <c r="G224" s="122"/>
      <c r="H224" s="22"/>
      <c r="I224" s="121"/>
      <c r="J224" s="169"/>
      <c r="K224" s="123"/>
      <c r="L224" s="124"/>
      <c r="M224" s="126"/>
      <c r="N224" s="125"/>
      <c r="O224" s="125"/>
      <c r="P224" s="125"/>
      <c r="Q224" s="125"/>
      <c r="R224" s="125"/>
      <c r="S224" s="125"/>
    </row>
    <row r="225" spans="2:19" x14ac:dyDescent="0.25">
      <c r="E225" s="139"/>
      <c r="F225" s="140"/>
    </row>
    <row r="226" spans="2:19" s="114" customFormat="1" x14ac:dyDescent="0.25">
      <c r="B226" s="239" t="s">
        <v>821</v>
      </c>
      <c r="C226" s="253" t="s">
        <v>555</v>
      </c>
      <c r="D226" s="253"/>
      <c r="E226" s="253"/>
      <c r="F226" s="253"/>
      <c r="G226" s="253"/>
      <c r="H226" s="253"/>
      <c r="I226" s="253"/>
      <c r="J226" s="253"/>
      <c r="K226" s="253"/>
      <c r="L226" s="253"/>
      <c r="M226" s="253"/>
      <c r="N226" s="253"/>
      <c r="O226" s="253"/>
      <c r="P226" s="253"/>
      <c r="Q226" s="253"/>
      <c r="R226" s="253"/>
      <c r="S226" s="253"/>
    </row>
    <row r="227" spans="2:19" s="114" customFormat="1" ht="15" x14ac:dyDescent="0.25">
      <c r="B227" s="239"/>
      <c r="C227" s="242" t="s">
        <v>542</v>
      </c>
      <c r="D227" s="244" t="s">
        <v>543</v>
      </c>
      <c r="E227" s="246" t="s">
        <v>575</v>
      </c>
      <c r="F227" s="239" t="s">
        <v>576</v>
      </c>
      <c r="G227" s="246" t="s">
        <v>526</v>
      </c>
      <c r="H227" s="239" t="s">
        <v>528</v>
      </c>
      <c r="I227" s="244" t="s">
        <v>544</v>
      </c>
      <c r="J227" s="244"/>
      <c r="K227" s="244"/>
      <c r="L227" s="271" t="s">
        <v>556</v>
      </c>
      <c r="M227" s="244" t="s">
        <v>545</v>
      </c>
      <c r="N227" s="239" t="s">
        <v>546</v>
      </c>
      <c r="O227" s="239" t="s">
        <v>547</v>
      </c>
      <c r="P227" s="239"/>
      <c r="Q227" s="250" t="s">
        <v>113</v>
      </c>
      <c r="R227" s="239" t="s">
        <v>532</v>
      </c>
      <c r="S227" s="239" t="s">
        <v>243</v>
      </c>
    </row>
    <row r="228" spans="2:19" s="114" customFormat="1" ht="51" customHeight="1" x14ac:dyDescent="0.25">
      <c r="B228" s="239"/>
      <c r="C228" s="243"/>
      <c r="D228" s="245"/>
      <c r="E228" s="247"/>
      <c r="F228" s="246"/>
      <c r="G228" s="247"/>
      <c r="H228" s="246"/>
      <c r="I228" s="157" t="s">
        <v>533</v>
      </c>
      <c r="J228" s="137" t="s">
        <v>534</v>
      </c>
      <c r="K228" s="158" t="s">
        <v>535</v>
      </c>
      <c r="L228" s="272"/>
      <c r="M228" s="245"/>
      <c r="N228" s="246"/>
      <c r="O228" s="157" t="s">
        <v>557</v>
      </c>
      <c r="P228" s="157" t="s">
        <v>558</v>
      </c>
      <c r="Q228" s="251"/>
      <c r="R228" s="246"/>
      <c r="S228" s="246"/>
    </row>
    <row r="229" spans="2:19" s="206" customFormat="1" ht="12.75" x14ac:dyDescent="0.25">
      <c r="B229" s="212">
        <v>193</v>
      </c>
      <c r="C229" s="193" t="s">
        <v>244</v>
      </c>
      <c r="D229" s="170" t="s">
        <v>694</v>
      </c>
      <c r="E229" s="170" t="s">
        <v>607</v>
      </c>
      <c r="F229" s="177" t="s">
        <v>693</v>
      </c>
      <c r="G229" s="170" t="s">
        <v>559</v>
      </c>
      <c r="H229" s="177"/>
      <c r="I229" s="182">
        <v>14440</v>
      </c>
      <c r="J229" s="171">
        <v>1</v>
      </c>
      <c r="K229" s="171">
        <f t="shared" ref="K229:K248" si="32">100%-J229</f>
        <v>0</v>
      </c>
      <c r="L229" s="204">
        <v>1</v>
      </c>
      <c r="M229" s="218" t="s">
        <v>246</v>
      </c>
      <c r="N229" s="180" t="s">
        <v>538</v>
      </c>
      <c r="O229" s="181">
        <f t="shared" ref="O229:O230" si="33">+P229-90</f>
        <v>44896</v>
      </c>
      <c r="P229" s="181">
        <v>44986</v>
      </c>
      <c r="Q229" s="120"/>
      <c r="R229" s="118"/>
      <c r="S229" s="118" t="s">
        <v>561</v>
      </c>
    </row>
    <row r="230" spans="2:19" s="206" customFormat="1" ht="12.75" x14ac:dyDescent="0.25">
      <c r="B230" s="212">
        <v>194</v>
      </c>
      <c r="C230" s="193" t="s">
        <v>244</v>
      </c>
      <c r="D230" s="170" t="s">
        <v>720</v>
      </c>
      <c r="E230" s="170" t="s">
        <v>607</v>
      </c>
      <c r="F230" s="177" t="s">
        <v>719</v>
      </c>
      <c r="G230" s="170" t="s">
        <v>559</v>
      </c>
      <c r="H230" s="177"/>
      <c r="I230" s="182">
        <v>16000</v>
      </c>
      <c r="J230" s="171">
        <v>1</v>
      </c>
      <c r="K230" s="171">
        <v>0</v>
      </c>
      <c r="L230" s="204">
        <v>2</v>
      </c>
      <c r="M230" s="218" t="s">
        <v>246</v>
      </c>
      <c r="N230" s="180" t="s">
        <v>538</v>
      </c>
      <c r="O230" s="181">
        <f t="shared" si="33"/>
        <v>45018</v>
      </c>
      <c r="P230" s="181">
        <v>45108</v>
      </c>
      <c r="Q230" s="120"/>
      <c r="R230" s="118"/>
      <c r="S230" s="118" t="s">
        <v>539</v>
      </c>
    </row>
    <row r="231" spans="2:19" s="206" customFormat="1" ht="12.75" x14ac:dyDescent="0.25">
      <c r="B231" s="212">
        <v>195</v>
      </c>
      <c r="C231" s="193" t="s">
        <v>244</v>
      </c>
      <c r="D231" s="170" t="s">
        <v>729</v>
      </c>
      <c r="E231" s="170" t="s">
        <v>609</v>
      </c>
      <c r="F231" s="177" t="s">
        <v>421</v>
      </c>
      <c r="G231" s="170" t="s">
        <v>559</v>
      </c>
      <c r="H231" s="177"/>
      <c r="I231" s="182">
        <v>36000</v>
      </c>
      <c r="J231" s="171">
        <v>1</v>
      </c>
      <c r="K231" s="171">
        <f>100%-J231</f>
        <v>0</v>
      </c>
      <c r="L231" s="204">
        <v>1</v>
      </c>
      <c r="M231" s="218" t="s">
        <v>246</v>
      </c>
      <c r="N231" s="180" t="s">
        <v>538</v>
      </c>
      <c r="O231" s="181">
        <f>+P231-90</f>
        <v>45049</v>
      </c>
      <c r="P231" s="181">
        <v>45139</v>
      </c>
      <c r="Q231" s="120"/>
      <c r="R231" s="118"/>
      <c r="S231" s="118" t="s">
        <v>539</v>
      </c>
    </row>
    <row r="232" spans="2:19" s="206" customFormat="1" ht="12.75" x14ac:dyDescent="0.25">
      <c r="B232" s="212">
        <v>196</v>
      </c>
      <c r="C232" s="193" t="s">
        <v>244</v>
      </c>
      <c r="D232" s="170" t="s">
        <v>214</v>
      </c>
      <c r="E232" s="170" t="s">
        <v>610</v>
      </c>
      <c r="F232" s="177" t="s">
        <v>422</v>
      </c>
      <c r="G232" s="170" t="s">
        <v>559</v>
      </c>
      <c r="H232" s="177"/>
      <c r="I232" s="182">
        <v>22000</v>
      </c>
      <c r="J232" s="171">
        <v>1</v>
      </c>
      <c r="K232" s="171">
        <f t="shared" si="32"/>
        <v>0</v>
      </c>
      <c r="L232" s="204">
        <v>1</v>
      </c>
      <c r="M232" s="218" t="s">
        <v>246</v>
      </c>
      <c r="N232" s="180" t="s">
        <v>538</v>
      </c>
      <c r="O232" s="181">
        <f t="shared" ref="O232:O248" si="34">+P232-90</f>
        <v>44927</v>
      </c>
      <c r="P232" s="181">
        <v>45017</v>
      </c>
      <c r="Q232" s="120"/>
      <c r="R232" s="118"/>
      <c r="S232" s="118" t="s">
        <v>561</v>
      </c>
    </row>
    <row r="233" spans="2:19" s="206" customFormat="1" ht="12.75" x14ac:dyDescent="0.25">
      <c r="B233" s="212">
        <v>197</v>
      </c>
      <c r="C233" s="193" t="s">
        <v>244</v>
      </c>
      <c r="D233" s="170" t="s">
        <v>697</v>
      </c>
      <c r="E233" s="170" t="s">
        <v>611</v>
      </c>
      <c r="F233" s="177" t="s">
        <v>424</v>
      </c>
      <c r="G233" s="170" t="s">
        <v>559</v>
      </c>
      <c r="H233" s="177"/>
      <c r="I233" s="182">
        <v>14999.999999999998</v>
      </c>
      <c r="J233" s="171">
        <v>0</v>
      </c>
      <c r="K233" s="171">
        <f t="shared" si="32"/>
        <v>1</v>
      </c>
      <c r="L233" s="204">
        <v>1</v>
      </c>
      <c r="M233" s="218" t="s">
        <v>246</v>
      </c>
      <c r="N233" s="180" t="s">
        <v>538</v>
      </c>
      <c r="O233" s="181">
        <f t="shared" si="34"/>
        <v>44927</v>
      </c>
      <c r="P233" s="181">
        <v>45017</v>
      </c>
      <c r="Q233" s="120"/>
      <c r="R233" s="118"/>
      <c r="S233" s="118" t="s">
        <v>562</v>
      </c>
    </row>
    <row r="234" spans="2:19" s="206" customFormat="1" ht="16.149999999999999" customHeight="1" x14ac:dyDescent="0.25">
      <c r="B234" s="212">
        <v>198</v>
      </c>
      <c r="C234" s="193" t="s">
        <v>244</v>
      </c>
      <c r="D234" s="170" t="s">
        <v>897</v>
      </c>
      <c r="E234" s="170" t="s">
        <v>612</v>
      </c>
      <c r="F234" s="177" t="s">
        <v>426</v>
      </c>
      <c r="G234" s="170" t="s">
        <v>559</v>
      </c>
      <c r="H234" s="177"/>
      <c r="I234" s="182">
        <v>50000.000000000007</v>
      </c>
      <c r="J234" s="171">
        <v>1</v>
      </c>
      <c r="K234" s="171">
        <f t="shared" si="32"/>
        <v>0</v>
      </c>
      <c r="L234" s="204">
        <v>1</v>
      </c>
      <c r="M234" s="218" t="s">
        <v>246</v>
      </c>
      <c r="N234" s="180" t="s">
        <v>538</v>
      </c>
      <c r="O234" s="181">
        <f t="shared" si="34"/>
        <v>45018</v>
      </c>
      <c r="P234" s="181">
        <v>45108</v>
      </c>
      <c r="Q234" s="120" t="s">
        <v>898</v>
      </c>
      <c r="R234" s="118"/>
      <c r="S234" s="118" t="s">
        <v>539</v>
      </c>
    </row>
    <row r="235" spans="2:19" s="206" customFormat="1" ht="16.149999999999999" customHeight="1" x14ac:dyDescent="0.25">
      <c r="B235" s="212">
        <v>199</v>
      </c>
      <c r="C235" s="193" t="s">
        <v>244</v>
      </c>
      <c r="D235" s="170" t="s">
        <v>899</v>
      </c>
      <c r="E235" s="170" t="s">
        <v>612</v>
      </c>
      <c r="F235" s="177" t="s">
        <v>427</v>
      </c>
      <c r="G235" s="170" t="s">
        <v>559</v>
      </c>
      <c r="H235" s="177"/>
      <c r="I235" s="182">
        <v>30000</v>
      </c>
      <c r="J235" s="171">
        <v>2</v>
      </c>
      <c r="K235" s="171">
        <f t="shared" si="32"/>
        <v>-1</v>
      </c>
      <c r="L235" s="204">
        <v>1</v>
      </c>
      <c r="M235" s="218" t="s">
        <v>246</v>
      </c>
      <c r="N235" s="180" t="s">
        <v>538</v>
      </c>
      <c r="O235" s="181">
        <f t="shared" si="34"/>
        <v>45018</v>
      </c>
      <c r="P235" s="181">
        <v>45108</v>
      </c>
      <c r="Q235" s="120" t="s">
        <v>898</v>
      </c>
      <c r="R235" s="118"/>
      <c r="S235" s="118" t="s">
        <v>539</v>
      </c>
    </row>
    <row r="236" spans="2:19" s="220" customFormat="1" ht="12.75" x14ac:dyDescent="0.25">
      <c r="B236" s="212">
        <v>200</v>
      </c>
      <c r="C236" s="193" t="s">
        <v>244</v>
      </c>
      <c r="D236" s="170" t="s">
        <v>672</v>
      </c>
      <c r="E236" s="170" t="s">
        <v>739</v>
      </c>
      <c r="F236" s="177" t="s">
        <v>746</v>
      </c>
      <c r="G236" s="170" t="s">
        <v>559</v>
      </c>
      <c r="H236" s="177"/>
      <c r="I236" s="182">
        <v>30000</v>
      </c>
      <c r="J236" s="171">
        <v>1</v>
      </c>
      <c r="K236" s="171">
        <f t="shared" si="32"/>
        <v>0</v>
      </c>
      <c r="L236" s="204">
        <v>1</v>
      </c>
      <c r="M236" s="218" t="s">
        <v>246</v>
      </c>
      <c r="N236" s="180" t="s">
        <v>538</v>
      </c>
      <c r="O236" s="181">
        <f t="shared" si="34"/>
        <v>44896</v>
      </c>
      <c r="P236" s="181">
        <v>44986</v>
      </c>
      <c r="Q236" s="120"/>
      <c r="R236" s="118"/>
      <c r="S236" s="118" t="s">
        <v>561</v>
      </c>
    </row>
    <row r="237" spans="2:19" s="220" customFormat="1" ht="12.75" x14ac:dyDescent="0.25">
      <c r="B237" s="212">
        <v>201</v>
      </c>
      <c r="C237" s="193" t="s">
        <v>244</v>
      </c>
      <c r="D237" s="170" t="s">
        <v>731</v>
      </c>
      <c r="E237" s="170" t="s">
        <v>617</v>
      </c>
      <c r="F237" s="177" t="s">
        <v>435</v>
      </c>
      <c r="G237" s="170" t="s">
        <v>559</v>
      </c>
      <c r="H237" s="177"/>
      <c r="I237" s="182">
        <v>11040</v>
      </c>
      <c r="J237" s="171">
        <v>1</v>
      </c>
      <c r="K237" s="171">
        <f t="shared" si="32"/>
        <v>0</v>
      </c>
      <c r="L237" s="204">
        <v>2</v>
      </c>
      <c r="M237" s="218" t="s">
        <v>246</v>
      </c>
      <c r="N237" s="180" t="s">
        <v>538</v>
      </c>
      <c r="O237" s="181">
        <f t="shared" si="34"/>
        <v>45049</v>
      </c>
      <c r="P237" s="181">
        <v>45139</v>
      </c>
      <c r="Q237" s="120"/>
      <c r="R237" s="118"/>
      <c r="S237" s="118" t="s">
        <v>539</v>
      </c>
    </row>
    <row r="238" spans="2:19" s="220" customFormat="1" ht="12.75" x14ac:dyDescent="0.25">
      <c r="B238" s="212">
        <v>202</v>
      </c>
      <c r="C238" s="193" t="s">
        <v>244</v>
      </c>
      <c r="D238" s="170" t="s">
        <v>196</v>
      </c>
      <c r="E238" s="170" t="s">
        <v>619</v>
      </c>
      <c r="F238" s="177" t="s">
        <v>881</v>
      </c>
      <c r="G238" s="170" t="s">
        <v>559</v>
      </c>
      <c r="H238" s="177"/>
      <c r="I238" s="179">
        <v>12000</v>
      </c>
      <c r="J238" s="171">
        <v>1</v>
      </c>
      <c r="K238" s="171">
        <f t="shared" si="32"/>
        <v>0</v>
      </c>
      <c r="L238" s="204">
        <v>1</v>
      </c>
      <c r="M238" s="218" t="s">
        <v>246</v>
      </c>
      <c r="N238" s="180" t="s">
        <v>538</v>
      </c>
      <c r="O238" s="181">
        <f>+P238-60</f>
        <v>45018</v>
      </c>
      <c r="P238" s="181">
        <v>45078</v>
      </c>
      <c r="Q238" s="120"/>
      <c r="R238" s="118"/>
      <c r="S238" s="118" t="s">
        <v>539</v>
      </c>
    </row>
    <row r="239" spans="2:19" s="220" customFormat="1" ht="12.75" x14ac:dyDescent="0.25">
      <c r="B239" s="212">
        <v>203</v>
      </c>
      <c r="C239" s="193" t="s">
        <v>244</v>
      </c>
      <c r="D239" s="170" t="s">
        <v>198</v>
      </c>
      <c r="E239" s="170" t="s">
        <v>624</v>
      </c>
      <c r="F239" s="177" t="s">
        <v>489</v>
      </c>
      <c r="G239" s="170" t="s">
        <v>559</v>
      </c>
      <c r="H239" s="177"/>
      <c r="I239" s="179">
        <v>13000</v>
      </c>
      <c r="J239" s="171">
        <v>1</v>
      </c>
      <c r="K239" s="171">
        <f t="shared" si="32"/>
        <v>0</v>
      </c>
      <c r="L239" s="204">
        <v>1</v>
      </c>
      <c r="M239" s="218" t="s">
        <v>246</v>
      </c>
      <c r="N239" s="180" t="s">
        <v>538</v>
      </c>
      <c r="O239" s="181">
        <f>+P239-90</f>
        <v>44988</v>
      </c>
      <c r="P239" s="181">
        <v>45078</v>
      </c>
      <c r="Q239" s="120"/>
      <c r="R239" s="118"/>
      <c r="S239" s="118" t="s">
        <v>539</v>
      </c>
    </row>
    <row r="240" spans="2:19" s="220" customFormat="1" ht="12.75" x14ac:dyDescent="0.25">
      <c r="B240" s="212">
        <v>204</v>
      </c>
      <c r="C240" s="193" t="s">
        <v>244</v>
      </c>
      <c r="D240" s="170" t="s">
        <v>710</v>
      </c>
      <c r="E240" s="170" t="s">
        <v>625</v>
      </c>
      <c r="F240" s="177" t="s">
        <v>491</v>
      </c>
      <c r="G240" s="170" t="s">
        <v>559</v>
      </c>
      <c r="H240" s="177"/>
      <c r="I240" s="179">
        <v>30000</v>
      </c>
      <c r="J240" s="171">
        <v>1</v>
      </c>
      <c r="K240" s="171">
        <f>100%-J240</f>
        <v>0</v>
      </c>
      <c r="L240" s="204">
        <v>2</v>
      </c>
      <c r="M240" s="218" t="s">
        <v>246</v>
      </c>
      <c r="N240" s="180" t="s">
        <v>538</v>
      </c>
      <c r="O240" s="181">
        <f>+P240-90</f>
        <v>44988</v>
      </c>
      <c r="P240" s="181">
        <v>45078</v>
      </c>
      <c r="Q240" s="120"/>
      <c r="R240" s="118"/>
      <c r="S240" s="118" t="s">
        <v>539</v>
      </c>
    </row>
    <row r="241" spans="2:19" s="220" customFormat="1" ht="12.75" x14ac:dyDescent="0.25">
      <c r="B241" s="212">
        <v>205</v>
      </c>
      <c r="C241" s="193" t="s">
        <v>882</v>
      </c>
      <c r="D241" s="170" t="s">
        <v>754</v>
      </c>
      <c r="E241" s="170" t="s">
        <v>602</v>
      </c>
      <c r="F241" s="177" t="s">
        <v>598</v>
      </c>
      <c r="G241" s="170" t="s">
        <v>559</v>
      </c>
      <c r="H241" s="177"/>
      <c r="I241" s="179">
        <v>26880</v>
      </c>
      <c r="J241" s="171">
        <v>1</v>
      </c>
      <c r="K241" s="171">
        <f>100%-J241</f>
        <v>0</v>
      </c>
      <c r="L241" s="204">
        <v>4</v>
      </c>
      <c r="M241" s="218" t="s">
        <v>246</v>
      </c>
      <c r="N241" s="180" t="s">
        <v>538</v>
      </c>
      <c r="O241" s="181">
        <f>+P241-90</f>
        <v>45080</v>
      </c>
      <c r="P241" s="181">
        <v>45170</v>
      </c>
      <c r="Q241" s="120"/>
      <c r="R241" s="118"/>
      <c r="S241" s="118" t="s">
        <v>539</v>
      </c>
    </row>
    <row r="242" spans="2:19" s="220" customFormat="1" ht="12.75" x14ac:dyDescent="0.25">
      <c r="B242" s="212">
        <v>206</v>
      </c>
      <c r="C242" s="193" t="s">
        <v>665</v>
      </c>
      <c r="D242" s="170" t="s">
        <v>691</v>
      </c>
      <c r="E242" s="170" t="s">
        <v>634</v>
      </c>
      <c r="F242" s="177" t="s">
        <v>503</v>
      </c>
      <c r="G242" s="170" t="s">
        <v>559</v>
      </c>
      <c r="H242" s="177"/>
      <c r="I242" s="182">
        <v>345600</v>
      </c>
      <c r="J242" s="171">
        <v>1</v>
      </c>
      <c r="K242" s="171">
        <f t="shared" si="32"/>
        <v>0</v>
      </c>
      <c r="L242" s="204">
        <v>3</v>
      </c>
      <c r="M242" s="237" t="s">
        <v>253</v>
      </c>
      <c r="N242" s="180" t="s">
        <v>540</v>
      </c>
      <c r="O242" s="181">
        <f t="shared" si="34"/>
        <v>44837</v>
      </c>
      <c r="P242" s="181">
        <v>44927</v>
      </c>
      <c r="Q242" s="186"/>
      <c r="R242" s="118"/>
      <c r="S242" s="118" t="s">
        <v>566</v>
      </c>
    </row>
    <row r="243" spans="2:19" s="220" customFormat="1" ht="12.75" x14ac:dyDescent="0.25">
      <c r="B243" s="212">
        <v>207</v>
      </c>
      <c r="C243" s="193" t="s">
        <v>665</v>
      </c>
      <c r="D243" s="170" t="s">
        <v>136</v>
      </c>
      <c r="E243" s="170" t="s">
        <v>639</v>
      </c>
      <c r="F243" s="177" t="s">
        <v>456</v>
      </c>
      <c r="G243" s="170" t="s">
        <v>559</v>
      </c>
      <c r="H243" s="177"/>
      <c r="I243" s="179">
        <v>18000</v>
      </c>
      <c r="J243" s="171">
        <v>1</v>
      </c>
      <c r="K243" s="171">
        <f t="shared" si="32"/>
        <v>0</v>
      </c>
      <c r="L243" s="204">
        <v>1</v>
      </c>
      <c r="M243" s="237" t="s">
        <v>253</v>
      </c>
      <c r="N243" s="180" t="s">
        <v>538</v>
      </c>
      <c r="O243" s="181">
        <f t="shared" si="34"/>
        <v>45080</v>
      </c>
      <c r="P243" s="181">
        <v>45170</v>
      </c>
      <c r="Q243" s="186"/>
      <c r="R243" s="118"/>
      <c r="S243" s="118" t="s">
        <v>539</v>
      </c>
    </row>
    <row r="244" spans="2:19" s="220" customFormat="1" ht="12.75" x14ac:dyDescent="0.25">
      <c r="B244" s="212">
        <v>208</v>
      </c>
      <c r="C244" s="193" t="s">
        <v>665</v>
      </c>
      <c r="D244" s="170" t="s">
        <v>177</v>
      </c>
      <c r="E244" s="170" t="s">
        <v>644</v>
      </c>
      <c r="F244" s="177" t="s">
        <v>464</v>
      </c>
      <c r="G244" s="170" t="s">
        <v>559</v>
      </c>
      <c r="H244" s="177"/>
      <c r="I244" s="179">
        <v>18000</v>
      </c>
      <c r="J244" s="171">
        <v>1</v>
      </c>
      <c r="K244" s="171">
        <f t="shared" si="32"/>
        <v>0</v>
      </c>
      <c r="L244" s="204">
        <v>1</v>
      </c>
      <c r="M244" s="237" t="s">
        <v>253</v>
      </c>
      <c r="N244" s="180" t="s">
        <v>538</v>
      </c>
      <c r="O244" s="181">
        <f t="shared" si="34"/>
        <v>45233</v>
      </c>
      <c r="P244" s="181">
        <v>45323</v>
      </c>
      <c r="Q244" s="186"/>
      <c r="R244" s="118"/>
      <c r="S244" s="118" t="s">
        <v>539</v>
      </c>
    </row>
    <row r="245" spans="2:19" s="220" customFormat="1" ht="12.75" x14ac:dyDescent="0.25">
      <c r="B245" s="212">
        <v>209</v>
      </c>
      <c r="C245" s="193" t="s">
        <v>665</v>
      </c>
      <c r="D245" s="170" t="s">
        <v>732</v>
      </c>
      <c r="E245" s="170" t="s">
        <v>650</v>
      </c>
      <c r="F245" s="177" t="s">
        <v>474</v>
      </c>
      <c r="G245" s="170" t="s">
        <v>559</v>
      </c>
      <c r="H245" s="177"/>
      <c r="I245" s="179">
        <v>19200</v>
      </c>
      <c r="J245" s="171">
        <v>1</v>
      </c>
      <c r="K245" s="171">
        <f t="shared" si="32"/>
        <v>0</v>
      </c>
      <c r="L245" s="204">
        <v>1</v>
      </c>
      <c r="M245" s="237" t="s">
        <v>253</v>
      </c>
      <c r="N245" s="180" t="s">
        <v>538</v>
      </c>
      <c r="O245" s="181">
        <f t="shared" si="34"/>
        <v>44988</v>
      </c>
      <c r="P245" s="181">
        <v>45078</v>
      </c>
      <c r="Q245" s="186"/>
      <c r="R245" s="118"/>
      <c r="S245" s="118" t="s">
        <v>539</v>
      </c>
    </row>
    <row r="246" spans="2:19" s="220" customFormat="1" ht="12.75" x14ac:dyDescent="0.25">
      <c r="B246" s="212">
        <v>210</v>
      </c>
      <c r="C246" s="193" t="s">
        <v>301</v>
      </c>
      <c r="D246" s="170" t="s">
        <v>417</v>
      </c>
      <c r="E246" s="170" t="s">
        <v>655</v>
      </c>
      <c r="F246" s="177" t="s">
        <v>506</v>
      </c>
      <c r="G246" s="170" t="s">
        <v>559</v>
      </c>
      <c r="H246" s="177"/>
      <c r="I246" s="182">
        <v>180000</v>
      </c>
      <c r="J246" s="171">
        <v>1</v>
      </c>
      <c r="K246" s="171">
        <f t="shared" si="32"/>
        <v>0</v>
      </c>
      <c r="L246" s="204">
        <v>3</v>
      </c>
      <c r="M246" s="218" t="s">
        <v>303</v>
      </c>
      <c r="N246" s="180" t="s">
        <v>538</v>
      </c>
      <c r="O246" s="181">
        <f t="shared" si="34"/>
        <v>44715</v>
      </c>
      <c r="P246" s="181">
        <v>44805</v>
      </c>
      <c r="Q246" s="186" t="s">
        <v>883</v>
      </c>
      <c r="R246" s="118"/>
      <c r="S246" s="118" t="s">
        <v>566</v>
      </c>
    </row>
    <row r="247" spans="2:19" s="220" customFormat="1" ht="12.75" x14ac:dyDescent="0.25">
      <c r="B247" s="212">
        <v>211</v>
      </c>
      <c r="C247" s="193" t="s">
        <v>301</v>
      </c>
      <c r="D247" s="170" t="s">
        <v>417</v>
      </c>
      <c r="E247" s="170" t="s">
        <v>655</v>
      </c>
      <c r="F247" s="177" t="s">
        <v>506</v>
      </c>
      <c r="G247" s="170" t="s">
        <v>559</v>
      </c>
      <c r="H247" s="177"/>
      <c r="I247" s="182">
        <v>60000</v>
      </c>
      <c r="J247" s="171">
        <v>1</v>
      </c>
      <c r="K247" s="171">
        <f t="shared" si="32"/>
        <v>0</v>
      </c>
      <c r="L247" s="204">
        <v>1</v>
      </c>
      <c r="M247" s="218" t="s">
        <v>303</v>
      </c>
      <c r="N247" s="180" t="s">
        <v>538</v>
      </c>
      <c r="O247" s="181">
        <f t="shared" si="34"/>
        <v>45080</v>
      </c>
      <c r="P247" s="181">
        <v>45170</v>
      </c>
      <c r="Q247" s="186"/>
      <c r="R247" s="118"/>
      <c r="S247" s="118" t="s">
        <v>539</v>
      </c>
    </row>
    <row r="248" spans="2:19" s="220" customFormat="1" ht="12.75" x14ac:dyDescent="0.25">
      <c r="B248" s="212">
        <v>212</v>
      </c>
      <c r="C248" s="193" t="s">
        <v>301</v>
      </c>
      <c r="D248" s="170" t="s">
        <v>233</v>
      </c>
      <c r="E248" s="170" t="s">
        <v>655</v>
      </c>
      <c r="F248" s="177" t="s">
        <v>507</v>
      </c>
      <c r="G248" s="170" t="s">
        <v>559</v>
      </c>
      <c r="H248" s="177"/>
      <c r="I248" s="182">
        <v>48000</v>
      </c>
      <c r="J248" s="171">
        <v>1</v>
      </c>
      <c r="K248" s="171">
        <f t="shared" si="32"/>
        <v>0</v>
      </c>
      <c r="L248" s="204">
        <v>2</v>
      </c>
      <c r="M248" s="218" t="s">
        <v>303</v>
      </c>
      <c r="N248" s="180" t="s">
        <v>538</v>
      </c>
      <c r="O248" s="181">
        <f t="shared" si="34"/>
        <v>44988</v>
      </c>
      <c r="P248" s="181">
        <v>45078</v>
      </c>
      <c r="Q248" s="186"/>
      <c r="R248" s="118"/>
      <c r="S248" s="118" t="s">
        <v>539</v>
      </c>
    </row>
    <row r="249" spans="2:19" x14ac:dyDescent="0.25">
      <c r="C249" s="121"/>
      <c r="D249" s="122"/>
      <c r="E249" s="122"/>
      <c r="F249" s="121"/>
      <c r="G249" s="122"/>
      <c r="H249" s="121" t="s">
        <v>0</v>
      </c>
      <c r="I249" s="138">
        <f>SUM(I229:I248)</f>
        <v>995160</v>
      </c>
      <c r="J249" s="194"/>
      <c r="K249" s="124"/>
      <c r="L249" s="124"/>
      <c r="M249" s="122"/>
      <c r="N249" s="125"/>
      <c r="O249" s="125"/>
      <c r="P249" s="125"/>
      <c r="Q249" s="125"/>
      <c r="R249" s="125"/>
      <c r="S249" s="125"/>
    </row>
    <row r="250" spans="2:19" x14ac:dyDescent="0.25">
      <c r="I250" s="140"/>
      <c r="J250" s="141"/>
    </row>
    <row r="251" spans="2:19" x14ac:dyDescent="0.25">
      <c r="I251" s="140"/>
      <c r="J251" s="141"/>
    </row>
    <row r="252" spans="2:19" x14ac:dyDescent="0.25">
      <c r="J252" s="141"/>
    </row>
    <row r="253" spans="2:19" ht="16.5" thickBot="1" x14ac:dyDescent="0.3">
      <c r="G253" s="142" t="s">
        <v>673</v>
      </c>
      <c r="H253" s="143"/>
      <c r="J253" s="258" t="s">
        <v>674</v>
      </c>
      <c r="K253" s="258"/>
    </row>
    <row r="254" spans="2:19" ht="16.5" thickTop="1" x14ac:dyDescent="0.25">
      <c r="G254" s="1" t="s">
        <v>25</v>
      </c>
      <c r="H254" s="144">
        <f>J36</f>
        <v>7696100.133333331</v>
      </c>
      <c r="I254" s="176"/>
      <c r="J254" s="146" t="s">
        <v>675</v>
      </c>
      <c r="K254" s="150">
        <f>J11+J12+J14+J42+J41+J43+J45+J46+J48+J51+J52+J53+J125+J126+J127+J128+J130+J44+J133+J137+J134+J135+J139+J140+J142+J144+J150+J49+J50+J158+J159+J160+J164+J188+J129+J189+J213+J190+J192+J193+J194+I236+J124+J131+J136+J145+J152+J153+J154+J155+J157+J132+J138+J143+J163+I229+I233+J13+J123+J141+J146+I232+I240+J156+J147+J149+J161+J148+J212+J215+J216+J217+J218+J151+J219+J220+J221+J222+I230+J162+J191+I231+I241+I239+I237+I238+J47+H263+J214+J15+I234+I235</f>
        <v>36458799.200000003</v>
      </c>
      <c r="L254" s="150"/>
      <c r="M254" s="134"/>
      <c r="N254" s="150"/>
    </row>
    <row r="255" spans="2:19" x14ac:dyDescent="0.25">
      <c r="G255" s="1" t="s">
        <v>24</v>
      </c>
      <c r="H255" s="144">
        <f>J118</f>
        <v>16138906.850000001</v>
      </c>
      <c r="I255" s="176"/>
      <c r="J255" s="146" t="s">
        <v>676</v>
      </c>
      <c r="K255" s="195">
        <f>J16+J17+J18+J19+J20+J21+J22+J23+J24+J25+J26+J27+J54+J59+J61+J62+J63+J64+J65+J66+J67+J68+J69+J70+J71+J72+J73+J74+J75+J76+J77+J78+J79+J80+J81+J82+J83+J84+J85+J86+J87+J88+J89+J90+J91+J92+J93+J94+J95+J96+J97+J98+J99+J100+J101+J102+J103+J104+J165+J55+J56+J57+J58+J60</f>
        <v>14465800.183333335</v>
      </c>
      <c r="L255" s="145"/>
      <c r="M255" s="134"/>
      <c r="N255" s="150"/>
      <c r="P255" s="22"/>
      <c r="Q255" s="161"/>
    </row>
    <row r="256" spans="2:19" x14ac:dyDescent="0.25">
      <c r="G256" s="1" t="s">
        <v>584</v>
      </c>
      <c r="H256" s="144">
        <f>J183</f>
        <v>26569959.199999999</v>
      </c>
      <c r="I256" s="176"/>
      <c r="J256" s="146" t="s">
        <v>678</v>
      </c>
      <c r="K256" s="150">
        <f>J28+J29+J30+J31+J32+J33+J34+J35+J105+J106+J107+J108+J109+J110+J111+J112+J113+J114+J115+J166+J167+J168+J169+J170+J171+J172+J173+J174+J175+J176+J177+J178+J179+J195+J196+J197+J198+J200+J201+I243+I244+I245+I242+H264+J199</f>
        <v>8309200.3999999994</v>
      </c>
      <c r="L256" s="145"/>
      <c r="M256" s="134"/>
      <c r="N256" s="150"/>
      <c r="P256" s="22"/>
      <c r="Q256" s="161"/>
    </row>
    <row r="257" spans="2:17" x14ac:dyDescent="0.25">
      <c r="B257" s="127"/>
      <c r="C257" s="259" t="s">
        <v>560</v>
      </c>
      <c r="D257" s="128" t="s">
        <v>548</v>
      </c>
      <c r="E257" s="133"/>
      <c r="F257" s="129"/>
      <c r="G257" s="1" t="s">
        <v>677</v>
      </c>
      <c r="H257" s="144">
        <f>J207</f>
        <v>2882003.6</v>
      </c>
      <c r="I257" s="176"/>
      <c r="J257" s="164" t="s">
        <v>680</v>
      </c>
      <c r="K257" s="196">
        <f>J117+J180+J181+J182+J203+J204+J205+J206+I246+I248+H265+J202+J116+I247</f>
        <v>3050000</v>
      </c>
      <c r="L257" s="145"/>
      <c r="M257" s="134"/>
      <c r="N257" s="150"/>
      <c r="P257" s="22"/>
      <c r="Q257" s="161"/>
    </row>
    <row r="258" spans="2:17" x14ac:dyDescent="0.25">
      <c r="B258" s="127"/>
      <c r="C258" s="260"/>
      <c r="D258" s="128" t="s">
        <v>538</v>
      </c>
      <c r="E258" s="133"/>
      <c r="F258" s="129"/>
      <c r="G258" s="1" t="s">
        <v>722</v>
      </c>
      <c r="H258" s="140">
        <f>J223</f>
        <v>8001670</v>
      </c>
      <c r="I258" s="176"/>
      <c r="J258" s="2"/>
      <c r="K258" s="151">
        <f>SUM(K254:K257)</f>
        <v>62283799.783333339</v>
      </c>
      <c r="L258" s="145"/>
      <c r="M258" s="148"/>
      <c r="P258" s="22"/>
      <c r="Q258" s="161"/>
    </row>
    <row r="259" spans="2:17" x14ac:dyDescent="0.25">
      <c r="B259" s="127"/>
      <c r="C259" s="261"/>
      <c r="D259" s="130" t="s">
        <v>540</v>
      </c>
      <c r="E259" s="149"/>
      <c r="F259" s="129"/>
      <c r="G259" s="162" t="s">
        <v>679</v>
      </c>
      <c r="H259" s="163">
        <f>I249</f>
        <v>995160</v>
      </c>
      <c r="I259" s="176"/>
      <c r="J259" s="1"/>
      <c r="K259" s="1"/>
      <c r="L259" s="141"/>
      <c r="P259" s="161"/>
      <c r="Q259" s="161"/>
    </row>
    <row r="260" spans="2:17" x14ac:dyDescent="0.25">
      <c r="B260" s="127"/>
      <c r="C260" s="129"/>
      <c r="D260" s="131"/>
      <c r="E260" s="131"/>
      <c r="F260" s="129"/>
      <c r="G260" s="187"/>
      <c r="H260" s="165">
        <f>SUM(H254:H259)</f>
        <v>62283799.783333339</v>
      </c>
      <c r="I260" s="176"/>
      <c r="K260" s="159"/>
      <c r="L260" s="141"/>
      <c r="M260" s="148"/>
    </row>
    <row r="261" spans="2:17" x14ac:dyDescent="0.25">
      <c r="B261" s="127"/>
      <c r="C261" s="262" t="s">
        <v>243</v>
      </c>
      <c r="D261" s="128" t="s">
        <v>539</v>
      </c>
      <c r="E261" s="133"/>
      <c r="F261" s="129"/>
      <c r="G261" s="166"/>
      <c r="I261" s="1"/>
      <c r="J261" s="141"/>
      <c r="K261" s="150"/>
      <c r="L261" s="141"/>
      <c r="M261" s="148"/>
    </row>
    <row r="262" spans="2:17" x14ac:dyDescent="0.25">
      <c r="B262" s="127"/>
      <c r="C262" s="263"/>
      <c r="D262" s="128" t="s">
        <v>561</v>
      </c>
      <c r="E262" s="133"/>
      <c r="F262" s="129"/>
      <c r="H262" s="147"/>
      <c r="I262" s="1"/>
      <c r="K262" s="197"/>
      <c r="L262" s="141"/>
    </row>
    <row r="263" spans="2:17" x14ac:dyDescent="0.25">
      <c r="B263" s="127"/>
      <c r="C263" s="263"/>
      <c r="D263" s="128" t="s">
        <v>562</v>
      </c>
      <c r="E263" s="133"/>
      <c r="F263" s="129"/>
      <c r="G263" s="198"/>
      <c r="H263" s="198"/>
      <c r="K263" s="199"/>
      <c r="L263" s="141"/>
    </row>
    <row r="264" spans="2:17" x14ac:dyDescent="0.25">
      <c r="B264" s="127"/>
      <c r="C264" s="263"/>
      <c r="D264" s="128" t="s">
        <v>563</v>
      </c>
      <c r="E264" s="133"/>
      <c r="F264" s="129"/>
      <c r="G264" s="198"/>
      <c r="H264" s="198"/>
      <c r="L264" s="141"/>
    </row>
    <row r="265" spans="2:17" x14ac:dyDescent="0.25">
      <c r="B265" s="127"/>
      <c r="C265" s="263"/>
      <c r="D265" s="128" t="s">
        <v>564</v>
      </c>
      <c r="E265" s="133"/>
      <c r="F265" s="129"/>
      <c r="G265" s="198"/>
      <c r="H265" s="198"/>
    </row>
    <row r="266" spans="2:17" x14ac:dyDescent="0.25">
      <c r="B266" s="127"/>
      <c r="C266" s="263"/>
      <c r="D266" s="128" t="s">
        <v>565</v>
      </c>
      <c r="E266" s="133"/>
      <c r="F266" s="129"/>
      <c r="G266" s="198"/>
      <c r="H266" s="198"/>
      <c r="J266" s="1"/>
      <c r="K266" s="1"/>
      <c r="L266" s="1"/>
    </row>
    <row r="267" spans="2:17" x14ac:dyDescent="0.25">
      <c r="B267" s="127"/>
      <c r="C267" s="263"/>
      <c r="D267" s="128" t="s">
        <v>566</v>
      </c>
      <c r="E267" s="133"/>
      <c r="F267" s="129"/>
      <c r="H267" s="136"/>
      <c r="I267" s="150"/>
      <c r="J267" s="1"/>
      <c r="K267" s="150"/>
      <c r="L267" s="1"/>
    </row>
    <row r="268" spans="2:17" x14ac:dyDescent="0.25">
      <c r="B268" s="127"/>
      <c r="C268" s="264"/>
      <c r="D268" s="128" t="s">
        <v>567</v>
      </c>
      <c r="E268" s="133"/>
      <c r="F268" s="129"/>
      <c r="H268" s="200"/>
      <c r="I268" s="150"/>
      <c r="K268" s="150"/>
    </row>
    <row r="269" spans="2:17" x14ac:dyDescent="0.25">
      <c r="B269" s="127"/>
      <c r="C269" s="129"/>
      <c r="D269" s="131"/>
      <c r="E269" s="131"/>
      <c r="F269" s="129"/>
      <c r="H269" s="22"/>
      <c r="I269" s="150"/>
    </row>
    <row r="270" spans="2:17" ht="21.4" customHeight="1" x14ac:dyDescent="0.25">
      <c r="B270" s="127"/>
      <c r="C270" s="265" t="s">
        <v>568</v>
      </c>
      <c r="D270" s="266" t="s">
        <v>569</v>
      </c>
      <c r="E270" s="152"/>
      <c r="F270" s="132" t="s">
        <v>553</v>
      </c>
      <c r="H270" s="201"/>
      <c r="I270" s="150"/>
      <c r="K270" s="150"/>
    </row>
    <row r="271" spans="2:17" ht="22.5" x14ac:dyDescent="0.25">
      <c r="B271" s="127"/>
      <c r="C271" s="265"/>
      <c r="D271" s="266"/>
      <c r="E271" s="152"/>
      <c r="F271" s="132" t="s">
        <v>570</v>
      </c>
      <c r="H271" s="1"/>
      <c r="I271" s="150"/>
      <c r="K271" s="150"/>
    </row>
    <row r="272" spans="2:17" ht="33.75" x14ac:dyDescent="0.25">
      <c r="B272" s="127"/>
      <c r="C272" s="265"/>
      <c r="D272" s="266"/>
      <c r="E272" s="152"/>
      <c r="F272" s="132" t="s">
        <v>102</v>
      </c>
      <c r="H272" s="175"/>
      <c r="I272" s="1"/>
      <c r="K272" s="150"/>
    </row>
    <row r="273" spans="2:12" ht="22.5" x14ac:dyDescent="0.25">
      <c r="B273" s="127"/>
      <c r="C273" s="265"/>
      <c r="D273" s="266"/>
      <c r="E273" s="152"/>
      <c r="F273" s="132" t="s">
        <v>70</v>
      </c>
      <c r="H273" s="147"/>
      <c r="I273" s="1"/>
      <c r="K273" s="150"/>
    </row>
    <row r="274" spans="2:12" x14ac:dyDescent="0.25">
      <c r="B274" s="127"/>
      <c r="C274" s="265"/>
      <c r="D274" s="266"/>
      <c r="E274" s="152"/>
      <c r="F274" s="132" t="s">
        <v>96</v>
      </c>
      <c r="H274" s="1"/>
      <c r="I274" s="1"/>
      <c r="K274" s="150"/>
    </row>
    <row r="275" spans="2:12" ht="22.5" x14ac:dyDescent="0.25">
      <c r="B275" s="127"/>
      <c r="C275" s="265"/>
      <c r="D275" s="266"/>
      <c r="E275" s="152"/>
      <c r="F275" s="132" t="s">
        <v>554</v>
      </c>
      <c r="H275" s="1"/>
      <c r="I275" s="1"/>
      <c r="K275" s="150"/>
    </row>
    <row r="276" spans="2:12" ht="22.5" x14ac:dyDescent="0.25">
      <c r="B276" s="127"/>
      <c r="C276" s="265"/>
      <c r="D276" s="266"/>
      <c r="E276" s="152"/>
      <c r="F276" s="132" t="s">
        <v>105</v>
      </c>
      <c r="H276" s="1"/>
      <c r="I276" s="1"/>
      <c r="J276" s="1"/>
      <c r="K276" s="150"/>
      <c r="L276" s="1"/>
    </row>
    <row r="277" spans="2:12" ht="22.5" x14ac:dyDescent="0.25">
      <c r="B277" s="127"/>
      <c r="C277" s="265"/>
      <c r="D277" s="267" t="s">
        <v>62</v>
      </c>
      <c r="E277" s="153"/>
      <c r="F277" s="132" t="s">
        <v>88</v>
      </c>
      <c r="H277" s="1"/>
      <c r="I277" s="1"/>
      <c r="J277" s="1"/>
      <c r="K277" s="150"/>
      <c r="L277" s="1"/>
    </row>
    <row r="278" spans="2:12" ht="22.5" x14ac:dyDescent="0.25">
      <c r="B278" s="127"/>
      <c r="C278" s="265"/>
      <c r="D278" s="267"/>
      <c r="E278" s="153"/>
      <c r="F278" s="132" t="s">
        <v>95</v>
      </c>
      <c r="H278" s="1"/>
      <c r="I278" s="1"/>
      <c r="J278" s="1"/>
      <c r="K278" s="150"/>
      <c r="L278" s="1"/>
    </row>
    <row r="279" spans="2:12" ht="22.5" x14ac:dyDescent="0.25">
      <c r="B279" s="127"/>
      <c r="C279" s="265"/>
      <c r="D279" s="267"/>
      <c r="E279" s="153"/>
      <c r="F279" s="132" t="s">
        <v>63</v>
      </c>
      <c r="H279" s="1"/>
      <c r="I279" s="1"/>
      <c r="J279" s="1"/>
      <c r="K279" s="150"/>
      <c r="L279" s="1"/>
    </row>
    <row r="280" spans="2:12" ht="22.5" x14ac:dyDescent="0.25">
      <c r="B280" s="127"/>
      <c r="C280" s="265"/>
      <c r="D280" s="267"/>
      <c r="E280" s="153"/>
      <c r="F280" s="132" t="s">
        <v>70</v>
      </c>
      <c r="H280" s="1"/>
      <c r="I280" s="1"/>
      <c r="J280" s="1"/>
      <c r="K280" s="150"/>
      <c r="L280" s="1"/>
    </row>
    <row r="281" spans="2:12" x14ac:dyDescent="0.25">
      <c r="B281" s="127"/>
      <c r="C281" s="265"/>
      <c r="D281" s="267"/>
      <c r="E281" s="153"/>
      <c r="F281" s="132" t="s">
        <v>96</v>
      </c>
      <c r="H281" s="1"/>
      <c r="I281" s="1"/>
      <c r="J281" s="1"/>
      <c r="K281" s="1"/>
      <c r="L281" s="1"/>
    </row>
    <row r="282" spans="2:12" ht="33.75" x14ac:dyDescent="0.25">
      <c r="B282" s="127"/>
      <c r="C282" s="265"/>
      <c r="D282" s="267"/>
      <c r="E282" s="153"/>
      <c r="F282" s="132" t="s">
        <v>571</v>
      </c>
      <c r="H282" s="1"/>
      <c r="I282" s="1"/>
      <c r="J282" s="1"/>
      <c r="K282" s="1"/>
      <c r="L282" s="1"/>
    </row>
    <row r="283" spans="2:12" ht="33.75" x14ac:dyDescent="0.25">
      <c r="B283" s="127"/>
      <c r="C283" s="265"/>
      <c r="D283" s="267"/>
      <c r="E283" s="153"/>
      <c r="F283" s="132" t="s">
        <v>572</v>
      </c>
      <c r="H283" s="1"/>
      <c r="I283" s="1"/>
      <c r="J283" s="1"/>
      <c r="K283" s="1"/>
      <c r="L283" s="1"/>
    </row>
    <row r="284" spans="2:12" ht="33.75" x14ac:dyDescent="0.25">
      <c r="B284" s="127"/>
      <c r="C284" s="265"/>
      <c r="D284" s="267"/>
      <c r="E284" s="153"/>
      <c r="F284" s="132" t="s">
        <v>573</v>
      </c>
      <c r="H284" s="1"/>
      <c r="I284" s="1"/>
      <c r="J284" s="1"/>
      <c r="K284" s="1"/>
      <c r="L284" s="1"/>
    </row>
    <row r="285" spans="2:12" ht="22.5" x14ac:dyDescent="0.25">
      <c r="B285" s="127"/>
      <c r="C285" s="265"/>
      <c r="D285" s="268" t="s">
        <v>520</v>
      </c>
      <c r="E285" s="154"/>
      <c r="F285" s="132" t="s">
        <v>559</v>
      </c>
      <c r="H285" s="1"/>
      <c r="I285" s="1"/>
      <c r="J285" s="1"/>
      <c r="K285" s="1"/>
      <c r="L285" s="1"/>
    </row>
    <row r="286" spans="2:12" ht="22.5" x14ac:dyDescent="0.25">
      <c r="B286" s="127"/>
      <c r="C286" s="265"/>
      <c r="D286" s="269"/>
      <c r="E286" s="155"/>
      <c r="F286" s="132" t="s">
        <v>70</v>
      </c>
      <c r="H286" s="1"/>
      <c r="I286" s="1"/>
      <c r="J286" s="1"/>
      <c r="K286" s="1"/>
      <c r="L286" s="1"/>
    </row>
    <row r="287" spans="2:12" x14ac:dyDescent="0.25">
      <c r="B287" s="127"/>
      <c r="C287" s="265"/>
      <c r="D287" s="270"/>
      <c r="E287" s="156"/>
      <c r="F287" s="132" t="s">
        <v>96</v>
      </c>
      <c r="H287" s="1"/>
      <c r="I287" s="1"/>
      <c r="J287" s="1"/>
      <c r="K287" s="1"/>
      <c r="L287" s="1"/>
    </row>
  </sheetData>
  <mergeCells count="104">
    <mergeCell ref="J253:K253"/>
    <mergeCell ref="C257:C259"/>
    <mergeCell ref="C261:C268"/>
    <mergeCell ref="C270:C287"/>
    <mergeCell ref="D270:D276"/>
    <mergeCell ref="D277:D284"/>
    <mergeCell ref="D285:D287"/>
    <mergeCell ref="L227:L228"/>
    <mergeCell ref="M227:M228"/>
    <mergeCell ref="B226:B228"/>
    <mergeCell ref="C226:S226"/>
    <mergeCell ref="C227:C228"/>
    <mergeCell ref="D227:D228"/>
    <mergeCell ref="E227:E228"/>
    <mergeCell ref="F227:F228"/>
    <mergeCell ref="G227:G228"/>
    <mergeCell ref="H227:H228"/>
    <mergeCell ref="I227:K227"/>
    <mergeCell ref="S227:S228"/>
    <mergeCell ref="N227:N228"/>
    <mergeCell ref="O227:P227"/>
    <mergeCell ref="Q227:Q228"/>
    <mergeCell ref="R227:R228"/>
    <mergeCell ref="B209:B211"/>
    <mergeCell ref="C209:S209"/>
    <mergeCell ref="C210:C211"/>
    <mergeCell ref="D210:D211"/>
    <mergeCell ref="E210:E211"/>
    <mergeCell ref="F210:F211"/>
    <mergeCell ref="G210:G211"/>
    <mergeCell ref="H210:I210"/>
    <mergeCell ref="J210:L210"/>
    <mergeCell ref="H211:I211"/>
    <mergeCell ref="M210:M211"/>
    <mergeCell ref="N210:N211"/>
    <mergeCell ref="O210:P210"/>
    <mergeCell ref="Q210:Q211"/>
    <mergeCell ref="R210:R211"/>
    <mergeCell ref="S210:S211"/>
    <mergeCell ref="B185:B187"/>
    <mergeCell ref="C185:S185"/>
    <mergeCell ref="C186:C187"/>
    <mergeCell ref="D186:D187"/>
    <mergeCell ref="E186:E187"/>
    <mergeCell ref="F186:F187"/>
    <mergeCell ref="G186:G187"/>
    <mergeCell ref="H186:I186"/>
    <mergeCell ref="J186:L186"/>
    <mergeCell ref="H187:I187"/>
    <mergeCell ref="M186:M187"/>
    <mergeCell ref="N186:N187"/>
    <mergeCell ref="O186:P186"/>
    <mergeCell ref="Q186:Q187"/>
    <mergeCell ref="R186:R187"/>
    <mergeCell ref="S186:S187"/>
    <mergeCell ref="B120:B122"/>
    <mergeCell ref="C120:S120"/>
    <mergeCell ref="C121:C122"/>
    <mergeCell ref="D121:D122"/>
    <mergeCell ref="E121:E122"/>
    <mergeCell ref="F121:F122"/>
    <mergeCell ref="G121:G122"/>
    <mergeCell ref="H121:H122"/>
    <mergeCell ref="I121:I122"/>
    <mergeCell ref="S121:S122"/>
    <mergeCell ref="J121:L121"/>
    <mergeCell ref="M121:M122"/>
    <mergeCell ref="N121:N122"/>
    <mergeCell ref="O121:P121"/>
    <mergeCell ref="Q121:Q122"/>
    <mergeCell ref="R121:R122"/>
    <mergeCell ref="B38:B40"/>
    <mergeCell ref="C38:S38"/>
    <mergeCell ref="C39:C40"/>
    <mergeCell ref="D39:D40"/>
    <mergeCell ref="E39:E40"/>
    <mergeCell ref="F39:F40"/>
    <mergeCell ref="G39:G40"/>
    <mergeCell ref="H39:H40"/>
    <mergeCell ref="I39:I40"/>
    <mergeCell ref="S39:S40"/>
    <mergeCell ref="J39:L39"/>
    <mergeCell ref="M39:M40"/>
    <mergeCell ref="N39:N40"/>
    <mergeCell ref="O39:P39"/>
    <mergeCell ref="Q39:Q40"/>
    <mergeCell ref="R39:R40"/>
    <mergeCell ref="C7:S7"/>
    <mergeCell ref="B8:B10"/>
    <mergeCell ref="C8:S8"/>
    <mergeCell ref="C9:C10"/>
    <mergeCell ref="D9:D10"/>
    <mergeCell ref="E9:E10"/>
    <mergeCell ref="F9:F10"/>
    <mergeCell ref="G9:G10"/>
    <mergeCell ref="H9:H10"/>
    <mergeCell ref="I9:I10"/>
    <mergeCell ref="S9:S10"/>
    <mergeCell ref="J9:L9"/>
    <mergeCell ref="M9:M10"/>
    <mergeCell ref="N9:N10"/>
    <mergeCell ref="O9:P9"/>
    <mergeCell ref="Q9:Q10"/>
    <mergeCell ref="R9:R10"/>
  </mergeCells>
  <dataValidations count="10">
    <dataValidation type="list" allowBlank="1" showInputMessage="1" showErrorMessage="1" sqref="G125:G126 G130:G150 G128" xr:uid="{B68B57ED-2C88-44CA-8220-B205A59E303E}">
      <formula1>$F$270:$F$279</formula1>
    </dataValidation>
    <dataValidation type="list" allowBlank="1" showInputMessage="1" showErrorMessage="1" sqref="H195:H200 G188:G208 G223:G224 H170 G129" xr:uid="{649020A3-EF20-41FA-BAD9-909194EA0DE6}">
      <formula1>$F$270:$F$276</formula1>
    </dataValidation>
    <dataValidation type="list" allowBlank="1" showInputMessage="1" showErrorMessage="1" sqref="G123:G128 G11:G36 G130:G183 G41:G118" xr:uid="{45DE8709-061B-4331-B548-EB82DB1DEBE1}">
      <formula1>$F$277:$F$284</formula1>
    </dataValidation>
    <dataValidation type="list" allowBlank="1" showInputMessage="1" showErrorMessage="1" sqref="S223:S224 S11:S36 S229:S236 S239:S249 S207:S208 S41:S118 S123:S183" xr:uid="{2B886498-7266-4536-9E40-E917BD85B0FD}">
      <formula1>$D$261:$D$268</formula1>
    </dataValidation>
    <dataValidation type="list" allowBlank="1" showInputMessage="1" showErrorMessage="1" sqref="N238:N249 N137:N183 N188:N208 N229:N236 N212:N224 N11:N36 N123:N135 N41:N118" xr:uid="{6E49B223-5627-45C0-9BF3-FC77F057B9EA}">
      <formula1>$D$257:$D$259</formula1>
    </dataValidation>
    <dataValidation type="list" allowBlank="1" showInputMessage="1" showErrorMessage="1" sqref="N136" xr:uid="{7CE0D937-2DF4-496C-BB05-2D095869AD5F}">
      <formula1>$D$258:$D$260</formula1>
    </dataValidation>
    <dataValidation type="list" allowBlank="1" showInputMessage="1" showErrorMessage="1" sqref="G238:G249 G229:G236" xr:uid="{25995383-C9E6-4CB8-BFC9-2C1BE5797602}">
      <formula1>$F$285:$F$287</formula1>
    </dataValidation>
    <dataValidation type="list" allowBlank="1" showInputMessage="1" showErrorMessage="1" sqref="N237" xr:uid="{B3EB5C0A-9D2B-4E07-BEE8-E5EA4E08553F}">
      <formula1>$D$184:$D$186</formula1>
    </dataValidation>
    <dataValidation type="list" allowBlank="1" showInputMessage="1" showErrorMessage="1" sqref="S237:S238" xr:uid="{54187184-B356-42DA-B965-552EFC891C3C}">
      <formula1>$D$188:$D$191</formula1>
    </dataValidation>
    <dataValidation type="list" allowBlank="1" showInputMessage="1" showErrorMessage="1" sqref="G237" xr:uid="{8F6DB232-43D7-4257-99F9-79733A13C54B}">
      <formula1>$F$203:$F$205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16">
    <tabColor rgb="FF1F497D"/>
    <pageSetUpPr fitToPage="1"/>
  </sheetPr>
  <dimension ref="A1:AJP191"/>
  <sheetViews>
    <sheetView workbookViewId="0"/>
  </sheetViews>
  <sheetFormatPr defaultColWidth="8.75" defaultRowHeight="12.75" x14ac:dyDescent="0.2"/>
  <cols>
    <col min="1" max="1" width="17.5" style="50" customWidth="1"/>
    <col min="2" max="2" width="8.75" style="51"/>
    <col min="3" max="3" width="47.75" style="23" customWidth="1"/>
    <col min="4" max="4" width="20.25" style="53" customWidth="1"/>
    <col min="5" max="5" width="21.25" style="54" customWidth="1"/>
    <col min="6" max="6" width="8.25" style="26" customWidth="1"/>
    <col min="7" max="8" width="7.25" style="54" customWidth="1"/>
    <col min="9" max="9" width="12.75" style="55" customWidth="1"/>
    <col min="10" max="11" width="10.25" style="80" customWidth="1"/>
    <col min="12" max="12" width="16.75" style="80" customWidth="1"/>
    <col min="13" max="18" width="23.75" style="80" customWidth="1"/>
    <col min="19" max="23" width="2.25" style="23" customWidth="1"/>
    <col min="24" max="24" width="2.25" style="25" customWidth="1"/>
    <col min="25" max="36" width="2.25" style="23" customWidth="1"/>
    <col min="37" max="37" width="2.25" style="28" customWidth="1"/>
    <col min="38" max="48" width="2.25" style="23" customWidth="1"/>
    <col min="49" max="49" width="2.75" style="28" customWidth="1"/>
    <col min="50" max="51" width="2.75" style="23" customWidth="1"/>
    <col min="52" max="52" width="2.75" style="25" customWidth="1"/>
    <col min="53" max="53" width="4.25" style="23" customWidth="1"/>
    <col min="54" max="54" width="4.25" style="25" customWidth="1"/>
    <col min="55" max="55" width="4.25" style="28" customWidth="1"/>
    <col min="56" max="56" width="4.25" style="25" customWidth="1"/>
    <col min="57" max="57" width="4.25" style="27" customWidth="1"/>
    <col min="58" max="58" width="33.25" style="58" customWidth="1"/>
    <col min="59" max="944" width="11" style="23" customWidth="1"/>
    <col min="945" max="16384" width="8.75" style="60"/>
  </cols>
  <sheetData>
    <row r="1" spans="1:952" s="49" customFormat="1" ht="38.25" x14ac:dyDescent="0.25">
      <c r="A1" s="32" t="s">
        <v>3</v>
      </c>
      <c r="B1" s="33" t="s">
        <v>234</v>
      </c>
      <c r="C1" s="34" t="s">
        <v>235</v>
      </c>
      <c r="D1" s="35" t="s">
        <v>112</v>
      </c>
      <c r="E1" s="35" t="s">
        <v>236</v>
      </c>
      <c r="F1" s="36"/>
      <c r="G1" s="37"/>
      <c r="H1" s="38"/>
      <c r="I1" s="39" t="s">
        <v>7</v>
      </c>
      <c r="J1" s="40" t="s">
        <v>192</v>
      </c>
      <c r="K1" s="40" t="s">
        <v>237</v>
      </c>
      <c r="L1" s="41" t="s">
        <v>238</v>
      </c>
      <c r="M1" s="35" t="s">
        <v>239</v>
      </c>
      <c r="N1" s="42" t="s">
        <v>240</v>
      </c>
      <c r="O1" s="42" t="s">
        <v>241</v>
      </c>
      <c r="P1" s="42" t="s">
        <v>113</v>
      </c>
      <c r="Q1" s="42" t="s">
        <v>242</v>
      </c>
      <c r="R1" s="42" t="s">
        <v>243</v>
      </c>
      <c r="S1" s="43" t="s">
        <v>8</v>
      </c>
      <c r="T1" s="43" t="s">
        <v>6</v>
      </c>
      <c r="U1" s="43" t="s">
        <v>5</v>
      </c>
      <c r="V1" s="43" t="s">
        <v>9</v>
      </c>
      <c r="W1" s="44" t="s">
        <v>10</v>
      </c>
      <c r="X1" s="45" t="s">
        <v>11</v>
      </c>
      <c r="Y1" s="46" t="s">
        <v>8</v>
      </c>
      <c r="Z1" s="46" t="s">
        <v>12</v>
      </c>
      <c r="AA1" s="46" t="s">
        <v>13</v>
      </c>
      <c r="AB1" s="46" t="s">
        <v>6</v>
      </c>
      <c r="AC1" s="46" t="s">
        <v>13</v>
      </c>
      <c r="AD1" s="46" t="s">
        <v>8</v>
      </c>
      <c r="AE1" s="43" t="s">
        <v>8</v>
      </c>
      <c r="AF1" s="43" t="s">
        <v>6</v>
      </c>
      <c r="AG1" s="43" t="s">
        <v>5</v>
      </c>
      <c r="AH1" s="43" t="s">
        <v>9</v>
      </c>
      <c r="AI1" s="43" t="s">
        <v>10</v>
      </c>
      <c r="AJ1" s="43" t="s">
        <v>11</v>
      </c>
      <c r="AK1" s="43" t="s">
        <v>8</v>
      </c>
      <c r="AL1" s="43" t="s">
        <v>12</v>
      </c>
      <c r="AM1" s="43" t="s">
        <v>13</v>
      </c>
      <c r="AN1" s="43" t="s">
        <v>6</v>
      </c>
      <c r="AO1" s="43" t="s">
        <v>13</v>
      </c>
      <c r="AP1" s="43" t="s">
        <v>8</v>
      </c>
      <c r="AQ1" s="43" t="s">
        <v>8</v>
      </c>
      <c r="AR1" s="43" t="s">
        <v>6</v>
      </c>
      <c r="AS1" s="43" t="s">
        <v>5</v>
      </c>
      <c r="AT1" s="43" t="s">
        <v>9</v>
      </c>
      <c r="AU1" s="43" t="s">
        <v>10</v>
      </c>
      <c r="AV1" s="43" t="s">
        <v>11</v>
      </c>
      <c r="AW1" s="47" t="s">
        <v>14</v>
      </c>
      <c r="AX1" s="43" t="s">
        <v>15</v>
      </c>
      <c r="AY1" s="43" t="s">
        <v>16</v>
      </c>
      <c r="AZ1" s="45" t="s">
        <v>17</v>
      </c>
      <c r="BA1" s="43" t="s">
        <v>18</v>
      </c>
      <c r="BB1" s="45" t="s">
        <v>19</v>
      </c>
      <c r="BC1" s="47" t="s">
        <v>18</v>
      </c>
      <c r="BD1" s="47" t="s">
        <v>19</v>
      </c>
      <c r="BE1" s="43"/>
      <c r="BF1" s="48"/>
    </row>
    <row r="2" spans="1:952" s="61" customFormat="1" x14ac:dyDescent="0.2">
      <c r="A2" s="50" t="s">
        <v>26</v>
      </c>
      <c r="B2" s="51" t="s">
        <v>244</v>
      </c>
      <c r="C2" s="52" t="s">
        <v>220</v>
      </c>
      <c r="D2" s="53" t="s">
        <v>245</v>
      </c>
      <c r="E2" s="54"/>
      <c r="F2" s="26" t="s">
        <v>27</v>
      </c>
      <c r="G2" s="54"/>
      <c r="H2" s="54"/>
      <c r="I2" s="55">
        <v>500000</v>
      </c>
      <c r="J2" s="56" t="s">
        <v>193</v>
      </c>
      <c r="K2" s="56"/>
      <c r="L2" s="57" t="s">
        <v>246</v>
      </c>
      <c r="M2" s="57"/>
      <c r="N2" s="57"/>
      <c r="O2" s="57"/>
      <c r="P2" s="57"/>
      <c r="Q2" s="57"/>
      <c r="R2" s="57"/>
      <c r="S2" s="28"/>
      <c r="T2" s="23"/>
      <c r="U2" s="23"/>
      <c r="V2" s="23"/>
      <c r="W2" s="23"/>
      <c r="X2" s="25"/>
      <c r="Y2" s="23"/>
      <c r="Z2" s="23"/>
      <c r="AA2" s="23"/>
      <c r="AB2" s="23"/>
      <c r="AC2" s="23"/>
      <c r="AD2" s="23">
        <v>0</v>
      </c>
      <c r="AE2" s="23"/>
      <c r="AF2" s="23"/>
      <c r="AG2" s="23"/>
      <c r="AH2" s="23">
        <v>1</v>
      </c>
      <c r="AI2" s="23">
        <v>1</v>
      </c>
      <c r="AJ2" s="23">
        <v>1</v>
      </c>
      <c r="AK2" s="28">
        <v>2</v>
      </c>
      <c r="AL2" s="23">
        <v>3</v>
      </c>
      <c r="AM2" s="23">
        <v>3</v>
      </c>
      <c r="AN2" s="23">
        <v>3</v>
      </c>
      <c r="AO2" s="23">
        <v>3</v>
      </c>
      <c r="AP2" s="23">
        <v>3</v>
      </c>
      <c r="AQ2" s="23">
        <v>3</v>
      </c>
      <c r="AR2" s="23">
        <v>3</v>
      </c>
      <c r="AS2" s="23">
        <v>3</v>
      </c>
      <c r="AT2" s="23">
        <v>0</v>
      </c>
      <c r="AU2" s="23">
        <v>0</v>
      </c>
      <c r="AV2" s="23">
        <v>0</v>
      </c>
      <c r="AW2" s="28"/>
      <c r="AX2" s="23"/>
      <c r="AY2" s="23"/>
      <c r="AZ2" s="25"/>
      <c r="BA2" s="23"/>
      <c r="BB2" s="25"/>
      <c r="BC2" s="28"/>
      <c r="BD2" s="25"/>
      <c r="BE2" s="27">
        <f t="shared" ref="BE2:BE11" si="0">SUM(S2:BD2)</f>
        <v>29</v>
      </c>
      <c r="BF2" s="58"/>
      <c r="BG2" s="59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  <c r="JB2" s="23"/>
      <c r="JC2" s="23"/>
      <c r="JD2" s="23"/>
      <c r="JE2" s="23"/>
      <c r="JF2" s="23"/>
      <c r="JG2" s="23"/>
      <c r="JH2" s="23"/>
      <c r="JI2" s="23"/>
      <c r="JJ2" s="23"/>
      <c r="JK2" s="23"/>
      <c r="JL2" s="23"/>
      <c r="JM2" s="23"/>
      <c r="JN2" s="23"/>
      <c r="JO2" s="23"/>
      <c r="JP2" s="23"/>
      <c r="JQ2" s="23"/>
      <c r="JR2" s="23"/>
      <c r="JS2" s="23"/>
      <c r="JT2" s="23"/>
      <c r="JU2" s="23"/>
      <c r="JV2" s="23"/>
      <c r="JW2" s="23"/>
      <c r="JX2" s="23"/>
      <c r="JY2" s="23"/>
      <c r="JZ2" s="23"/>
      <c r="KA2" s="23"/>
      <c r="KB2" s="23"/>
      <c r="KC2" s="23"/>
      <c r="KD2" s="23"/>
      <c r="KE2" s="23"/>
      <c r="KF2" s="23"/>
      <c r="KG2" s="23"/>
      <c r="KH2" s="23"/>
      <c r="KI2" s="23"/>
      <c r="KJ2" s="23"/>
      <c r="KK2" s="23"/>
      <c r="KL2" s="23"/>
      <c r="KM2" s="23"/>
      <c r="KN2" s="23"/>
      <c r="KO2" s="23"/>
      <c r="KP2" s="23"/>
      <c r="KQ2" s="23"/>
      <c r="KR2" s="23"/>
      <c r="KS2" s="23"/>
      <c r="KT2" s="23"/>
      <c r="KU2" s="23"/>
      <c r="KV2" s="23"/>
      <c r="KW2" s="23"/>
      <c r="KX2" s="23"/>
      <c r="KY2" s="23"/>
      <c r="KZ2" s="23"/>
      <c r="LA2" s="23"/>
      <c r="LB2" s="23"/>
      <c r="LC2" s="23"/>
      <c r="LD2" s="23"/>
      <c r="LE2" s="23"/>
      <c r="LF2" s="23"/>
      <c r="LG2" s="23"/>
      <c r="LH2" s="23"/>
      <c r="LI2" s="23"/>
      <c r="LJ2" s="23"/>
      <c r="LK2" s="23"/>
      <c r="LL2" s="23"/>
      <c r="LM2" s="23"/>
      <c r="LN2" s="23"/>
      <c r="LO2" s="23"/>
      <c r="LP2" s="23"/>
      <c r="LQ2" s="23"/>
      <c r="LR2" s="23"/>
      <c r="LS2" s="23"/>
      <c r="LT2" s="23"/>
      <c r="LU2" s="23"/>
      <c r="LV2" s="23"/>
      <c r="LW2" s="23"/>
      <c r="LX2" s="23"/>
      <c r="LY2" s="23"/>
      <c r="LZ2" s="23"/>
      <c r="MA2" s="23"/>
      <c r="MB2" s="23"/>
      <c r="MC2" s="23"/>
      <c r="MD2" s="23"/>
      <c r="ME2" s="23"/>
      <c r="MF2" s="23"/>
      <c r="MG2" s="23"/>
      <c r="MH2" s="23"/>
      <c r="MI2" s="23"/>
      <c r="MJ2" s="23"/>
      <c r="MK2" s="23"/>
      <c r="ML2" s="23"/>
      <c r="MM2" s="23"/>
      <c r="MN2" s="23"/>
      <c r="MO2" s="23"/>
      <c r="MP2" s="23"/>
      <c r="MQ2" s="23"/>
      <c r="MR2" s="23"/>
      <c r="MS2" s="23"/>
      <c r="MT2" s="23"/>
      <c r="MU2" s="23"/>
      <c r="MV2" s="23"/>
      <c r="MW2" s="23"/>
      <c r="MX2" s="23"/>
      <c r="MY2" s="23"/>
      <c r="MZ2" s="23"/>
      <c r="NA2" s="23"/>
      <c r="NB2" s="23"/>
      <c r="NC2" s="23"/>
      <c r="ND2" s="23"/>
      <c r="NE2" s="23"/>
      <c r="NF2" s="23"/>
      <c r="NG2" s="23"/>
      <c r="NH2" s="23"/>
      <c r="NI2" s="23"/>
      <c r="NJ2" s="23"/>
      <c r="NK2" s="23"/>
      <c r="NL2" s="23"/>
      <c r="NM2" s="23"/>
      <c r="NN2" s="23"/>
      <c r="NO2" s="23"/>
      <c r="NP2" s="23"/>
      <c r="NQ2" s="23"/>
      <c r="NR2" s="23"/>
      <c r="NS2" s="23"/>
      <c r="NT2" s="23"/>
      <c r="NU2" s="23"/>
      <c r="NV2" s="23"/>
      <c r="NW2" s="23"/>
      <c r="NX2" s="23"/>
      <c r="NY2" s="23"/>
      <c r="NZ2" s="23"/>
      <c r="OA2" s="23"/>
      <c r="OB2" s="23"/>
      <c r="OC2" s="23"/>
      <c r="OD2" s="23"/>
      <c r="OE2" s="23"/>
      <c r="OF2" s="23"/>
      <c r="OG2" s="23"/>
      <c r="OH2" s="23"/>
      <c r="OI2" s="23"/>
      <c r="OJ2" s="23"/>
      <c r="OK2" s="23"/>
      <c r="OL2" s="23"/>
      <c r="OM2" s="23"/>
      <c r="ON2" s="23"/>
      <c r="OO2" s="23"/>
      <c r="OP2" s="23"/>
      <c r="OQ2" s="23"/>
      <c r="OR2" s="23"/>
      <c r="OS2" s="23"/>
      <c r="OT2" s="23"/>
      <c r="OU2" s="23"/>
      <c r="OV2" s="23"/>
      <c r="OW2" s="23"/>
      <c r="OX2" s="23"/>
      <c r="OY2" s="23"/>
      <c r="OZ2" s="23"/>
      <c r="PA2" s="23"/>
      <c r="PB2" s="23"/>
      <c r="PC2" s="23"/>
      <c r="PD2" s="23"/>
      <c r="PE2" s="23"/>
      <c r="PF2" s="23"/>
      <c r="PG2" s="23"/>
      <c r="PH2" s="23"/>
      <c r="PI2" s="23"/>
      <c r="PJ2" s="23"/>
      <c r="PK2" s="23"/>
      <c r="PL2" s="23"/>
      <c r="PM2" s="23"/>
      <c r="PN2" s="23"/>
      <c r="PO2" s="23"/>
      <c r="PP2" s="23"/>
      <c r="PQ2" s="23"/>
      <c r="PR2" s="23"/>
      <c r="PS2" s="23"/>
      <c r="PT2" s="23"/>
      <c r="PU2" s="23"/>
      <c r="PV2" s="23"/>
      <c r="PW2" s="23"/>
      <c r="PX2" s="23"/>
      <c r="PY2" s="23"/>
      <c r="PZ2" s="23"/>
      <c r="QA2" s="23"/>
      <c r="QB2" s="23"/>
      <c r="QC2" s="23"/>
      <c r="QD2" s="23"/>
      <c r="QE2" s="23"/>
      <c r="QF2" s="23"/>
      <c r="QG2" s="23"/>
      <c r="QH2" s="23"/>
      <c r="QI2" s="23"/>
      <c r="QJ2" s="23"/>
      <c r="QK2" s="23"/>
      <c r="QL2" s="23"/>
      <c r="QM2" s="23"/>
      <c r="QN2" s="23"/>
      <c r="QO2" s="23"/>
      <c r="QP2" s="23"/>
      <c r="QQ2" s="23"/>
      <c r="QR2" s="23"/>
      <c r="QS2" s="23"/>
      <c r="QT2" s="23"/>
      <c r="QU2" s="23"/>
      <c r="QV2" s="23"/>
      <c r="QW2" s="23"/>
      <c r="QX2" s="23"/>
      <c r="QY2" s="23"/>
      <c r="QZ2" s="23"/>
      <c r="RA2" s="23"/>
      <c r="RB2" s="23"/>
      <c r="RC2" s="23"/>
      <c r="RD2" s="23"/>
      <c r="RE2" s="23"/>
      <c r="RF2" s="23"/>
      <c r="RG2" s="23"/>
      <c r="RH2" s="23"/>
      <c r="RI2" s="23"/>
      <c r="RJ2" s="23"/>
      <c r="RK2" s="23"/>
      <c r="RL2" s="23"/>
      <c r="RM2" s="23"/>
      <c r="RN2" s="23"/>
      <c r="RO2" s="23"/>
      <c r="RP2" s="23"/>
      <c r="RQ2" s="23"/>
      <c r="RR2" s="23"/>
      <c r="RS2" s="23"/>
      <c r="RT2" s="23"/>
      <c r="RU2" s="23"/>
      <c r="RV2" s="23"/>
      <c r="RW2" s="23"/>
      <c r="RX2" s="23"/>
      <c r="RY2" s="23"/>
      <c r="RZ2" s="23"/>
      <c r="SA2" s="23"/>
      <c r="SB2" s="23"/>
      <c r="SC2" s="23"/>
      <c r="SD2" s="23"/>
      <c r="SE2" s="23"/>
      <c r="SF2" s="23"/>
      <c r="SG2" s="23"/>
      <c r="SH2" s="23"/>
      <c r="SI2" s="23"/>
      <c r="SJ2" s="23"/>
      <c r="SK2" s="23"/>
      <c r="SL2" s="23"/>
      <c r="SM2" s="23"/>
      <c r="SN2" s="23"/>
      <c r="SO2" s="23"/>
      <c r="SP2" s="23"/>
      <c r="SQ2" s="23"/>
      <c r="SR2" s="23"/>
      <c r="SS2" s="23"/>
      <c r="ST2" s="23"/>
      <c r="SU2" s="23"/>
      <c r="SV2" s="23"/>
      <c r="SW2" s="23"/>
      <c r="SX2" s="23"/>
      <c r="SY2" s="23"/>
      <c r="SZ2" s="23"/>
      <c r="TA2" s="23"/>
      <c r="TB2" s="23"/>
      <c r="TC2" s="23"/>
      <c r="TD2" s="23"/>
      <c r="TE2" s="23"/>
      <c r="TF2" s="23"/>
      <c r="TG2" s="23"/>
      <c r="TH2" s="23"/>
      <c r="TI2" s="23"/>
      <c r="TJ2" s="23"/>
      <c r="TK2" s="23"/>
      <c r="TL2" s="23"/>
      <c r="TM2" s="23"/>
      <c r="TN2" s="23"/>
      <c r="TO2" s="23"/>
      <c r="TP2" s="23"/>
      <c r="TQ2" s="23"/>
      <c r="TR2" s="23"/>
      <c r="TS2" s="23"/>
      <c r="TT2" s="23"/>
      <c r="TU2" s="23"/>
      <c r="TV2" s="23"/>
      <c r="TW2" s="23"/>
      <c r="TX2" s="23"/>
      <c r="TY2" s="23"/>
      <c r="TZ2" s="23"/>
      <c r="UA2" s="23"/>
      <c r="UB2" s="23"/>
      <c r="UC2" s="23"/>
      <c r="UD2" s="23"/>
      <c r="UE2" s="23"/>
      <c r="UF2" s="23"/>
      <c r="UG2" s="23"/>
      <c r="UH2" s="23"/>
      <c r="UI2" s="23"/>
      <c r="UJ2" s="23"/>
      <c r="UK2" s="23"/>
      <c r="UL2" s="23"/>
      <c r="UM2" s="23"/>
      <c r="UN2" s="23"/>
      <c r="UO2" s="23"/>
      <c r="UP2" s="23"/>
      <c r="UQ2" s="23"/>
      <c r="UR2" s="23"/>
      <c r="US2" s="23"/>
      <c r="UT2" s="23"/>
      <c r="UU2" s="23"/>
      <c r="UV2" s="23"/>
      <c r="UW2" s="23"/>
      <c r="UX2" s="23"/>
      <c r="UY2" s="23"/>
      <c r="UZ2" s="23"/>
      <c r="VA2" s="23"/>
      <c r="VB2" s="23"/>
      <c r="VC2" s="23"/>
      <c r="VD2" s="23"/>
      <c r="VE2" s="23"/>
      <c r="VF2" s="23"/>
      <c r="VG2" s="23"/>
      <c r="VH2" s="23"/>
      <c r="VI2" s="23"/>
      <c r="VJ2" s="23"/>
      <c r="VK2" s="23"/>
      <c r="VL2" s="23"/>
      <c r="VM2" s="23"/>
      <c r="VN2" s="23"/>
      <c r="VO2" s="23"/>
      <c r="VP2" s="23"/>
      <c r="VQ2" s="23"/>
      <c r="VR2" s="23"/>
      <c r="VS2" s="23"/>
      <c r="VT2" s="23"/>
      <c r="VU2" s="23"/>
      <c r="VV2" s="23"/>
      <c r="VW2" s="23"/>
      <c r="VX2" s="23"/>
      <c r="VY2" s="23"/>
      <c r="VZ2" s="23"/>
      <c r="WA2" s="23"/>
      <c r="WB2" s="23"/>
      <c r="WC2" s="23"/>
      <c r="WD2" s="23"/>
      <c r="WE2" s="23"/>
      <c r="WF2" s="23"/>
      <c r="WG2" s="23"/>
      <c r="WH2" s="23"/>
      <c r="WI2" s="23"/>
      <c r="WJ2" s="23"/>
      <c r="WK2" s="23"/>
      <c r="WL2" s="23"/>
      <c r="WM2" s="23"/>
      <c r="WN2" s="23"/>
      <c r="WO2" s="23"/>
      <c r="WP2" s="23"/>
      <c r="WQ2" s="23"/>
      <c r="WR2" s="23"/>
      <c r="WS2" s="23"/>
      <c r="WT2" s="23"/>
      <c r="WU2" s="23"/>
      <c r="WV2" s="23"/>
      <c r="WW2" s="23"/>
      <c r="WX2" s="23"/>
      <c r="WY2" s="23"/>
      <c r="WZ2" s="23"/>
      <c r="XA2" s="23"/>
      <c r="XB2" s="23"/>
      <c r="XC2" s="23"/>
      <c r="XD2" s="23"/>
      <c r="XE2" s="23"/>
      <c r="XF2" s="23"/>
      <c r="XG2" s="23"/>
      <c r="XH2" s="23"/>
      <c r="XI2" s="23"/>
      <c r="XJ2" s="23"/>
      <c r="XK2" s="23"/>
      <c r="XL2" s="23"/>
      <c r="XM2" s="23"/>
      <c r="XN2" s="23"/>
      <c r="XO2" s="23"/>
      <c r="XP2" s="23"/>
      <c r="XQ2" s="23"/>
      <c r="XR2" s="23"/>
      <c r="XS2" s="23"/>
      <c r="XT2" s="23"/>
      <c r="XU2" s="23"/>
      <c r="XV2" s="23"/>
      <c r="XW2" s="23"/>
      <c r="XX2" s="23"/>
      <c r="XY2" s="23"/>
      <c r="XZ2" s="23"/>
      <c r="YA2" s="23"/>
      <c r="YB2" s="23"/>
      <c r="YC2" s="23"/>
      <c r="YD2" s="23"/>
      <c r="YE2" s="23"/>
      <c r="YF2" s="23"/>
      <c r="YG2" s="23"/>
      <c r="YH2" s="23"/>
      <c r="YI2" s="23"/>
      <c r="YJ2" s="23"/>
      <c r="YK2" s="23"/>
      <c r="YL2" s="23"/>
      <c r="YM2" s="23"/>
      <c r="YN2" s="23"/>
      <c r="YO2" s="23"/>
      <c r="YP2" s="23"/>
      <c r="YQ2" s="23"/>
      <c r="YR2" s="23"/>
      <c r="YS2" s="23"/>
      <c r="YT2" s="23"/>
      <c r="YU2" s="23"/>
      <c r="YV2" s="23"/>
      <c r="YW2" s="23"/>
      <c r="YX2" s="23"/>
      <c r="YY2" s="23"/>
      <c r="YZ2" s="23"/>
      <c r="ZA2" s="23"/>
      <c r="ZB2" s="23"/>
      <c r="ZC2" s="23"/>
      <c r="ZD2" s="23"/>
      <c r="ZE2" s="23"/>
      <c r="ZF2" s="23"/>
      <c r="ZG2" s="23"/>
      <c r="ZH2" s="23"/>
      <c r="ZI2" s="23"/>
      <c r="ZJ2" s="23"/>
      <c r="ZK2" s="23"/>
      <c r="ZL2" s="23"/>
      <c r="ZM2" s="23"/>
      <c r="ZN2" s="23"/>
      <c r="ZO2" s="23"/>
      <c r="ZP2" s="23"/>
      <c r="ZQ2" s="23"/>
      <c r="ZR2" s="23"/>
      <c r="ZS2" s="23"/>
      <c r="ZT2" s="23"/>
      <c r="ZU2" s="23"/>
      <c r="ZV2" s="23"/>
      <c r="ZW2" s="23"/>
      <c r="ZX2" s="23"/>
      <c r="ZY2" s="23"/>
      <c r="ZZ2" s="23"/>
      <c r="AAA2" s="23"/>
      <c r="AAB2" s="23"/>
      <c r="AAC2" s="23"/>
      <c r="AAD2" s="23"/>
      <c r="AAE2" s="23"/>
      <c r="AAF2" s="23"/>
      <c r="AAG2" s="23"/>
      <c r="AAH2" s="23"/>
      <c r="AAI2" s="23"/>
      <c r="AAJ2" s="23"/>
      <c r="AAK2" s="23"/>
      <c r="AAL2" s="23"/>
      <c r="AAM2" s="23"/>
      <c r="AAN2" s="23"/>
      <c r="AAO2" s="23"/>
      <c r="AAP2" s="23"/>
      <c r="AAQ2" s="23"/>
      <c r="AAR2" s="23"/>
      <c r="AAS2" s="23"/>
      <c r="AAT2" s="23"/>
      <c r="AAU2" s="23"/>
      <c r="AAV2" s="23"/>
      <c r="AAW2" s="23"/>
      <c r="AAX2" s="23"/>
      <c r="AAY2" s="23"/>
      <c r="AAZ2" s="23"/>
      <c r="ABA2" s="23"/>
      <c r="ABB2" s="23"/>
      <c r="ABC2" s="23"/>
      <c r="ABD2" s="23"/>
      <c r="ABE2" s="23"/>
      <c r="ABF2" s="23"/>
      <c r="ABG2" s="23"/>
      <c r="ABH2" s="23"/>
      <c r="ABI2" s="23"/>
      <c r="ABJ2" s="23"/>
      <c r="ABK2" s="23"/>
      <c r="ABL2" s="23"/>
      <c r="ABM2" s="23"/>
      <c r="ABN2" s="23"/>
      <c r="ABO2" s="23"/>
      <c r="ABP2" s="23"/>
      <c r="ABQ2" s="23"/>
      <c r="ABR2" s="23"/>
      <c r="ABS2" s="23"/>
      <c r="ABT2" s="23"/>
      <c r="ABU2" s="23"/>
      <c r="ABV2" s="23"/>
      <c r="ABW2" s="23"/>
      <c r="ABX2" s="23"/>
      <c r="ABY2" s="23"/>
      <c r="ABZ2" s="23"/>
      <c r="ACA2" s="23"/>
      <c r="ACB2" s="23"/>
      <c r="ACC2" s="23"/>
      <c r="ACD2" s="23"/>
      <c r="ACE2" s="23"/>
      <c r="ACF2" s="23"/>
      <c r="ACG2" s="23"/>
      <c r="ACH2" s="23"/>
      <c r="ACI2" s="23"/>
      <c r="ACJ2" s="23"/>
      <c r="ACK2" s="23"/>
      <c r="ACL2" s="23"/>
      <c r="ACM2" s="23"/>
      <c r="ACN2" s="23"/>
      <c r="ACO2" s="23"/>
      <c r="ACP2" s="23"/>
      <c r="ACQ2" s="23"/>
      <c r="ACR2" s="23"/>
      <c r="ACS2" s="23"/>
      <c r="ACT2" s="23"/>
      <c r="ACU2" s="23"/>
      <c r="ACV2" s="23"/>
      <c r="ACW2" s="23"/>
      <c r="ACX2" s="23"/>
      <c r="ACY2" s="23"/>
      <c r="ACZ2" s="23"/>
      <c r="ADA2" s="23"/>
      <c r="ADB2" s="23"/>
      <c r="ADC2" s="23"/>
      <c r="ADD2" s="23"/>
      <c r="ADE2" s="23"/>
      <c r="ADF2" s="23"/>
      <c r="ADG2" s="23"/>
      <c r="ADH2" s="23"/>
      <c r="ADI2" s="23"/>
      <c r="ADJ2" s="23"/>
      <c r="ADK2" s="23"/>
      <c r="ADL2" s="23"/>
      <c r="ADM2" s="23"/>
      <c r="ADN2" s="23"/>
      <c r="ADO2" s="23"/>
      <c r="ADP2" s="23"/>
      <c r="ADQ2" s="23"/>
      <c r="ADR2" s="23"/>
      <c r="ADS2" s="23"/>
      <c r="ADT2" s="23"/>
      <c r="ADU2" s="23"/>
      <c r="ADV2" s="23"/>
      <c r="ADW2" s="23"/>
      <c r="ADX2" s="23"/>
      <c r="ADY2" s="23"/>
      <c r="ADZ2" s="23"/>
      <c r="AEA2" s="23"/>
      <c r="AEB2" s="23"/>
      <c r="AEC2" s="23"/>
      <c r="AED2" s="23"/>
      <c r="AEE2" s="23"/>
      <c r="AEF2" s="23"/>
      <c r="AEG2" s="23"/>
      <c r="AEH2" s="23"/>
      <c r="AEI2" s="23"/>
      <c r="AEJ2" s="23"/>
      <c r="AEK2" s="23"/>
      <c r="AEL2" s="23"/>
      <c r="AEM2" s="23"/>
      <c r="AEN2" s="23"/>
      <c r="AEO2" s="23"/>
      <c r="AEP2" s="23"/>
      <c r="AEQ2" s="23"/>
      <c r="AER2" s="23"/>
      <c r="AES2" s="23"/>
      <c r="AET2" s="23"/>
      <c r="AEU2" s="23"/>
      <c r="AEV2" s="23"/>
      <c r="AEW2" s="23"/>
      <c r="AEX2" s="23"/>
      <c r="AEY2" s="23"/>
      <c r="AEZ2" s="23"/>
      <c r="AFA2" s="23"/>
      <c r="AFB2" s="23"/>
      <c r="AFC2" s="23"/>
      <c r="AFD2" s="23"/>
      <c r="AFE2" s="23"/>
      <c r="AFF2" s="23"/>
      <c r="AFG2" s="23"/>
      <c r="AFH2" s="23"/>
      <c r="AFI2" s="23"/>
      <c r="AFJ2" s="23"/>
      <c r="AFK2" s="23"/>
      <c r="AFL2" s="23"/>
      <c r="AFM2" s="23"/>
      <c r="AFN2" s="23"/>
      <c r="AFO2" s="23"/>
      <c r="AFP2" s="23"/>
      <c r="AFQ2" s="23"/>
      <c r="AFR2" s="23"/>
      <c r="AFS2" s="23"/>
      <c r="AFT2" s="23"/>
      <c r="AFU2" s="23"/>
      <c r="AFV2" s="23"/>
      <c r="AFW2" s="23"/>
      <c r="AFX2" s="23"/>
      <c r="AFY2" s="23"/>
      <c r="AFZ2" s="23"/>
      <c r="AGA2" s="23"/>
      <c r="AGB2" s="23"/>
      <c r="AGC2" s="23"/>
      <c r="AGD2" s="23"/>
      <c r="AGE2" s="23"/>
      <c r="AGF2" s="23"/>
      <c r="AGG2" s="23"/>
      <c r="AGH2" s="23"/>
      <c r="AGI2" s="23"/>
      <c r="AGJ2" s="23"/>
      <c r="AGK2" s="23"/>
      <c r="AGL2" s="23"/>
      <c r="AGM2" s="23"/>
      <c r="AGN2" s="23"/>
      <c r="AGO2" s="23"/>
      <c r="AGP2" s="23"/>
      <c r="AGQ2" s="23"/>
      <c r="AGR2" s="23"/>
      <c r="AGS2" s="23"/>
      <c r="AGT2" s="23"/>
      <c r="AGU2" s="23"/>
      <c r="AGV2" s="23"/>
      <c r="AGW2" s="23"/>
      <c r="AGX2" s="23"/>
      <c r="AGY2" s="23"/>
      <c r="AGZ2" s="23"/>
      <c r="AHA2" s="23"/>
      <c r="AHB2" s="23"/>
      <c r="AHC2" s="23"/>
      <c r="AHD2" s="23"/>
      <c r="AHE2" s="23"/>
      <c r="AHF2" s="23"/>
      <c r="AHG2" s="23"/>
      <c r="AHH2" s="23"/>
      <c r="AHI2" s="23"/>
      <c r="AHJ2" s="23"/>
      <c r="AHK2" s="23"/>
      <c r="AHL2" s="23"/>
      <c r="AHM2" s="23"/>
      <c r="AHN2" s="23"/>
      <c r="AHO2" s="23"/>
      <c r="AHP2" s="23"/>
      <c r="AHQ2" s="23"/>
      <c r="AHR2" s="23"/>
      <c r="AHS2" s="23"/>
      <c r="AHT2" s="23"/>
      <c r="AHU2" s="23"/>
      <c r="AHV2" s="23"/>
      <c r="AHW2" s="23"/>
      <c r="AHX2" s="23"/>
      <c r="AHY2" s="23"/>
      <c r="AHZ2" s="23"/>
      <c r="AIA2" s="23"/>
      <c r="AIB2" s="23"/>
      <c r="AIC2" s="23"/>
      <c r="AID2" s="23"/>
      <c r="AIE2" s="23"/>
      <c r="AIF2" s="23"/>
      <c r="AIG2" s="23"/>
      <c r="AIH2" s="23"/>
      <c r="AII2" s="23"/>
      <c r="AIJ2" s="23"/>
      <c r="AIK2" s="23"/>
      <c r="AIL2" s="23"/>
      <c r="AIM2" s="23"/>
      <c r="AIN2" s="23"/>
      <c r="AIO2" s="23"/>
      <c r="AIP2" s="23"/>
      <c r="AIQ2" s="23"/>
      <c r="AIR2" s="23"/>
      <c r="AIS2" s="23"/>
      <c r="AIT2" s="23"/>
      <c r="AIU2" s="23"/>
      <c r="AIV2" s="23"/>
      <c r="AIW2" s="23"/>
      <c r="AIX2" s="23"/>
      <c r="AIY2" s="23"/>
      <c r="AIZ2" s="23"/>
      <c r="AJA2" s="23"/>
      <c r="AJB2" s="23"/>
      <c r="AJC2" s="23"/>
      <c r="AJD2" s="23"/>
      <c r="AJE2" s="23"/>
      <c r="AJF2" s="23"/>
      <c r="AJG2" s="23"/>
      <c r="AJH2" s="23"/>
      <c r="AJI2" s="60"/>
      <c r="AJJ2" s="60"/>
      <c r="AJK2" s="60"/>
      <c r="AJL2" s="60"/>
      <c r="AJM2" s="60"/>
      <c r="AJN2" s="60"/>
      <c r="AJO2" s="60"/>
      <c r="AJP2" s="60"/>
    </row>
    <row r="3" spans="1:952" x14ac:dyDescent="0.2">
      <c r="A3" s="50" t="s">
        <v>26</v>
      </c>
      <c r="B3" s="54" t="s">
        <v>244</v>
      </c>
      <c r="C3" s="52" t="s">
        <v>30</v>
      </c>
      <c r="D3" s="53" t="s">
        <v>247</v>
      </c>
      <c r="F3" s="62" t="s">
        <v>27</v>
      </c>
      <c r="I3" s="63">
        <v>200000</v>
      </c>
      <c r="J3" s="64" t="s">
        <v>193</v>
      </c>
      <c r="K3" s="64"/>
      <c r="L3" s="65" t="s">
        <v>246</v>
      </c>
      <c r="M3" s="65"/>
      <c r="N3" s="65"/>
      <c r="O3" s="65"/>
      <c r="P3" s="65"/>
      <c r="Q3" s="65"/>
      <c r="R3" s="65"/>
      <c r="Y3" s="23">
        <v>0</v>
      </c>
      <c r="Z3" s="23">
        <v>0</v>
      </c>
      <c r="AA3" s="23">
        <v>0</v>
      </c>
      <c r="AB3" s="23">
        <v>0</v>
      </c>
      <c r="AC3" s="23">
        <v>0</v>
      </c>
      <c r="AD3" s="23">
        <v>0</v>
      </c>
      <c r="AI3" s="23">
        <v>1</v>
      </c>
      <c r="AJ3" s="23">
        <v>1</v>
      </c>
      <c r="AK3" s="28">
        <v>1</v>
      </c>
      <c r="AL3" s="23">
        <v>1</v>
      </c>
      <c r="AM3" s="23">
        <v>1</v>
      </c>
      <c r="AN3" s="23">
        <v>1</v>
      </c>
      <c r="AO3" s="23">
        <v>1</v>
      </c>
      <c r="AP3" s="23">
        <v>1</v>
      </c>
      <c r="AQ3" s="23">
        <v>1</v>
      </c>
      <c r="AR3" s="23">
        <v>1</v>
      </c>
      <c r="AS3" s="23">
        <v>1</v>
      </c>
      <c r="AT3" s="23">
        <v>1</v>
      </c>
      <c r="BE3" s="54">
        <f t="shared" si="0"/>
        <v>12</v>
      </c>
      <c r="BF3" s="66"/>
      <c r="BG3" s="67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  <c r="IW3" s="61"/>
      <c r="IX3" s="61"/>
      <c r="IY3" s="61"/>
      <c r="IZ3" s="61"/>
      <c r="JA3" s="61"/>
      <c r="JB3" s="61"/>
      <c r="JC3" s="61"/>
      <c r="JD3" s="61"/>
      <c r="JE3" s="61"/>
      <c r="JF3" s="61"/>
      <c r="JG3" s="61"/>
      <c r="JH3" s="61"/>
      <c r="JI3" s="61"/>
      <c r="JJ3" s="61"/>
      <c r="JK3" s="61"/>
      <c r="JL3" s="61"/>
      <c r="JM3" s="61"/>
      <c r="JN3" s="61"/>
      <c r="JO3" s="61"/>
      <c r="JP3" s="61"/>
      <c r="JQ3" s="61"/>
      <c r="JR3" s="61"/>
      <c r="JS3" s="61"/>
      <c r="JT3" s="61"/>
      <c r="JU3" s="61"/>
      <c r="JV3" s="61"/>
      <c r="JW3" s="61"/>
      <c r="JX3" s="61"/>
      <c r="JY3" s="61"/>
      <c r="JZ3" s="61"/>
      <c r="KA3" s="61"/>
      <c r="KB3" s="61"/>
      <c r="KC3" s="61"/>
      <c r="KD3" s="61"/>
      <c r="KE3" s="61"/>
      <c r="KF3" s="61"/>
      <c r="KG3" s="61"/>
      <c r="KH3" s="61"/>
      <c r="KI3" s="61"/>
      <c r="KJ3" s="61"/>
      <c r="KK3" s="61"/>
      <c r="KL3" s="61"/>
      <c r="KM3" s="61"/>
      <c r="KN3" s="61"/>
      <c r="KO3" s="61"/>
      <c r="KP3" s="61"/>
      <c r="KQ3" s="61"/>
      <c r="KR3" s="61"/>
      <c r="KS3" s="61"/>
      <c r="KT3" s="61"/>
      <c r="KU3" s="61"/>
      <c r="KV3" s="61"/>
      <c r="KW3" s="61"/>
      <c r="KX3" s="61"/>
      <c r="KY3" s="61"/>
      <c r="KZ3" s="61"/>
      <c r="LA3" s="61"/>
      <c r="LB3" s="61"/>
      <c r="LC3" s="61"/>
      <c r="LD3" s="61"/>
      <c r="LE3" s="61"/>
      <c r="LF3" s="61"/>
      <c r="LG3" s="61"/>
      <c r="LH3" s="61"/>
      <c r="LI3" s="61"/>
      <c r="LJ3" s="61"/>
      <c r="LK3" s="61"/>
      <c r="LL3" s="61"/>
      <c r="LM3" s="61"/>
      <c r="LN3" s="61"/>
      <c r="LO3" s="61"/>
      <c r="LP3" s="61"/>
      <c r="LQ3" s="61"/>
      <c r="LR3" s="61"/>
      <c r="LS3" s="61"/>
      <c r="LT3" s="61"/>
      <c r="LU3" s="61"/>
      <c r="LV3" s="61"/>
      <c r="LW3" s="61"/>
      <c r="LX3" s="61"/>
      <c r="LY3" s="61"/>
      <c r="LZ3" s="61"/>
      <c r="MA3" s="61"/>
      <c r="MB3" s="61"/>
      <c r="MC3" s="61"/>
      <c r="MD3" s="61"/>
      <c r="ME3" s="61"/>
      <c r="MF3" s="61"/>
      <c r="MG3" s="61"/>
      <c r="MH3" s="61"/>
      <c r="MI3" s="61"/>
      <c r="MJ3" s="61"/>
      <c r="MK3" s="61"/>
      <c r="ML3" s="61"/>
      <c r="MM3" s="61"/>
      <c r="MN3" s="61"/>
      <c r="MO3" s="61"/>
      <c r="MP3" s="61"/>
      <c r="MQ3" s="61"/>
      <c r="MR3" s="61"/>
      <c r="MS3" s="61"/>
      <c r="MT3" s="61"/>
      <c r="MU3" s="61"/>
      <c r="MV3" s="61"/>
      <c r="MW3" s="61"/>
      <c r="MX3" s="61"/>
      <c r="MY3" s="61"/>
      <c r="MZ3" s="61"/>
      <c r="NA3" s="61"/>
      <c r="NB3" s="61"/>
      <c r="NC3" s="61"/>
      <c r="ND3" s="61"/>
      <c r="NE3" s="61"/>
      <c r="NF3" s="61"/>
      <c r="NG3" s="61"/>
      <c r="NH3" s="61"/>
      <c r="NI3" s="61"/>
      <c r="NJ3" s="61"/>
      <c r="NK3" s="61"/>
      <c r="NL3" s="61"/>
      <c r="NM3" s="61"/>
      <c r="NN3" s="61"/>
      <c r="NO3" s="61"/>
      <c r="NP3" s="61"/>
      <c r="NQ3" s="61"/>
      <c r="NR3" s="61"/>
      <c r="NS3" s="61"/>
      <c r="NT3" s="61"/>
      <c r="NU3" s="61"/>
      <c r="NV3" s="61"/>
      <c r="NW3" s="61"/>
      <c r="NX3" s="61"/>
      <c r="NY3" s="61"/>
      <c r="NZ3" s="61"/>
      <c r="OA3" s="61"/>
      <c r="OB3" s="61"/>
      <c r="OC3" s="61"/>
      <c r="OD3" s="61"/>
      <c r="OE3" s="61"/>
      <c r="OF3" s="61"/>
      <c r="OG3" s="61"/>
      <c r="OH3" s="61"/>
      <c r="OI3" s="61"/>
      <c r="OJ3" s="61"/>
      <c r="OK3" s="61"/>
      <c r="OL3" s="61"/>
      <c r="OM3" s="61"/>
      <c r="ON3" s="61"/>
      <c r="OO3" s="61"/>
      <c r="OP3" s="61"/>
      <c r="OQ3" s="61"/>
      <c r="OR3" s="61"/>
      <c r="OS3" s="61"/>
      <c r="OT3" s="61"/>
      <c r="OU3" s="61"/>
      <c r="OV3" s="61"/>
      <c r="OW3" s="61"/>
      <c r="OX3" s="61"/>
      <c r="OY3" s="61"/>
      <c r="OZ3" s="61"/>
      <c r="PA3" s="61"/>
      <c r="PB3" s="61"/>
      <c r="PC3" s="61"/>
      <c r="PD3" s="61"/>
      <c r="PE3" s="61"/>
      <c r="PF3" s="61"/>
      <c r="PG3" s="61"/>
      <c r="PH3" s="61"/>
      <c r="PI3" s="61"/>
      <c r="PJ3" s="61"/>
      <c r="PK3" s="61"/>
      <c r="PL3" s="61"/>
      <c r="PM3" s="61"/>
      <c r="PN3" s="61"/>
      <c r="PO3" s="61"/>
      <c r="PP3" s="61"/>
      <c r="PQ3" s="61"/>
      <c r="PR3" s="61"/>
      <c r="PS3" s="61"/>
      <c r="PT3" s="61"/>
      <c r="PU3" s="61"/>
      <c r="PV3" s="61"/>
      <c r="PW3" s="61"/>
      <c r="PX3" s="61"/>
      <c r="PY3" s="61"/>
      <c r="PZ3" s="61"/>
      <c r="QA3" s="61"/>
      <c r="QB3" s="61"/>
      <c r="QC3" s="61"/>
      <c r="QD3" s="61"/>
      <c r="QE3" s="61"/>
      <c r="QF3" s="61"/>
      <c r="QG3" s="61"/>
      <c r="QH3" s="61"/>
      <c r="QI3" s="61"/>
      <c r="QJ3" s="61"/>
      <c r="QK3" s="61"/>
      <c r="QL3" s="61"/>
      <c r="QM3" s="61"/>
      <c r="QN3" s="61"/>
      <c r="QO3" s="61"/>
      <c r="QP3" s="61"/>
      <c r="QQ3" s="61"/>
      <c r="QR3" s="61"/>
      <c r="QS3" s="61"/>
      <c r="QT3" s="61"/>
      <c r="QU3" s="61"/>
      <c r="QV3" s="61"/>
      <c r="QW3" s="61"/>
      <c r="QX3" s="61"/>
      <c r="QY3" s="61"/>
      <c r="QZ3" s="61"/>
      <c r="RA3" s="61"/>
      <c r="RB3" s="61"/>
      <c r="RC3" s="61"/>
      <c r="RD3" s="61"/>
      <c r="RE3" s="61"/>
      <c r="RF3" s="61"/>
      <c r="RG3" s="61"/>
      <c r="RH3" s="61"/>
      <c r="RI3" s="61"/>
      <c r="RJ3" s="61"/>
      <c r="RK3" s="61"/>
      <c r="RL3" s="61"/>
      <c r="RM3" s="61"/>
      <c r="RN3" s="61"/>
      <c r="RO3" s="61"/>
      <c r="RP3" s="61"/>
      <c r="RQ3" s="61"/>
      <c r="RR3" s="61"/>
      <c r="RS3" s="61"/>
      <c r="RT3" s="61"/>
      <c r="RU3" s="61"/>
      <c r="RV3" s="61"/>
      <c r="RW3" s="61"/>
      <c r="RX3" s="61"/>
      <c r="RY3" s="61"/>
      <c r="RZ3" s="61"/>
      <c r="SA3" s="61"/>
      <c r="SB3" s="61"/>
      <c r="SC3" s="61"/>
      <c r="SD3" s="61"/>
      <c r="SE3" s="61"/>
      <c r="SF3" s="61"/>
      <c r="SG3" s="61"/>
      <c r="SH3" s="61"/>
      <c r="SI3" s="61"/>
      <c r="SJ3" s="61"/>
      <c r="SK3" s="61"/>
      <c r="SL3" s="61"/>
      <c r="SM3" s="61"/>
      <c r="SN3" s="61"/>
      <c r="SO3" s="61"/>
      <c r="SP3" s="61"/>
      <c r="SQ3" s="61"/>
      <c r="SR3" s="61"/>
      <c r="SS3" s="61"/>
      <c r="ST3" s="61"/>
      <c r="SU3" s="61"/>
      <c r="SV3" s="61"/>
      <c r="SW3" s="61"/>
      <c r="SX3" s="61"/>
      <c r="SY3" s="61"/>
      <c r="SZ3" s="61"/>
      <c r="TA3" s="61"/>
      <c r="TB3" s="61"/>
      <c r="TC3" s="61"/>
      <c r="TD3" s="61"/>
      <c r="TE3" s="61"/>
      <c r="TF3" s="61"/>
      <c r="TG3" s="61"/>
      <c r="TH3" s="61"/>
      <c r="TI3" s="61"/>
      <c r="TJ3" s="61"/>
      <c r="TK3" s="61"/>
      <c r="TL3" s="61"/>
      <c r="TM3" s="61"/>
      <c r="TN3" s="61"/>
      <c r="TO3" s="61"/>
      <c r="TP3" s="61"/>
      <c r="TQ3" s="61"/>
      <c r="TR3" s="61"/>
      <c r="TS3" s="61"/>
      <c r="TT3" s="61"/>
      <c r="TU3" s="61"/>
      <c r="TV3" s="61"/>
      <c r="TW3" s="61"/>
      <c r="TX3" s="61"/>
      <c r="TY3" s="61"/>
      <c r="TZ3" s="61"/>
      <c r="UA3" s="61"/>
      <c r="UB3" s="61"/>
      <c r="UC3" s="61"/>
      <c r="UD3" s="61"/>
      <c r="UE3" s="61"/>
      <c r="UF3" s="61"/>
      <c r="UG3" s="61"/>
      <c r="UH3" s="61"/>
      <c r="UI3" s="61"/>
      <c r="UJ3" s="61"/>
      <c r="UK3" s="61"/>
      <c r="UL3" s="61"/>
      <c r="UM3" s="61"/>
      <c r="UN3" s="61"/>
      <c r="UO3" s="61"/>
      <c r="UP3" s="61"/>
      <c r="UQ3" s="61"/>
      <c r="UR3" s="61"/>
      <c r="US3" s="61"/>
      <c r="UT3" s="61"/>
      <c r="UU3" s="61"/>
      <c r="UV3" s="61"/>
      <c r="UW3" s="61"/>
      <c r="UX3" s="61"/>
      <c r="UY3" s="61"/>
      <c r="UZ3" s="61"/>
      <c r="VA3" s="61"/>
      <c r="VB3" s="61"/>
      <c r="VC3" s="61"/>
      <c r="VD3" s="61"/>
      <c r="VE3" s="61"/>
      <c r="VF3" s="61"/>
      <c r="VG3" s="61"/>
      <c r="VH3" s="61"/>
      <c r="VI3" s="61"/>
      <c r="VJ3" s="61"/>
      <c r="VK3" s="61"/>
      <c r="VL3" s="61"/>
      <c r="VM3" s="61"/>
      <c r="VN3" s="61"/>
      <c r="VO3" s="61"/>
      <c r="VP3" s="61"/>
      <c r="VQ3" s="61"/>
      <c r="VR3" s="61"/>
      <c r="VS3" s="61"/>
      <c r="VT3" s="61"/>
      <c r="VU3" s="61"/>
      <c r="VV3" s="61"/>
      <c r="VW3" s="61"/>
      <c r="VX3" s="61"/>
      <c r="VY3" s="61"/>
      <c r="VZ3" s="61"/>
      <c r="WA3" s="61"/>
      <c r="WB3" s="61"/>
      <c r="WC3" s="61"/>
      <c r="WD3" s="61"/>
      <c r="WE3" s="61"/>
      <c r="WF3" s="61"/>
      <c r="WG3" s="61"/>
      <c r="WH3" s="61"/>
      <c r="WI3" s="61"/>
      <c r="WJ3" s="61"/>
      <c r="WK3" s="61"/>
      <c r="WL3" s="61"/>
      <c r="WM3" s="61"/>
      <c r="WN3" s="61"/>
      <c r="WO3" s="61"/>
      <c r="WP3" s="61"/>
      <c r="WQ3" s="61"/>
      <c r="WR3" s="61"/>
      <c r="WS3" s="61"/>
      <c r="WT3" s="61"/>
      <c r="WU3" s="61"/>
      <c r="WV3" s="61"/>
      <c r="WW3" s="61"/>
      <c r="WX3" s="61"/>
      <c r="WY3" s="61"/>
      <c r="WZ3" s="61"/>
      <c r="XA3" s="61"/>
      <c r="XB3" s="61"/>
      <c r="XC3" s="61"/>
      <c r="XD3" s="61"/>
      <c r="XE3" s="61"/>
      <c r="XF3" s="61"/>
      <c r="XG3" s="61"/>
      <c r="XH3" s="61"/>
      <c r="XI3" s="61"/>
      <c r="XJ3" s="61"/>
      <c r="XK3" s="61"/>
      <c r="XL3" s="61"/>
      <c r="XM3" s="61"/>
      <c r="XN3" s="61"/>
      <c r="XO3" s="61"/>
      <c r="XP3" s="61"/>
      <c r="XQ3" s="61"/>
      <c r="XR3" s="61"/>
      <c r="XS3" s="61"/>
      <c r="XT3" s="61"/>
      <c r="XU3" s="61"/>
      <c r="XV3" s="61"/>
      <c r="XW3" s="61"/>
      <c r="XX3" s="61"/>
      <c r="XY3" s="61"/>
      <c r="XZ3" s="61"/>
      <c r="YA3" s="61"/>
      <c r="YB3" s="61"/>
      <c r="YC3" s="61"/>
      <c r="YD3" s="61"/>
      <c r="YE3" s="61"/>
      <c r="YF3" s="61"/>
      <c r="YG3" s="61"/>
      <c r="YH3" s="61"/>
      <c r="YI3" s="61"/>
      <c r="YJ3" s="61"/>
      <c r="YK3" s="61"/>
      <c r="YL3" s="61"/>
      <c r="YM3" s="61"/>
      <c r="YN3" s="61"/>
      <c r="YO3" s="61"/>
      <c r="YP3" s="61"/>
      <c r="YQ3" s="61"/>
      <c r="YR3" s="61"/>
      <c r="YS3" s="61"/>
      <c r="YT3" s="61"/>
      <c r="YU3" s="61"/>
      <c r="YV3" s="61"/>
      <c r="YW3" s="61"/>
      <c r="YX3" s="61"/>
      <c r="YY3" s="61"/>
      <c r="YZ3" s="61"/>
      <c r="ZA3" s="61"/>
      <c r="ZB3" s="61"/>
      <c r="ZC3" s="61"/>
      <c r="ZD3" s="61"/>
      <c r="ZE3" s="61"/>
      <c r="ZF3" s="61"/>
      <c r="ZG3" s="61"/>
      <c r="ZH3" s="61"/>
      <c r="ZI3" s="61"/>
      <c r="ZJ3" s="61"/>
      <c r="ZK3" s="61"/>
      <c r="ZL3" s="61"/>
      <c r="ZM3" s="61"/>
      <c r="ZN3" s="61"/>
      <c r="ZO3" s="61"/>
      <c r="ZP3" s="61"/>
      <c r="ZQ3" s="61"/>
      <c r="ZR3" s="61"/>
      <c r="ZS3" s="61"/>
      <c r="ZT3" s="61"/>
      <c r="ZU3" s="61"/>
      <c r="ZV3" s="61"/>
      <c r="ZW3" s="61"/>
      <c r="ZX3" s="61"/>
      <c r="ZY3" s="61"/>
      <c r="ZZ3" s="61"/>
      <c r="AAA3" s="61"/>
      <c r="AAB3" s="61"/>
      <c r="AAC3" s="61"/>
      <c r="AAD3" s="61"/>
      <c r="AAE3" s="61"/>
      <c r="AAF3" s="61"/>
      <c r="AAG3" s="61"/>
      <c r="AAH3" s="61"/>
      <c r="AAI3" s="61"/>
      <c r="AAJ3" s="61"/>
      <c r="AAK3" s="61"/>
      <c r="AAL3" s="61"/>
      <c r="AAM3" s="61"/>
      <c r="AAN3" s="61"/>
      <c r="AAO3" s="61"/>
      <c r="AAP3" s="61"/>
      <c r="AAQ3" s="61"/>
      <c r="AAR3" s="61"/>
      <c r="AAS3" s="61"/>
      <c r="AAT3" s="61"/>
      <c r="AAU3" s="61"/>
      <c r="AAV3" s="61"/>
      <c r="AAW3" s="61"/>
      <c r="AAX3" s="61"/>
      <c r="AAY3" s="61"/>
      <c r="AAZ3" s="61"/>
      <c r="ABA3" s="61"/>
      <c r="ABB3" s="61"/>
      <c r="ABC3" s="61"/>
      <c r="ABD3" s="61"/>
      <c r="ABE3" s="61"/>
      <c r="ABF3" s="61"/>
      <c r="ABG3" s="61"/>
      <c r="ABH3" s="61"/>
      <c r="ABI3" s="61"/>
      <c r="ABJ3" s="61"/>
      <c r="ABK3" s="61"/>
      <c r="ABL3" s="61"/>
      <c r="ABM3" s="61"/>
      <c r="ABN3" s="61"/>
      <c r="ABO3" s="61"/>
      <c r="ABP3" s="61"/>
      <c r="ABQ3" s="61"/>
      <c r="ABR3" s="61"/>
      <c r="ABS3" s="61"/>
      <c r="ABT3" s="61"/>
      <c r="ABU3" s="61"/>
      <c r="ABV3" s="61"/>
      <c r="ABW3" s="61"/>
      <c r="ABX3" s="61"/>
      <c r="ABY3" s="61"/>
      <c r="ABZ3" s="61"/>
      <c r="ACA3" s="61"/>
      <c r="ACB3" s="61"/>
      <c r="ACC3" s="61"/>
      <c r="ACD3" s="61"/>
      <c r="ACE3" s="61"/>
      <c r="ACF3" s="61"/>
      <c r="ACG3" s="61"/>
      <c r="ACH3" s="61"/>
      <c r="ACI3" s="61"/>
      <c r="ACJ3" s="61"/>
      <c r="ACK3" s="61"/>
      <c r="ACL3" s="61"/>
      <c r="ACM3" s="61"/>
      <c r="ACN3" s="61"/>
      <c r="ACO3" s="61"/>
      <c r="ACP3" s="61"/>
      <c r="ACQ3" s="61"/>
      <c r="ACR3" s="61"/>
      <c r="ACS3" s="61"/>
      <c r="ACT3" s="61"/>
      <c r="ACU3" s="61"/>
      <c r="ACV3" s="61"/>
      <c r="ACW3" s="61"/>
      <c r="ACX3" s="61"/>
      <c r="ACY3" s="61"/>
      <c r="ACZ3" s="61"/>
      <c r="ADA3" s="61"/>
      <c r="ADB3" s="61"/>
      <c r="ADC3" s="61"/>
      <c r="ADD3" s="61"/>
      <c r="ADE3" s="61"/>
      <c r="ADF3" s="61"/>
      <c r="ADG3" s="61"/>
      <c r="ADH3" s="61"/>
      <c r="ADI3" s="61"/>
      <c r="ADJ3" s="61"/>
      <c r="ADK3" s="61"/>
      <c r="ADL3" s="61"/>
      <c r="ADM3" s="61"/>
      <c r="ADN3" s="61"/>
      <c r="ADO3" s="61"/>
      <c r="ADP3" s="61"/>
      <c r="ADQ3" s="61"/>
      <c r="ADR3" s="61"/>
      <c r="ADS3" s="61"/>
      <c r="ADT3" s="61"/>
      <c r="ADU3" s="61"/>
      <c r="ADV3" s="61"/>
      <c r="ADW3" s="61"/>
      <c r="ADX3" s="61"/>
      <c r="ADY3" s="61"/>
      <c r="ADZ3" s="61"/>
      <c r="AEA3" s="61"/>
      <c r="AEB3" s="61"/>
      <c r="AEC3" s="61"/>
      <c r="AED3" s="61"/>
      <c r="AEE3" s="61"/>
      <c r="AEF3" s="61"/>
      <c r="AEG3" s="61"/>
      <c r="AEH3" s="61"/>
      <c r="AEI3" s="61"/>
      <c r="AEJ3" s="61"/>
      <c r="AEK3" s="61"/>
      <c r="AEL3" s="61"/>
      <c r="AEM3" s="61"/>
      <c r="AEN3" s="61"/>
      <c r="AEO3" s="61"/>
      <c r="AEP3" s="61"/>
      <c r="AEQ3" s="61"/>
      <c r="AER3" s="61"/>
      <c r="AES3" s="61"/>
      <c r="AET3" s="61"/>
      <c r="AEU3" s="61"/>
      <c r="AEV3" s="61"/>
      <c r="AEW3" s="61"/>
      <c r="AEX3" s="61"/>
      <c r="AEY3" s="61"/>
      <c r="AEZ3" s="61"/>
      <c r="AFA3" s="61"/>
      <c r="AFB3" s="61"/>
      <c r="AFC3" s="61"/>
      <c r="AFD3" s="61"/>
      <c r="AFE3" s="61"/>
      <c r="AFF3" s="61"/>
      <c r="AFG3" s="61"/>
      <c r="AFH3" s="61"/>
      <c r="AFI3" s="61"/>
      <c r="AFJ3" s="61"/>
      <c r="AFK3" s="61"/>
      <c r="AFL3" s="61"/>
      <c r="AFM3" s="61"/>
      <c r="AFN3" s="61"/>
      <c r="AFO3" s="61"/>
      <c r="AFP3" s="61"/>
      <c r="AFQ3" s="61"/>
      <c r="AFR3" s="61"/>
      <c r="AFS3" s="61"/>
      <c r="AFT3" s="61"/>
      <c r="AFU3" s="61"/>
      <c r="AFV3" s="61"/>
      <c r="AFW3" s="61"/>
      <c r="AFX3" s="61"/>
      <c r="AFY3" s="61"/>
      <c r="AFZ3" s="61"/>
      <c r="AGA3" s="61"/>
      <c r="AGB3" s="61"/>
      <c r="AGC3" s="61"/>
      <c r="AGD3" s="61"/>
      <c r="AGE3" s="61"/>
      <c r="AGF3" s="61"/>
      <c r="AGG3" s="61"/>
      <c r="AGH3" s="61"/>
      <c r="AGI3" s="61"/>
      <c r="AGJ3" s="61"/>
      <c r="AGK3" s="61"/>
      <c r="AGL3" s="61"/>
      <c r="AGM3" s="61"/>
      <c r="AGN3" s="61"/>
      <c r="AGO3" s="61"/>
      <c r="AGP3" s="61"/>
      <c r="AGQ3" s="61"/>
      <c r="AGR3" s="61"/>
      <c r="AGS3" s="61"/>
      <c r="AGT3" s="61"/>
      <c r="AGU3" s="61"/>
      <c r="AGV3" s="61"/>
      <c r="AGW3" s="61"/>
      <c r="AGX3" s="61"/>
      <c r="AGY3" s="61"/>
      <c r="AGZ3" s="61"/>
      <c r="AHA3" s="61"/>
      <c r="AHB3" s="61"/>
      <c r="AHC3" s="61"/>
      <c r="AHD3" s="61"/>
      <c r="AHE3" s="61"/>
      <c r="AHF3" s="61"/>
      <c r="AHG3" s="61"/>
      <c r="AHH3" s="61"/>
      <c r="AHI3" s="61"/>
      <c r="AHJ3" s="61"/>
      <c r="AHK3" s="61"/>
      <c r="AHL3" s="61"/>
      <c r="AHM3" s="61"/>
      <c r="AHN3" s="61"/>
      <c r="AHO3" s="61"/>
      <c r="AHP3" s="61"/>
      <c r="AHQ3" s="61"/>
      <c r="AHR3" s="61"/>
      <c r="AHS3" s="61"/>
      <c r="AHT3" s="61"/>
      <c r="AHU3" s="61"/>
      <c r="AHV3" s="61"/>
      <c r="AHW3" s="61"/>
      <c r="AHX3" s="61"/>
      <c r="AHY3" s="61"/>
      <c r="AHZ3" s="61"/>
      <c r="AIA3" s="61"/>
      <c r="AIB3" s="61"/>
      <c r="AIC3" s="61"/>
      <c r="AID3" s="61"/>
      <c r="AIE3" s="61"/>
      <c r="AIF3" s="61"/>
      <c r="AIG3" s="61"/>
      <c r="AIH3" s="61"/>
      <c r="AII3" s="61"/>
      <c r="AIJ3" s="61"/>
      <c r="AIK3" s="61"/>
      <c r="AIL3" s="61"/>
      <c r="AIM3" s="61"/>
      <c r="AIN3" s="61"/>
      <c r="AIO3" s="61"/>
      <c r="AIP3" s="61"/>
      <c r="AIQ3" s="61"/>
      <c r="AIR3" s="61"/>
      <c r="AIS3" s="61"/>
      <c r="AIT3" s="61"/>
      <c r="AIU3" s="61"/>
      <c r="AIV3" s="61"/>
      <c r="AIW3" s="61"/>
      <c r="AIX3" s="61"/>
      <c r="AIY3" s="61"/>
      <c r="AIZ3" s="61"/>
      <c r="AJA3" s="61"/>
      <c r="AJB3" s="61"/>
      <c r="AJC3" s="61"/>
      <c r="AJD3" s="61"/>
      <c r="AJE3" s="61"/>
      <c r="AJF3" s="61"/>
      <c r="AJG3" s="61"/>
      <c r="AJH3" s="61"/>
      <c r="AJI3" s="61"/>
      <c r="AJJ3" s="61"/>
      <c r="AJK3" s="61"/>
      <c r="AJL3" s="61"/>
      <c r="AJM3" s="61"/>
      <c r="AJN3" s="61"/>
      <c r="AJO3" s="61"/>
      <c r="AJP3" s="61"/>
    </row>
    <row r="4" spans="1:952" s="61" customFormat="1" x14ac:dyDescent="0.25">
      <c r="A4" s="50" t="s">
        <v>26</v>
      </c>
      <c r="B4" s="27" t="s">
        <v>244</v>
      </c>
      <c r="C4" s="52" t="s">
        <v>248</v>
      </c>
      <c r="D4" s="53" t="s">
        <v>249</v>
      </c>
      <c r="E4" s="54"/>
      <c r="F4" s="26" t="s">
        <v>27</v>
      </c>
      <c r="G4" s="54"/>
      <c r="H4" s="54"/>
      <c r="I4" s="55">
        <v>120000</v>
      </c>
      <c r="J4" s="56" t="s">
        <v>193</v>
      </c>
      <c r="K4" s="56"/>
      <c r="L4" s="57" t="s">
        <v>246</v>
      </c>
      <c r="M4" s="57"/>
      <c r="N4" s="57"/>
      <c r="O4" s="57"/>
      <c r="P4" s="57"/>
      <c r="Q4" s="57"/>
      <c r="R4" s="57"/>
      <c r="S4" s="28"/>
      <c r="T4" s="23"/>
      <c r="U4" s="23"/>
      <c r="V4" s="23"/>
      <c r="W4" s="23"/>
      <c r="X4" s="25"/>
      <c r="Y4" s="23">
        <v>0</v>
      </c>
      <c r="Z4" s="23">
        <v>0</v>
      </c>
      <c r="AA4" s="23">
        <v>0</v>
      </c>
      <c r="AB4" s="23">
        <v>0</v>
      </c>
      <c r="AC4" s="23">
        <v>0</v>
      </c>
      <c r="AD4" s="23">
        <v>0</v>
      </c>
      <c r="AE4" s="23">
        <v>1</v>
      </c>
      <c r="AF4" s="23">
        <v>1</v>
      </c>
      <c r="AG4" s="23">
        <v>1</v>
      </c>
      <c r="AH4" s="23">
        <v>1</v>
      </c>
      <c r="AI4" s="23">
        <v>1</v>
      </c>
      <c r="AJ4" s="23">
        <v>1</v>
      </c>
      <c r="AK4" s="28">
        <v>1</v>
      </c>
      <c r="AL4" s="23">
        <v>1</v>
      </c>
      <c r="AM4" s="23">
        <v>1</v>
      </c>
      <c r="AN4" s="23">
        <v>1</v>
      </c>
      <c r="AO4" s="23">
        <v>1</v>
      </c>
      <c r="AP4" s="23">
        <v>1</v>
      </c>
      <c r="AQ4" s="23"/>
      <c r="AR4" s="23"/>
      <c r="AS4" s="23"/>
      <c r="AT4" s="23"/>
      <c r="AU4" s="23"/>
      <c r="AV4" s="23"/>
      <c r="AW4" s="28"/>
      <c r="AX4" s="23"/>
      <c r="AY4" s="23"/>
      <c r="AZ4" s="25"/>
      <c r="BA4" s="23"/>
      <c r="BB4" s="25"/>
      <c r="BC4" s="28"/>
      <c r="BD4" s="25"/>
      <c r="BE4" s="27">
        <f t="shared" si="0"/>
        <v>12</v>
      </c>
      <c r="BF4" s="58"/>
      <c r="BG4" s="59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/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  <c r="NQ4" s="23"/>
      <c r="NR4" s="23"/>
      <c r="NS4" s="23"/>
      <c r="NT4" s="23"/>
      <c r="NU4" s="23"/>
      <c r="NV4" s="23"/>
      <c r="NW4" s="23"/>
      <c r="NX4" s="23"/>
      <c r="NY4" s="23"/>
      <c r="NZ4" s="23"/>
      <c r="OA4" s="23"/>
      <c r="OB4" s="23"/>
      <c r="OC4" s="23"/>
      <c r="OD4" s="23"/>
      <c r="OE4" s="23"/>
      <c r="OF4" s="23"/>
      <c r="OG4" s="23"/>
      <c r="OH4" s="23"/>
      <c r="OI4" s="23"/>
      <c r="OJ4" s="23"/>
      <c r="OK4" s="23"/>
      <c r="OL4" s="23"/>
      <c r="OM4" s="23"/>
      <c r="ON4" s="23"/>
      <c r="OO4" s="23"/>
      <c r="OP4" s="23"/>
      <c r="OQ4" s="23"/>
      <c r="OR4" s="23"/>
      <c r="OS4" s="23"/>
      <c r="OT4" s="23"/>
      <c r="OU4" s="23"/>
      <c r="OV4" s="23"/>
      <c r="OW4" s="23"/>
      <c r="OX4" s="23"/>
      <c r="OY4" s="23"/>
      <c r="OZ4" s="23"/>
      <c r="PA4" s="23"/>
      <c r="PB4" s="23"/>
      <c r="PC4" s="23"/>
      <c r="PD4" s="23"/>
      <c r="PE4" s="23"/>
      <c r="PF4" s="23"/>
      <c r="PG4" s="23"/>
      <c r="PH4" s="23"/>
      <c r="PI4" s="23"/>
      <c r="PJ4" s="23"/>
      <c r="PK4" s="23"/>
      <c r="PL4" s="23"/>
      <c r="PM4" s="23"/>
      <c r="PN4" s="23"/>
      <c r="PO4" s="23"/>
      <c r="PP4" s="23"/>
      <c r="PQ4" s="23"/>
      <c r="PR4" s="23"/>
      <c r="PS4" s="23"/>
      <c r="PT4" s="23"/>
      <c r="PU4" s="23"/>
      <c r="PV4" s="23"/>
      <c r="PW4" s="23"/>
      <c r="PX4" s="23"/>
      <c r="PY4" s="23"/>
      <c r="PZ4" s="23"/>
      <c r="QA4" s="23"/>
      <c r="QB4" s="23"/>
      <c r="QC4" s="23"/>
      <c r="QD4" s="23"/>
      <c r="QE4" s="23"/>
      <c r="QF4" s="23"/>
      <c r="QG4" s="23"/>
      <c r="QH4" s="23"/>
      <c r="QI4" s="23"/>
      <c r="QJ4" s="23"/>
      <c r="QK4" s="23"/>
      <c r="QL4" s="23"/>
      <c r="QM4" s="23"/>
      <c r="QN4" s="23"/>
      <c r="QO4" s="23"/>
      <c r="QP4" s="23"/>
      <c r="QQ4" s="23"/>
      <c r="QR4" s="23"/>
      <c r="QS4" s="23"/>
      <c r="QT4" s="23"/>
      <c r="QU4" s="23"/>
      <c r="QV4" s="23"/>
      <c r="QW4" s="23"/>
      <c r="QX4" s="23"/>
      <c r="QY4" s="23"/>
      <c r="QZ4" s="23"/>
      <c r="RA4" s="23"/>
      <c r="RB4" s="23"/>
      <c r="RC4" s="23"/>
      <c r="RD4" s="23"/>
      <c r="RE4" s="23"/>
      <c r="RF4" s="23"/>
      <c r="RG4" s="23"/>
      <c r="RH4" s="23"/>
      <c r="RI4" s="23"/>
      <c r="RJ4" s="23"/>
      <c r="RK4" s="23"/>
      <c r="RL4" s="23"/>
      <c r="RM4" s="23"/>
      <c r="RN4" s="23"/>
      <c r="RO4" s="23"/>
      <c r="RP4" s="23"/>
      <c r="RQ4" s="23"/>
      <c r="RR4" s="23"/>
      <c r="RS4" s="23"/>
      <c r="RT4" s="23"/>
      <c r="RU4" s="23"/>
      <c r="RV4" s="23"/>
      <c r="RW4" s="23"/>
      <c r="RX4" s="23"/>
      <c r="RY4" s="23"/>
      <c r="RZ4" s="23"/>
      <c r="SA4" s="23"/>
      <c r="SB4" s="23"/>
      <c r="SC4" s="23"/>
      <c r="SD4" s="23"/>
      <c r="SE4" s="23"/>
      <c r="SF4" s="23"/>
      <c r="SG4" s="23"/>
      <c r="SH4" s="23"/>
      <c r="SI4" s="23"/>
      <c r="SJ4" s="23"/>
      <c r="SK4" s="23"/>
      <c r="SL4" s="23"/>
      <c r="SM4" s="23"/>
      <c r="SN4" s="23"/>
      <c r="SO4" s="23"/>
      <c r="SP4" s="23"/>
      <c r="SQ4" s="23"/>
      <c r="SR4" s="23"/>
      <c r="SS4" s="23"/>
      <c r="ST4" s="23"/>
      <c r="SU4" s="23"/>
      <c r="SV4" s="23"/>
      <c r="SW4" s="23"/>
      <c r="SX4" s="23"/>
      <c r="SY4" s="23"/>
      <c r="SZ4" s="23"/>
      <c r="TA4" s="23"/>
      <c r="TB4" s="23"/>
      <c r="TC4" s="23"/>
      <c r="TD4" s="23"/>
      <c r="TE4" s="23"/>
      <c r="TF4" s="23"/>
      <c r="TG4" s="23"/>
      <c r="TH4" s="23"/>
      <c r="TI4" s="23"/>
      <c r="TJ4" s="23"/>
      <c r="TK4" s="23"/>
      <c r="TL4" s="23"/>
      <c r="TM4" s="23"/>
      <c r="TN4" s="23"/>
      <c r="TO4" s="23"/>
      <c r="TP4" s="23"/>
      <c r="TQ4" s="23"/>
      <c r="TR4" s="23"/>
      <c r="TS4" s="23"/>
      <c r="TT4" s="23"/>
      <c r="TU4" s="23"/>
      <c r="TV4" s="23"/>
      <c r="TW4" s="23"/>
      <c r="TX4" s="23"/>
      <c r="TY4" s="23"/>
      <c r="TZ4" s="23"/>
      <c r="UA4" s="23"/>
      <c r="UB4" s="23"/>
      <c r="UC4" s="23"/>
      <c r="UD4" s="23"/>
      <c r="UE4" s="23"/>
      <c r="UF4" s="23"/>
      <c r="UG4" s="23"/>
      <c r="UH4" s="23"/>
      <c r="UI4" s="23"/>
      <c r="UJ4" s="23"/>
      <c r="UK4" s="23"/>
      <c r="UL4" s="23"/>
      <c r="UM4" s="23"/>
      <c r="UN4" s="23"/>
      <c r="UO4" s="23"/>
      <c r="UP4" s="23"/>
      <c r="UQ4" s="23"/>
      <c r="UR4" s="23"/>
      <c r="US4" s="23"/>
      <c r="UT4" s="23"/>
      <c r="UU4" s="23"/>
      <c r="UV4" s="23"/>
      <c r="UW4" s="23"/>
      <c r="UX4" s="23"/>
      <c r="UY4" s="23"/>
      <c r="UZ4" s="23"/>
      <c r="VA4" s="23"/>
      <c r="VB4" s="23"/>
      <c r="VC4" s="23"/>
      <c r="VD4" s="23"/>
      <c r="VE4" s="23"/>
      <c r="VF4" s="23"/>
      <c r="VG4" s="23"/>
      <c r="VH4" s="23"/>
      <c r="VI4" s="23"/>
      <c r="VJ4" s="23"/>
      <c r="VK4" s="23"/>
      <c r="VL4" s="23"/>
      <c r="VM4" s="23"/>
      <c r="VN4" s="23"/>
      <c r="VO4" s="23"/>
      <c r="VP4" s="23"/>
      <c r="VQ4" s="23"/>
      <c r="VR4" s="23"/>
      <c r="VS4" s="23"/>
      <c r="VT4" s="23"/>
      <c r="VU4" s="23"/>
      <c r="VV4" s="23"/>
      <c r="VW4" s="23"/>
      <c r="VX4" s="23"/>
      <c r="VY4" s="23"/>
      <c r="VZ4" s="23"/>
      <c r="WA4" s="23"/>
      <c r="WB4" s="23"/>
      <c r="WC4" s="23"/>
      <c r="WD4" s="23"/>
      <c r="WE4" s="23"/>
      <c r="WF4" s="23"/>
      <c r="WG4" s="23"/>
      <c r="WH4" s="23"/>
      <c r="WI4" s="23"/>
      <c r="WJ4" s="23"/>
      <c r="WK4" s="23"/>
      <c r="WL4" s="23"/>
      <c r="WM4" s="23"/>
      <c r="WN4" s="23"/>
      <c r="WO4" s="23"/>
      <c r="WP4" s="23"/>
      <c r="WQ4" s="23"/>
      <c r="WR4" s="23"/>
      <c r="WS4" s="23"/>
      <c r="WT4" s="23"/>
      <c r="WU4" s="23"/>
      <c r="WV4" s="23"/>
      <c r="WW4" s="23"/>
      <c r="WX4" s="23"/>
      <c r="WY4" s="23"/>
      <c r="WZ4" s="23"/>
      <c r="XA4" s="23"/>
      <c r="XB4" s="23"/>
      <c r="XC4" s="23"/>
      <c r="XD4" s="23"/>
      <c r="XE4" s="23"/>
      <c r="XF4" s="23"/>
      <c r="XG4" s="23"/>
      <c r="XH4" s="23"/>
      <c r="XI4" s="23"/>
      <c r="XJ4" s="23"/>
      <c r="XK4" s="23"/>
      <c r="XL4" s="23"/>
      <c r="XM4" s="23"/>
      <c r="XN4" s="23"/>
      <c r="XO4" s="23"/>
      <c r="XP4" s="23"/>
      <c r="XQ4" s="23"/>
      <c r="XR4" s="23"/>
      <c r="XS4" s="23"/>
      <c r="XT4" s="23"/>
      <c r="XU4" s="23"/>
      <c r="XV4" s="23"/>
      <c r="XW4" s="23"/>
      <c r="XX4" s="23"/>
      <c r="XY4" s="23"/>
      <c r="XZ4" s="23"/>
      <c r="YA4" s="23"/>
      <c r="YB4" s="23"/>
      <c r="YC4" s="23"/>
      <c r="YD4" s="23"/>
      <c r="YE4" s="23"/>
      <c r="YF4" s="23"/>
      <c r="YG4" s="23"/>
      <c r="YH4" s="23"/>
      <c r="YI4" s="23"/>
      <c r="YJ4" s="23"/>
      <c r="YK4" s="23"/>
      <c r="YL4" s="23"/>
      <c r="YM4" s="23"/>
      <c r="YN4" s="23"/>
      <c r="YO4" s="23"/>
      <c r="YP4" s="23"/>
      <c r="YQ4" s="23"/>
      <c r="YR4" s="23"/>
      <c r="YS4" s="23"/>
      <c r="YT4" s="23"/>
      <c r="YU4" s="23"/>
      <c r="YV4" s="23"/>
      <c r="YW4" s="23"/>
      <c r="YX4" s="23"/>
      <c r="YY4" s="23"/>
      <c r="YZ4" s="23"/>
      <c r="ZA4" s="23"/>
      <c r="ZB4" s="23"/>
      <c r="ZC4" s="23"/>
      <c r="ZD4" s="23"/>
      <c r="ZE4" s="23"/>
      <c r="ZF4" s="23"/>
      <c r="ZG4" s="23"/>
      <c r="ZH4" s="23"/>
      <c r="ZI4" s="23"/>
      <c r="ZJ4" s="23"/>
      <c r="ZK4" s="23"/>
      <c r="ZL4" s="23"/>
      <c r="ZM4" s="23"/>
      <c r="ZN4" s="23"/>
      <c r="ZO4" s="23"/>
      <c r="ZP4" s="23"/>
      <c r="ZQ4" s="23"/>
      <c r="ZR4" s="23"/>
      <c r="ZS4" s="23"/>
      <c r="ZT4" s="23"/>
      <c r="ZU4" s="23"/>
      <c r="ZV4" s="23"/>
      <c r="ZW4" s="23"/>
      <c r="ZX4" s="23"/>
      <c r="ZY4" s="23"/>
      <c r="ZZ4" s="23"/>
      <c r="AAA4" s="23"/>
      <c r="AAB4" s="23"/>
      <c r="AAC4" s="23"/>
      <c r="AAD4" s="23"/>
      <c r="AAE4" s="23"/>
      <c r="AAF4" s="23"/>
      <c r="AAG4" s="23"/>
      <c r="AAH4" s="23"/>
      <c r="AAI4" s="23"/>
      <c r="AAJ4" s="23"/>
      <c r="AAK4" s="23"/>
      <c r="AAL4" s="23"/>
      <c r="AAM4" s="23"/>
      <c r="AAN4" s="23"/>
      <c r="AAO4" s="23"/>
      <c r="AAP4" s="23"/>
      <c r="AAQ4" s="23"/>
      <c r="AAR4" s="23"/>
      <c r="AAS4" s="23"/>
      <c r="AAT4" s="23"/>
      <c r="AAU4" s="23"/>
      <c r="AAV4" s="23"/>
      <c r="AAW4" s="23"/>
      <c r="AAX4" s="23"/>
      <c r="AAY4" s="23"/>
      <c r="AAZ4" s="23"/>
      <c r="ABA4" s="23"/>
      <c r="ABB4" s="23"/>
      <c r="ABC4" s="23"/>
      <c r="ABD4" s="23"/>
      <c r="ABE4" s="23"/>
      <c r="ABF4" s="23"/>
      <c r="ABG4" s="23"/>
      <c r="ABH4" s="23"/>
      <c r="ABI4" s="23"/>
      <c r="ABJ4" s="23"/>
      <c r="ABK4" s="23"/>
      <c r="ABL4" s="23"/>
      <c r="ABM4" s="23"/>
      <c r="ABN4" s="23"/>
      <c r="ABO4" s="23"/>
      <c r="ABP4" s="23"/>
      <c r="ABQ4" s="23"/>
      <c r="ABR4" s="23"/>
      <c r="ABS4" s="23"/>
      <c r="ABT4" s="23"/>
      <c r="ABU4" s="23"/>
      <c r="ABV4" s="23"/>
      <c r="ABW4" s="23"/>
      <c r="ABX4" s="23"/>
      <c r="ABY4" s="23"/>
      <c r="ABZ4" s="23"/>
      <c r="ACA4" s="23"/>
      <c r="ACB4" s="23"/>
      <c r="ACC4" s="23"/>
      <c r="ACD4" s="23"/>
      <c r="ACE4" s="23"/>
      <c r="ACF4" s="23"/>
      <c r="ACG4" s="23"/>
      <c r="ACH4" s="23"/>
      <c r="ACI4" s="23"/>
      <c r="ACJ4" s="23"/>
      <c r="ACK4" s="23"/>
      <c r="ACL4" s="23"/>
      <c r="ACM4" s="23"/>
      <c r="ACN4" s="23"/>
      <c r="ACO4" s="23"/>
      <c r="ACP4" s="23"/>
      <c r="ACQ4" s="23"/>
      <c r="ACR4" s="23"/>
      <c r="ACS4" s="23"/>
      <c r="ACT4" s="23"/>
      <c r="ACU4" s="23"/>
      <c r="ACV4" s="23"/>
      <c r="ACW4" s="23"/>
      <c r="ACX4" s="23"/>
      <c r="ACY4" s="23"/>
      <c r="ACZ4" s="23"/>
      <c r="ADA4" s="23"/>
      <c r="ADB4" s="23"/>
      <c r="ADC4" s="23"/>
      <c r="ADD4" s="23"/>
      <c r="ADE4" s="23"/>
      <c r="ADF4" s="23"/>
      <c r="ADG4" s="23"/>
      <c r="ADH4" s="23"/>
      <c r="ADI4" s="23"/>
      <c r="ADJ4" s="23"/>
      <c r="ADK4" s="23"/>
      <c r="ADL4" s="23"/>
      <c r="ADM4" s="23"/>
      <c r="ADN4" s="23"/>
      <c r="ADO4" s="23"/>
      <c r="ADP4" s="23"/>
      <c r="ADQ4" s="23"/>
      <c r="ADR4" s="23"/>
      <c r="ADS4" s="23"/>
      <c r="ADT4" s="23"/>
      <c r="ADU4" s="23"/>
      <c r="ADV4" s="23"/>
      <c r="ADW4" s="23"/>
      <c r="ADX4" s="23"/>
      <c r="ADY4" s="23"/>
      <c r="ADZ4" s="23"/>
      <c r="AEA4" s="23"/>
      <c r="AEB4" s="23"/>
      <c r="AEC4" s="23"/>
      <c r="AED4" s="23"/>
      <c r="AEE4" s="23"/>
      <c r="AEF4" s="23"/>
      <c r="AEG4" s="23"/>
      <c r="AEH4" s="23"/>
      <c r="AEI4" s="23"/>
      <c r="AEJ4" s="23"/>
      <c r="AEK4" s="23"/>
      <c r="AEL4" s="23"/>
      <c r="AEM4" s="23"/>
      <c r="AEN4" s="23"/>
      <c r="AEO4" s="23"/>
      <c r="AEP4" s="23"/>
      <c r="AEQ4" s="23"/>
      <c r="AER4" s="23"/>
      <c r="AES4" s="23"/>
      <c r="AET4" s="23"/>
      <c r="AEU4" s="23"/>
      <c r="AEV4" s="23"/>
      <c r="AEW4" s="23"/>
      <c r="AEX4" s="23"/>
      <c r="AEY4" s="23"/>
      <c r="AEZ4" s="23"/>
      <c r="AFA4" s="23"/>
      <c r="AFB4" s="23"/>
      <c r="AFC4" s="23"/>
      <c r="AFD4" s="23"/>
      <c r="AFE4" s="23"/>
      <c r="AFF4" s="23"/>
      <c r="AFG4" s="23"/>
      <c r="AFH4" s="23"/>
      <c r="AFI4" s="23"/>
      <c r="AFJ4" s="23"/>
      <c r="AFK4" s="23"/>
      <c r="AFL4" s="23"/>
      <c r="AFM4" s="23"/>
      <c r="AFN4" s="23"/>
      <c r="AFO4" s="23"/>
      <c r="AFP4" s="23"/>
      <c r="AFQ4" s="23"/>
      <c r="AFR4" s="23"/>
      <c r="AFS4" s="23"/>
      <c r="AFT4" s="23"/>
      <c r="AFU4" s="23"/>
      <c r="AFV4" s="23"/>
      <c r="AFW4" s="23"/>
      <c r="AFX4" s="23"/>
      <c r="AFY4" s="23"/>
      <c r="AFZ4" s="23"/>
      <c r="AGA4" s="23"/>
      <c r="AGB4" s="23"/>
      <c r="AGC4" s="23"/>
      <c r="AGD4" s="23"/>
      <c r="AGE4" s="23"/>
      <c r="AGF4" s="23"/>
      <c r="AGG4" s="23"/>
      <c r="AGH4" s="23"/>
      <c r="AGI4" s="23"/>
      <c r="AGJ4" s="23"/>
      <c r="AGK4" s="23"/>
      <c r="AGL4" s="23"/>
      <c r="AGM4" s="23"/>
      <c r="AGN4" s="23"/>
      <c r="AGO4" s="23"/>
      <c r="AGP4" s="23"/>
      <c r="AGQ4" s="23"/>
      <c r="AGR4" s="23"/>
      <c r="AGS4" s="23"/>
      <c r="AGT4" s="23"/>
      <c r="AGU4" s="23"/>
      <c r="AGV4" s="23"/>
      <c r="AGW4" s="23"/>
      <c r="AGX4" s="23"/>
      <c r="AGY4" s="23"/>
      <c r="AGZ4" s="23"/>
      <c r="AHA4" s="23"/>
      <c r="AHB4" s="23"/>
      <c r="AHC4" s="23"/>
      <c r="AHD4" s="23"/>
      <c r="AHE4" s="23"/>
      <c r="AHF4" s="23"/>
      <c r="AHG4" s="23"/>
      <c r="AHH4" s="23"/>
      <c r="AHI4" s="23"/>
      <c r="AHJ4" s="23"/>
      <c r="AHK4" s="23"/>
      <c r="AHL4" s="23"/>
      <c r="AHM4" s="23"/>
      <c r="AHN4" s="23"/>
      <c r="AHO4" s="23"/>
      <c r="AHP4" s="23"/>
      <c r="AHQ4" s="23"/>
      <c r="AHR4" s="23"/>
      <c r="AHS4" s="23"/>
      <c r="AHT4" s="23"/>
      <c r="AHU4" s="23"/>
      <c r="AHV4" s="23"/>
      <c r="AHW4" s="23"/>
      <c r="AHX4" s="23"/>
      <c r="AHY4" s="23"/>
      <c r="AHZ4" s="23"/>
      <c r="AIA4" s="23"/>
      <c r="AIB4" s="23"/>
      <c r="AIC4" s="23"/>
      <c r="AID4" s="23"/>
      <c r="AIE4" s="23"/>
      <c r="AIF4" s="23"/>
      <c r="AIG4" s="23"/>
      <c r="AIH4" s="23"/>
      <c r="AII4" s="23"/>
      <c r="AIJ4" s="23"/>
      <c r="AIK4" s="23"/>
      <c r="AIL4" s="23"/>
      <c r="AIM4" s="23"/>
      <c r="AIN4" s="23"/>
      <c r="AIO4" s="23"/>
      <c r="AIP4" s="23"/>
      <c r="AIQ4" s="23"/>
      <c r="AIR4" s="23"/>
      <c r="AIS4" s="23"/>
      <c r="AIT4" s="23"/>
      <c r="AIU4" s="23"/>
      <c r="AIV4" s="23"/>
      <c r="AIW4" s="23"/>
      <c r="AIX4" s="23"/>
      <c r="AIY4" s="23"/>
      <c r="AIZ4" s="23"/>
      <c r="AJA4" s="23"/>
      <c r="AJB4" s="23"/>
      <c r="AJC4" s="23"/>
      <c r="AJD4" s="23"/>
      <c r="AJE4" s="23"/>
      <c r="AJF4" s="23"/>
      <c r="AJG4" s="23"/>
      <c r="AJH4" s="23"/>
      <c r="AJI4" s="23"/>
      <c r="AJJ4" s="23"/>
      <c r="AJK4" s="23"/>
      <c r="AJL4" s="23"/>
      <c r="AJM4" s="23"/>
      <c r="AJN4" s="23"/>
      <c r="AJO4" s="23"/>
      <c r="AJP4" s="23"/>
    </row>
    <row r="5" spans="1:952" x14ac:dyDescent="0.2">
      <c r="A5" s="50" t="s">
        <v>26</v>
      </c>
      <c r="B5" s="27" t="s">
        <v>244</v>
      </c>
      <c r="C5" s="52" t="s">
        <v>250</v>
      </c>
      <c r="D5" s="53" t="s">
        <v>249</v>
      </c>
      <c r="F5" s="26" t="s">
        <v>27</v>
      </c>
      <c r="I5" s="55">
        <v>120000</v>
      </c>
      <c r="J5" s="56" t="s">
        <v>193</v>
      </c>
      <c r="K5" s="56"/>
      <c r="L5" s="57" t="s">
        <v>246</v>
      </c>
      <c r="M5" s="57"/>
      <c r="N5" s="57"/>
      <c r="O5" s="57"/>
      <c r="P5" s="57"/>
      <c r="Q5" s="57"/>
      <c r="R5" s="57"/>
      <c r="Y5" s="23">
        <v>0</v>
      </c>
      <c r="Z5" s="23">
        <v>0</v>
      </c>
      <c r="AA5" s="23">
        <v>0</v>
      </c>
      <c r="AB5" s="23">
        <v>0</v>
      </c>
      <c r="AC5" s="23">
        <v>0</v>
      </c>
      <c r="AD5" s="23">
        <v>0</v>
      </c>
      <c r="AE5" s="23">
        <v>1</v>
      </c>
      <c r="AF5" s="23">
        <v>1</v>
      </c>
      <c r="AG5" s="23">
        <v>1</v>
      </c>
      <c r="AH5" s="23">
        <v>1</v>
      </c>
      <c r="AI5" s="23">
        <v>1</v>
      </c>
      <c r="AJ5" s="23">
        <v>1</v>
      </c>
      <c r="AK5" s="28">
        <v>1</v>
      </c>
      <c r="AL5" s="23">
        <v>1</v>
      </c>
      <c r="AM5" s="23">
        <v>1</v>
      </c>
      <c r="AN5" s="23">
        <v>1</v>
      </c>
      <c r="AO5" s="23">
        <v>1</v>
      </c>
      <c r="AP5" s="23">
        <v>1</v>
      </c>
      <c r="BE5" s="27">
        <f t="shared" si="0"/>
        <v>12</v>
      </c>
      <c r="BG5" s="59"/>
      <c r="AJI5" s="23"/>
      <c r="AJJ5" s="23"/>
      <c r="AJK5" s="23"/>
      <c r="AJL5" s="23"/>
      <c r="AJM5" s="23"/>
      <c r="AJN5" s="23"/>
      <c r="AJO5" s="23"/>
      <c r="AJP5" s="23"/>
    </row>
    <row r="6" spans="1:952" x14ac:dyDescent="0.2">
      <c r="A6" s="50" t="s">
        <v>26</v>
      </c>
      <c r="B6" s="27" t="s">
        <v>244</v>
      </c>
      <c r="C6" s="52" t="s">
        <v>42</v>
      </c>
      <c r="D6" s="53" t="s">
        <v>251</v>
      </c>
      <c r="F6" s="26" t="s">
        <v>27</v>
      </c>
      <c r="I6" s="55">
        <v>200000</v>
      </c>
      <c r="J6" s="56" t="s">
        <v>193</v>
      </c>
      <c r="K6" s="56"/>
      <c r="L6" s="57" t="s">
        <v>246</v>
      </c>
      <c r="M6" s="57"/>
      <c r="N6" s="57"/>
      <c r="O6" s="57"/>
      <c r="P6" s="57"/>
      <c r="Q6" s="57"/>
      <c r="R6" s="57"/>
      <c r="Y6" s="23">
        <v>0</v>
      </c>
      <c r="Z6" s="23">
        <v>0</v>
      </c>
      <c r="AA6" s="23">
        <v>0</v>
      </c>
      <c r="AB6" s="23">
        <v>0</v>
      </c>
      <c r="AC6" s="23">
        <v>0</v>
      </c>
      <c r="AD6" s="23">
        <v>0</v>
      </c>
      <c r="AE6" s="23">
        <v>1</v>
      </c>
      <c r="AF6" s="23">
        <v>1</v>
      </c>
      <c r="AG6" s="23">
        <v>1</v>
      </c>
      <c r="AH6" s="23">
        <v>1</v>
      </c>
      <c r="AI6" s="23">
        <v>1</v>
      </c>
      <c r="AJ6" s="23">
        <v>1</v>
      </c>
      <c r="AK6" s="28">
        <v>1</v>
      </c>
      <c r="AL6" s="23">
        <v>1</v>
      </c>
      <c r="AM6" s="23">
        <v>1</v>
      </c>
      <c r="AN6" s="23">
        <v>1</v>
      </c>
      <c r="AO6" s="23">
        <v>1</v>
      </c>
      <c r="AP6" s="23">
        <v>1</v>
      </c>
      <c r="BE6" s="27">
        <f t="shared" si="0"/>
        <v>12</v>
      </c>
      <c r="BG6" s="59"/>
      <c r="AJI6" s="23"/>
      <c r="AJJ6" s="23"/>
      <c r="AJK6" s="23"/>
      <c r="AJL6" s="23"/>
      <c r="AJM6" s="23"/>
      <c r="AJN6" s="23"/>
      <c r="AJO6" s="23"/>
      <c r="AJP6" s="23"/>
    </row>
    <row r="7" spans="1:952" x14ac:dyDescent="0.2">
      <c r="A7" s="50" t="s">
        <v>26</v>
      </c>
      <c r="B7" s="51" t="s">
        <v>244</v>
      </c>
      <c r="C7" s="68" t="s">
        <v>130</v>
      </c>
      <c r="D7" s="53" t="s">
        <v>252</v>
      </c>
      <c r="F7" s="26" t="s">
        <v>27</v>
      </c>
      <c r="I7" s="55">
        <v>153000</v>
      </c>
      <c r="J7" s="56" t="s">
        <v>193</v>
      </c>
      <c r="K7" s="56"/>
      <c r="L7" s="57" t="s">
        <v>253</v>
      </c>
      <c r="M7" s="57"/>
      <c r="N7" s="57"/>
      <c r="O7" s="57"/>
      <c r="P7" s="57"/>
      <c r="Q7" s="57"/>
      <c r="R7" s="57"/>
      <c r="AK7" s="28">
        <v>1</v>
      </c>
      <c r="AL7" s="23">
        <v>1</v>
      </c>
      <c r="AM7" s="23">
        <v>1</v>
      </c>
      <c r="AN7" s="23">
        <v>1</v>
      </c>
      <c r="AO7" s="23">
        <v>1</v>
      </c>
      <c r="AP7" s="23">
        <v>1</v>
      </c>
      <c r="AQ7" s="23">
        <v>1</v>
      </c>
      <c r="AR7" s="23">
        <v>1</v>
      </c>
      <c r="AS7" s="23">
        <v>1</v>
      </c>
      <c r="AT7" s="23">
        <v>1</v>
      </c>
      <c r="AU7" s="23">
        <v>1</v>
      </c>
      <c r="AV7" s="23">
        <v>1</v>
      </c>
      <c r="AW7" s="28">
        <v>1</v>
      </c>
      <c r="AX7" s="23">
        <v>1</v>
      </c>
      <c r="AY7" s="23">
        <v>1</v>
      </c>
      <c r="AZ7" s="25">
        <v>1</v>
      </c>
      <c r="BA7" s="23">
        <v>1</v>
      </c>
      <c r="BB7" s="25">
        <v>1</v>
      </c>
      <c r="BC7" s="28">
        <v>1</v>
      </c>
      <c r="BD7" s="25">
        <v>1</v>
      </c>
      <c r="BE7" s="27">
        <f t="shared" si="0"/>
        <v>20</v>
      </c>
      <c r="BG7" s="59"/>
    </row>
    <row r="8" spans="1:952" x14ac:dyDescent="0.2">
      <c r="A8" s="50" t="s">
        <v>26</v>
      </c>
      <c r="B8" s="51" t="s">
        <v>244</v>
      </c>
      <c r="C8" s="68" t="s">
        <v>138</v>
      </c>
      <c r="D8" s="53" t="s">
        <v>254</v>
      </c>
      <c r="F8" s="26" t="s">
        <v>27</v>
      </c>
      <c r="I8" s="55">
        <v>244000</v>
      </c>
      <c r="J8" s="56" t="s">
        <v>193</v>
      </c>
      <c r="K8" s="56"/>
      <c r="L8" s="57" t="s">
        <v>253</v>
      </c>
      <c r="M8" s="57"/>
      <c r="N8" s="57"/>
      <c r="O8" s="57"/>
      <c r="P8" s="57"/>
      <c r="Q8" s="57"/>
      <c r="R8" s="57"/>
      <c r="AK8" s="28">
        <v>1</v>
      </c>
      <c r="AL8" s="23">
        <v>1</v>
      </c>
      <c r="AM8" s="23">
        <v>1</v>
      </c>
      <c r="AN8" s="23">
        <v>1</v>
      </c>
      <c r="AO8" s="23">
        <v>1</v>
      </c>
      <c r="AP8" s="23">
        <v>1</v>
      </c>
      <c r="AQ8" s="23">
        <v>1</v>
      </c>
      <c r="AR8" s="23">
        <v>1</v>
      </c>
      <c r="AS8" s="23">
        <v>1</v>
      </c>
      <c r="AT8" s="23">
        <v>1</v>
      </c>
      <c r="AU8" s="23">
        <v>1</v>
      </c>
      <c r="AV8" s="23">
        <v>1</v>
      </c>
      <c r="AW8" s="28">
        <v>1</v>
      </c>
      <c r="AX8" s="23">
        <v>1</v>
      </c>
      <c r="AY8" s="23">
        <v>1</v>
      </c>
      <c r="AZ8" s="25">
        <v>1</v>
      </c>
      <c r="BA8" s="23">
        <v>1</v>
      </c>
      <c r="BB8" s="25">
        <v>1</v>
      </c>
      <c r="BC8" s="28">
        <v>1</v>
      </c>
      <c r="BD8" s="25">
        <v>1</v>
      </c>
      <c r="BE8" s="27">
        <f t="shared" si="0"/>
        <v>20</v>
      </c>
      <c r="BG8" s="59"/>
    </row>
    <row r="9" spans="1:952" x14ac:dyDescent="0.2">
      <c r="A9" s="50" t="s">
        <v>26</v>
      </c>
      <c r="B9" s="51" t="s">
        <v>244</v>
      </c>
      <c r="C9" s="68" t="s">
        <v>255</v>
      </c>
      <c r="D9" s="53" t="s">
        <v>256</v>
      </c>
      <c r="F9" s="26" t="s">
        <v>27</v>
      </c>
      <c r="I9" s="69">
        <v>219999.99999999983</v>
      </c>
      <c r="J9" s="56" t="s">
        <v>193</v>
      </c>
      <c r="K9" s="70"/>
      <c r="L9" s="71" t="s">
        <v>253</v>
      </c>
      <c r="M9" s="71"/>
      <c r="N9" s="71"/>
      <c r="O9" s="71"/>
      <c r="P9" s="71"/>
      <c r="Q9" s="71"/>
      <c r="R9" s="71"/>
      <c r="BE9" s="27">
        <f t="shared" si="0"/>
        <v>0</v>
      </c>
      <c r="BG9" s="59"/>
    </row>
    <row r="10" spans="1:952" x14ac:dyDescent="0.2">
      <c r="A10" s="50" t="s">
        <v>26</v>
      </c>
      <c r="B10" s="51" t="s">
        <v>244</v>
      </c>
      <c r="C10" s="68" t="s">
        <v>189</v>
      </c>
      <c r="D10" s="53" t="s">
        <v>257</v>
      </c>
      <c r="F10" s="26" t="s">
        <v>27</v>
      </c>
      <c r="I10" s="55">
        <v>84000</v>
      </c>
      <c r="J10" s="56" t="s">
        <v>193</v>
      </c>
      <c r="K10" s="56"/>
      <c r="L10" s="57" t="s">
        <v>253</v>
      </c>
      <c r="M10" s="57"/>
      <c r="N10" s="57"/>
      <c r="O10" s="57"/>
      <c r="P10" s="57"/>
      <c r="Q10" s="57"/>
      <c r="R10" s="57"/>
      <c r="AK10" s="28">
        <v>1</v>
      </c>
      <c r="AL10" s="23">
        <v>1</v>
      </c>
      <c r="AM10" s="23">
        <v>1</v>
      </c>
      <c r="AN10" s="23">
        <v>1</v>
      </c>
      <c r="AO10" s="23">
        <v>1</v>
      </c>
      <c r="AP10" s="23">
        <v>1</v>
      </c>
      <c r="AQ10" s="23">
        <v>1</v>
      </c>
      <c r="AR10" s="23">
        <v>1</v>
      </c>
      <c r="AS10" s="23">
        <v>1</v>
      </c>
      <c r="AT10" s="23">
        <v>1</v>
      </c>
      <c r="AU10" s="23">
        <v>1</v>
      </c>
      <c r="AV10" s="23">
        <v>1</v>
      </c>
      <c r="AW10" s="28">
        <v>3</v>
      </c>
      <c r="AX10" s="23">
        <v>3</v>
      </c>
      <c r="AY10" s="23">
        <v>3</v>
      </c>
      <c r="AZ10" s="25">
        <v>3</v>
      </c>
      <c r="BE10" s="27">
        <f t="shared" si="0"/>
        <v>24</v>
      </c>
      <c r="BG10" s="59"/>
    </row>
    <row r="11" spans="1:952" x14ac:dyDescent="0.2">
      <c r="A11" s="50" t="s">
        <v>26</v>
      </c>
      <c r="B11" s="51" t="s">
        <v>258</v>
      </c>
      <c r="C11" s="31" t="s">
        <v>259</v>
      </c>
      <c r="D11" s="53" t="s">
        <v>260</v>
      </c>
      <c r="F11" s="26" t="s">
        <v>31</v>
      </c>
      <c r="I11" s="55">
        <v>2960000</v>
      </c>
      <c r="J11" s="56" t="s">
        <v>193</v>
      </c>
      <c r="K11" s="56"/>
      <c r="L11" s="57" t="s">
        <v>261</v>
      </c>
      <c r="M11" s="57"/>
      <c r="N11" s="57"/>
      <c r="O11" s="57"/>
      <c r="P11" s="57"/>
      <c r="Q11" s="57"/>
      <c r="R11" s="57"/>
      <c r="AI11" s="23">
        <v>1</v>
      </c>
      <c r="AJ11" s="23">
        <v>1</v>
      </c>
      <c r="AK11" s="28">
        <v>1</v>
      </c>
      <c r="AL11" s="23">
        <v>1</v>
      </c>
      <c r="AM11" s="23">
        <v>1</v>
      </c>
      <c r="AN11" s="23">
        <v>1</v>
      </c>
      <c r="AO11" s="23">
        <v>1</v>
      </c>
      <c r="AP11" s="23">
        <v>1</v>
      </c>
      <c r="AQ11" s="23">
        <v>1</v>
      </c>
      <c r="AR11" s="23">
        <v>1</v>
      </c>
      <c r="AS11" s="23">
        <v>1</v>
      </c>
      <c r="AT11" s="23">
        <v>1</v>
      </c>
      <c r="BD11" s="25">
        <v>0</v>
      </c>
      <c r="BE11" s="27">
        <f t="shared" si="0"/>
        <v>12</v>
      </c>
      <c r="BG11" s="59"/>
    </row>
    <row r="12" spans="1:952" x14ac:dyDescent="0.2">
      <c r="C12" s="31"/>
      <c r="I12" s="29"/>
      <c r="J12" s="56"/>
      <c r="K12" s="56"/>
      <c r="L12" s="57"/>
      <c r="M12" s="57"/>
      <c r="N12" s="57"/>
      <c r="O12" s="57"/>
      <c r="P12" s="57"/>
      <c r="Q12" s="57"/>
      <c r="R12" s="57"/>
      <c r="BG12" s="59"/>
    </row>
    <row r="13" spans="1:952" x14ac:dyDescent="0.2">
      <c r="C13" s="31"/>
      <c r="I13" s="29"/>
      <c r="J13" s="56"/>
      <c r="K13" s="56"/>
      <c r="L13" s="57"/>
      <c r="M13" s="57"/>
      <c r="N13" s="57"/>
      <c r="O13" s="57"/>
      <c r="P13" s="57"/>
      <c r="Q13" s="57"/>
      <c r="R13" s="57"/>
      <c r="BG13" s="59"/>
    </row>
    <row r="14" spans="1:952" s="77" customFormat="1" x14ac:dyDescent="0.25">
      <c r="A14" s="50" t="s">
        <v>24</v>
      </c>
      <c r="B14" s="72" t="s">
        <v>244</v>
      </c>
      <c r="C14" s="73" t="s">
        <v>163</v>
      </c>
      <c r="D14" s="74" t="s">
        <v>262</v>
      </c>
      <c r="E14" s="75"/>
      <c r="F14" s="26" t="s">
        <v>31</v>
      </c>
      <c r="G14" s="54"/>
      <c r="H14" s="54"/>
      <c r="I14" s="29">
        <v>168000</v>
      </c>
      <c r="J14" s="56" t="s">
        <v>193</v>
      </c>
      <c r="K14" s="56"/>
      <c r="L14" s="57" t="s">
        <v>246</v>
      </c>
      <c r="M14" s="76"/>
      <c r="N14" s="57"/>
      <c r="O14" s="57"/>
      <c r="P14" s="57"/>
      <c r="Q14" s="57"/>
      <c r="R14" s="57"/>
      <c r="S14" s="23"/>
      <c r="T14" s="23"/>
      <c r="U14" s="23"/>
      <c r="V14" s="23"/>
      <c r="W14" s="23"/>
      <c r="X14" s="25"/>
      <c r="Y14" s="23"/>
      <c r="Z14" s="23"/>
      <c r="AA14" s="23"/>
      <c r="AB14" s="23"/>
      <c r="AC14" s="23"/>
      <c r="AD14" s="23"/>
      <c r="AE14" s="23"/>
      <c r="AF14" s="23"/>
      <c r="AG14" s="23"/>
      <c r="AH14" s="23">
        <v>1</v>
      </c>
      <c r="AI14" s="23">
        <v>1</v>
      </c>
      <c r="AJ14" s="23">
        <v>1</v>
      </c>
      <c r="AK14" s="28">
        <v>1</v>
      </c>
      <c r="AL14" s="23">
        <v>1</v>
      </c>
      <c r="AM14" s="23">
        <v>1</v>
      </c>
      <c r="AN14" s="23">
        <v>1</v>
      </c>
      <c r="AO14" s="23">
        <v>1</v>
      </c>
      <c r="AP14" s="23">
        <v>1</v>
      </c>
      <c r="AQ14" s="23">
        <v>1</v>
      </c>
      <c r="AR14" s="23">
        <v>1</v>
      </c>
      <c r="AS14" s="23">
        <v>1</v>
      </c>
      <c r="AT14" s="23">
        <v>1</v>
      </c>
      <c r="AU14" s="23">
        <v>1</v>
      </c>
      <c r="AV14" s="23">
        <v>1</v>
      </c>
      <c r="AW14" s="28">
        <v>3</v>
      </c>
      <c r="AX14" s="23">
        <v>3</v>
      </c>
      <c r="AY14" s="23">
        <v>3</v>
      </c>
      <c r="AZ14" s="25">
        <v>3</v>
      </c>
      <c r="BA14" s="23">
        <v>6</v>
      </c>
      <c r="BB14" s="25">
        <v>6</v>
      </c>
      <c r="BC14" s="28">
        <v>3</v>
      </c>
      <c r="BD14" s="25"/>
      <c r="BE14" s="27">
        <f t="shared" ref="BE14:BE45" si="1">SUM(S14:BD14)</f>
        <v>42</v>
      </c>
      <c r="BF14" s="58"/>
      <c r="BG14" s="59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  <c r="IW14" s="23"/>
      <c r="IX14" s="23"/>
      <c r="IY14" s="23"/>
      <c r="IZ14" s="23"/>
      <c r="JA14" s="23"/>
      <c r="JB14" s="23"/>
      <c r="JC14" s="23"/>
      <c r="JD14" s="23"/>
      <c r="JE14" s="23"/>
      <c r="JF14" s="23"/>
      <c r="JG14" s="23"/>
      <c r="JH14" s="23"/>
      <c r="JI14" s="23"/>
      <c r="JJ14" s="23"/>
      <c r="JK14" s="23"/>
      <c r="JL14" s="23"/>
      <c r="JM14" s="23"/>
      <c r="JN14" s="23"/>
      <c r="JO14" s="23"/>
      <c r="JP14" s="23"/>
      <c r="JQ14" s="23"/>
      <c r="JR14" s="23"/>
      <c r="JS14" s="23"/>
      <c r="JT14" s="23"/>
      <c r="JU14" s="23"/>
      <c r="JV14" s="23"/>
      <c r="JW14" s="23"/>
      <c r="JX14" s="23"/>
      <c r="JY14" s="23"/>
      <c r="JZ14" s="23"/>
      <c r="KA14" s="23"/>
      <c r="KB14" s="23"/>
      <c r="KC14" s="23"/>
      <c r="KD14" s="23"/>
      <c r="KE14" s="23"/>
      <c r="KF14" s="23"/>
      <c r="KG14" s="23"/>
      <c r="KH14" s="23"/>
      <c r="KI14" s="23"/>
      <c r="KJ14" s="23"/>
      <c r="KK14" s="23"/>
      <c r="KL14" s="23"/>
      <c r="KM14" s="23"/>
      <c r="KN14" s="23"/>
      <c r="KO14" s="23"/>
      <c r="KP14" s="23"/>
      <c r="KQ14" s="23"/>
      <c r="KR14" s="23"/>
      <c r="KS14" s="23"/>
      <c r="KT14" s="23"/>
      <c r="KU14" s="23"/>
      <c r="KV14" s="23"/>
      <c r="KW14" s="23"/>
      <c r="KX14" s="23"/>
      <c r="KY14" s="23"/>
      <c r="KZ14" s="23"/>
      <c r="LA14" s="23"/>
      <c r="LB14" s="23"/>
      <c r="LC14" s="23"/>
      <c r="LD14" s="23"/>
      <c r="LE14" s="23"/>
      <c r="LF14" s="23"/>
      <c r="LG14" s="23"/>
      <c r="LH14" s="23"/>
      <c r="LI14" s="23"/>
      <c r="LJ14" s="23"/>
      <c r="LK14" s="23"/>
      <c r="LL14" s="23"/>
      <c r="LM14" s="23"/>
      <c r="LN14" s="23"/>
      <c r="LO14" s="23"/>
      <c r="LP14" s="23"/>
      <c r="LQ14" s="23"/>
      <c r="LR14" s="23"/>
      <c r="LS14" s="23"/>
      <c r="LT14" s="23"/>
      <c r="LU14" s="23"/>
      <c r="LV14" s="23"/>
      <c r="LW14" s="23"/>
      <c r="LX14" s="23"/>
      <c r="LY14" s="23"/>
      <c r="LZ14" s="23"/>
      <c r="MA14" s="23"/>
      <c r="MB14" s="23"/>
      <c r="MC14" s="23"/>
      <c r="MD14" s="23"/>
      <c r="ME14" s="23"/>
      <c r="MF14" s="23"/>
      <c r="MG14" s="23"/>
      <c r="MH14" s="23"/>
      <c r="MI14" s="23"/>
      <c r="MJ14" s="23"/>
      <c r="MK14" s="23"/>
      <c r="ML14" s="23"/>
      <c r="MM14" s="23"/>
      <c r="MN14" s="23"/>
      <c r="MO14" s="23"/>
      <c r="MP14" s="23"/>
      <c r="MQ14" s="23"/>
      <c r="MR14" s="23"/>
      <c r="MS14" s="23"/>
      <c r="MT14" s="23"/>
      <c r="MU14" s="23"/>
      <c r="MV14" s="23"/>
      <c r="MW14" s="23"/>
      <c r="MX14" s="23"/>
      <c r="MY14" s="23"/>
      <c r="MZ14" s="23"/>
      <c r="NA14" s="23"/>
      <c r="NB14" s="23"/>
      <c r="NC14" s="23"/>
      <c r="ND14" s="23"/>
      <c r="NE14" s="23"/>
      <c r="NF14" s="23"/>
      <c r="NG14" s="23"/>
      <c r="NH14" s="23"/>
      <c r="NI14" s="23"/>
      <c r="NJ14" s="23"/>
      <c r="NK14" s="23"/>
      <c r="NL14" s="23"/>
      <c r="NM14" s="23"/>
      <c r="NN14" s="23"/>
      <c r="NO14" s="23"/>
      <c r="NP14" s="23"/>
      <c r="NQ14" s="23"/>
      <c r="NR14" s="23"/>
      <c r="NS14" s="23"/>
      <c r="NT14" s="23"/>
      <c r="NU14" s="23"/>
      <c r="NV14" s="23"/>
      <c r="NW14" s="23"/>
      <c r="NX14" s="23"/>
      <c r="NY14" s="23"/>
      <c r="NZ14" s="23"/>
      <c r="OA14" s="23"/>
      <c r="OB14" s="23"/>
      <c r="OC14" s="23"/>
      <c r="OD14" s="23"/>
      <c r="OE14" s="23"/>
      <c r="OF14" s="23"/>
      <c r="OG14" s="23"/>
      <c r="OH14" s="23"/>
      <c r="OI14" s="23"/>
      <c r="OJ14" s="23"/>
      <c r="OK14" s="23"/>
      <c r="OL14" s="23"/>
      <c r="OM14" s="23"/>
      <c r="ON14" s="23"/>
      <c r="OO14" s="23"/>
      <c r="OP14" s="23"/>
      <c r="OQ14" s="23"/>
      <c r="OR14" s="23"/>
      <c r="OS14" s="23"/>
      <c r="OT14" s="23"/>
      <c r="OU14" s="23"/>
      <c r="OV14" s="23"/>
      <c r="OW14" s="23"/>
      <c r="OX14" s="23"/>
      <c r="OY14" s="23"/>
      <c r="OZ14" s="23"/>
      <c r="PA14" s="23"/>
      <c r="PB14" s="23"/>
      <c r="PC14" s="23"/>
      <c r="PD14" s="23"/>
      <c r="PE14" s="23"/>
      <c r="PF14" s="23"/>
      <c r="PG14" s="23"/>
      <c r="PH14" s="23"/>
      <c r="PI14" s="23"/>
      <c r="PJ14" s="23"/>
      <c r="PK14" s="23"/>
      <c r="PL14" s="23"/>
      <c r="PM14" s="23"/>
      <c r="PN14" s="23"/>
      <c r="PO14" s="23"/>
      <c r="PP14" s="23"/>
      <c r="PQ14" s="23"/>
      <c r="PR14" s="23"/>
      <c r="PS14" s="23"/>
      <c r="PT14" s="23"/>
      <c r="PU14" s="23"/>
      <c r="PV14" s="23"/>
      <c r="PW14" s="23"/>
      <c r="PX14" s="23"/>
      <c r="PY14" s="23"/>
      <c r="PZ14" s="23"/>
      <c r="QA14" s="23"/>
      <c r="QB14" s="23"/>
      <c r="QC14" s="23"/>
      <c r="QD14" s="23"/>
      <c r="QE14" s="23"/>
      <c r="QF14" s="23"/>
      <c r="QG14" s="23"/>
      <c r="QH14" s="23"/>
      <c r="QI14" s="23"/>
      <c r="QJ14" s="23"/>
      <c r="QK14" s="23"/>
      <c r="QL14" s="23"/>
      <c r="QM14" s="23"/>
      <c r="QN14" s="23"/>
      <c r="QO14" s="23"/>
      <c r="QP14" s="23"/>
      <c r="QQ14" s="23"/>
      <c r="QR14" s="23"/>
      <c r="QS14" s="23"/>
      <c r="QT14" s="23"/>
      <c r="QU14" s="23"/>
      <c r="QV14" s="23"/>
      <c r="QW14" s="23"/>
      <c r="QX14" s="23"/>
      <c r="QY14" s="23"/>
      <c r="QZ14" s="23"/>
      <c r="RA14" s="23"/>
      <c r="RB14" s="23"/>
      <c r="RC14" s="23"/>
      <c r="RD14" s="23"/>
      <c r="RE14" s="23"/>
      <c r="RF14" s="23"/>
      <c r="RG14" s="23"/>
      <c r="RH14" s="23"/>
      <c r="RI14" s="23"/>
      <c r="RJ14" s="23"/>
      <c r="RK14" s="23"/>
      <c r="RL14" s="23"/>
      <c r="RM14" s="23"/>
      <c r="RN14" s="23"/>
      <c r="RO14" s="23"/>
      <c r="RP14" s="23"/>
      <c r="RQ14" s="23"/>
      <c r="RR14" s="23"/>
      <c r="RS14" s="23"/>
      <c r="RT14" s="23"/>
      <c r="RU14" s="23"/>
      <c r="RV14" s="23"/>
      <c r="RW14" s="23"/>
      <c r="RX14" s="23"/>
      <c r="RY14" s="23"/>
      <c r="RZ14" s="23"/>
      <c r="SA14" s="23"/>
      <c r="SB14" s="23"/>
      <c r="SC14" s="23"/>
      <c r="SD14" s="23"/>
      <c r="SE14" s="23"/>
      <c r="SF14" s="23"/>
      <c r="SG14" s="23"/>
      <c r="SH14" s="23"/>
      <c r="SI14" s="23"/>
      <c r="SJ14" s="23"/>
      <c r="SK14" s="23"/>
      <c r="SL14" s="23"/>
      <c r="SM14" s="23"/>
      <c r="SN14" s="23"/>
      <c r="SO14" s="23"/>
      <c r="SP14" s="23"/>
      <c r="SQ14" s="23"/>
      <c r="SR14" s="23"/>
      <c r="SS14" s="23"/>
      <c r="ST14" s="23"/>
      <c r="SU14" s="23"/>
      <c r="SV14" s="23"/>
      <c r="SW14" s="23"/>
      <c r="SX14" s="23"/>
      <c r="SY14" s="23"/>
      <c r="SZ14" s="23"/>
      <c r="TA14" s="23"/>
      <c r="TB14" s="23"/>
      <c r="TC14" s="23"/>
      <c r="TD14" s="23"/>
      <c r="TE14" s="23"/>
      <c r="TF14" s="23"/>
      <c r="TG14" s="23"/>
      <c r="TH14" s="23"/>
      <c r="TI14" s="23"/>
      <c r="TJ14" s="23"/>
      <c r="TK14" s="23"/>
      <c r="TL14" s="23"/>
      <c r="TM14" s="23"/>
      <c r="TN14" s="23"/>
      <c r="TO14" s="23"/>
      <c r="TP14" s="23"/>
      <c r="TQ14" s="23"/>
      <c r="TR14" s="23"/>
      <c r="TS14" s="23"/>
      <c r="TT14" s="23"/>
      <c r="TU14" s="23"/>
      <c r="TV14" s="23"/>
      <c r="TW14" s="23"/>
      <c r="TX14" s="23"/>
      <c r="TY14" s="23"/>
      <c r="TZ14" s="23"/>
      <c r="UA14" s="23"/>
      <c r="UB14" s="23"/>
      <c r="UC14" s="23"/>
      <c r="UD14" s="23"/>
      <c r="UE14" s="23"/>
      <c r="UF14" s="23"/>
      <c r="UG14" s="23"/>
      <c r="UH14" s="23"/>
      <c r="UI14" s="23"/>
      <c r="UJ14" s="23"/>
      <c r="UK14" s="23"/>
      <c r="UL14" s="23"/>
      <c r="UM14" s="23"/>
      <c r="UN14" s="23"/>
      <c r="UO14" s="23"/>
      <c r="UP14" s="23"/>
      <c r="UQ14" s="23"/>
      <c r="UR14" s="23"/>
      <c r="US14" s="23"/>
      <c r="UT14" s="23"/>
      <c r="UU14" s="23"/>
      <c r="UV14" s="23"/>
      <c r="UW14" s="23"/>
      <c r="UX14" s="23"/>
      <c r="UY14" s="23"/>
      <c r="UZ14" s="23"/>
      <c r="VA14" s="23"/>
      <c r="VB14" s="23"/>
      <c r="VC14" s="23"/>
      <c r="VD14" s="23"/>
      <c r="VE14" s="23"/>
      <c r="VF14" s="23"/>
      <c r="VG14" s="23"/>
      <c r="VH14" s="23"/>
      <c r="VI14" s="23"/>
      <c r="VJ14" s="23"/>
      <c r="VK14" s="23"/>
      <c r="VL14" s="23"/>
      <c r="VM14" s="23"/>
      <c r="VN14" s="23"/>
      <c r="VO14" s="23"/>
      <c r="VP14" s="23"/>
      <c r="VQ14" s="23"/>
      <c r="VR14" s="23"/>
      <c r="VS14" s="23"/>
      <c r="VT14" s="23"/>
      <c r="VU14" s="23"/>
      <c r="VV14" s="23"/>
      <c r="VW14" s="23"/>
      <c r="VX14" s="23"/>
      <c r="VY14" s="23"/>
      <c r="VZ14" s="23"/>
      <c r="WA14" s="23"/>
      <c r="WB14" s="23"/>
      <c r="WC14" s="23"/>
      <c r="WD14" s="23"/>
      <c r="WE14" s="23"/>
      <c r="WF14" s="23"/>
      <c r="WG14" s="23"/>
      <c r="WH14" s="23"/>
      <c r="WI14" s="23"/>
      <c r="WJ14" s="23"/>
      <c r="WK14" s="23"/>
      <c r="WL14" s="23"/>
      <c r="WM14" s="23"/>
      <c r="WN14" s="23"/>
      <c r="WO14" s="23"/>
      <c r="WP14" s="23"/>
      <c r="WQ14" s="23"/>
      <c r="WR14" s="23"/>
      <c r="WS14" s="23"/>
      <c r="WT14" s="23"/>
      <c r="WU14" s="23"/>
      <c r="WV14" s="23"/>
      <c r="WW14" s="23"/>
      <c r="WX14" s="23"/>
      <c r="WY14" s="23"/>
      <c r="WZ14" s="23"/>
      <c r="XA14" s="23"/>
      <c r="XB14" s="23"/>
      <c r="XC14" s="23"/>
      <c r="XD14" s="23"/>
      <c r="XE14" s="23"/>
      <c r="XF14" s="23"/>
      <c r="XG14" s="23"/>
      <c r="XH14" s="23"/>
      <c r="XI14" s="23"/>
      <c r="XJ14" s="23"/>
      <c r="XK14" s="23"/>
      <c r="XL14" s="23"/>
      <c r="XM14" s="23"/>
      <c r="XN14" s="23"/>
      <c r="XO14" s="23"/>
      <c r="XP14" s="23"/>
      <c r="XQ14" s="23"/>
      <c r="XR14" s="23"/>
      <c r="XS14" s="23"/>
      <c r="XT14" s="23"/>
      <c r="XU14" s="23"/>
      <c r="XV14" s="23"/>
      <c r="XW14" s="23"/>
      <c r="XX14" s="23"/>
      <c r="XY14" s="23"/>
      <c r="XZ14" s="23"/>
      <c r="YA14" s="23"/>
      <c r="YB14" s="23"/>
      <c r="YC14" s="23"/>
      <c r="YD14" s="23"/>
      <c r="YE14" s="23"/>
      <c r="YF14" s="23"/>
      <c r="YG14" s="23"/>
      <c r="YH14" s="23"/>
      <c r="YI14" s="23"/>
      <c r="YJ14" s="23"/>
      <c r="YK14" s="23"/>
      <c r="YL14" s="23"/>
      <c r="YM14" s="23"/>
      <c r="YN14" s="23"/>
      <c r="YO14" s="23"/>
      <c r="YP14" s="23"/>
      <c r="YQ14" s="23"/>
      <c r="YR14" s="23"/>
      <c r="YS14" s="23"/>
      <c r="YT14" s="23"/>
      <c r="YU14" s="23"/>
      <c r="YV14" s="23"/>
      <c r="YW14" s="23"/>
      <c r="YX14" s="23"/>
      <c r="YY14" s="23"/>
      <c r="YZ14" s="23"/>
      <c r="ZA14" s="23"/>
      <c r="ZB14" s="23"/>
      <c r="ZC14" s="23"/>
      <c r="ZD14" s="23"/>
      <c r="ZE14" s="23"/>
      <c r="ZF14" s="23"/>
      <c r="ZG14" s="23"/>
      <c r="ZH14" s="23"/>
      <c r="ZI14" s="23"/>
      <c r="ZJ14" s="23"/>
      <c r="ZK14" s="23"/>
      <c r="ZL14" s="23"/>
      <c r="ZM14" s="23"/>
      <c r="ZN14" s="23"/>
      <c r="ZO14" s="23"/>
      <c r="ZP14" s="23"/>
      <c r="ZQ14" s="23"/>
      <c r="ZR14" s="23"/>
      <c r="ZS14" s="23"/>
      <c r="ZT14" s="23"/>
      <c r="ZU14" s="23"/>
      <c r="ZV14" s="23"/>
      <c r="ZW14" s="23"/>
      <c r="ZX14" s="23"/>
      <c r="ZY14" s="23"/>
      <c r="ZZ14" s="23"/>
      <c r="AAA14" s="23"/>
      <c r="AAB14" s="23"/>
      <c r="AAC14" s="23"/>
      <c r="AAD14" s="23"/>
      <c r="AAE14" s="23"/>
      <c r="AAF14" s="23"/>
      <c r="AAG14" s="23"/>
      <c r="AAH14" s="23"/>
      <c r="AAI14" s="23"/>
      <c r="AAJ14" s="23"/>
      <c r="AAK14" s="23"/>
      <c r="AAL14" s="23"/>
      <c r="AAM14" s="23"/>
      <c r="AAN14" s="23"/>
      <c r="AAO14" s="23"/>
      <c r="AAP14" s="23"/>
      <c r="AAQ14" s="23"/>
      <c r="AAR14" s="23"/>
      <c r="AAS14" s="23"/>
      <c r="AAT14" s="23"/>
      <c r="AAU14" s="23"/>
      <c r="AAV14" s="23"/>
      <c r="AAW14" s="23"/>
      <c r="AAX14" s="23"/>
      <c r="AAY14" s="23"/>
      <c r="AAZ14" s="23"/>
      <c r="ABA14" s="23"/>
      <c r="ABB14" s="23"/>
      <c r="ABC14" s="23"/>
      <c r="ABD14" s="23"/>
      <c r="ABE14" s="23"/>
      <c r="ABF14" s="23"/>
      <c r="ABG14" s="23"/>
      <c r="ABH14" s="23"/>
      <c r="ABI14" s="23"/>
      <c r="ABJ14" s="23"/>
      <c r="ABK14" s="23"/>
      <c r="ABL14" s="23"/>
      <c r="ABM14" s="23"/>
      <c r="ABN14" s="23"/>
      <c r="ABO14" s="23"/>
      <c r="ABP14" s="23"/>
      <c r="ABQ14" s="23"/>
      <c r="ABR14" s="23"/>
      <c r="ABS14" s="23"/>
      <c r="ABT14" s="23"/>
      <c r="ABU14" s="23"/>
      <c r="ABV14" s="23"/>
      <c r="ABW14" s="23"/>
      <c r="ABX14" s="23"/>
      <c r="ABY14" s="23"/>
      <c r="ABZ14" s="23"/>
      <c r="ACA14" s="23"/>
      <c r="ACB14" s="23"/>
      <c r="ACC14" s="23"/>
      <c r="ACD14" s="23"/>
      <c r="ACE14" s="23"/>
      <c r="ACF14" s="23"/>
      <c r="ACG14" s="23"/>
      <c r="ACH14" s="23"/>
      <c r="ACI14" s="23"/>
      <c r="ACJ14" s="23"/>
      <c r="ACK14" s="23"/>
      <c r="ACL14" s="23"/>
      <c r="ACM14" s="23"/>
      <c r="ACN14" s="23"/>
      <c r="ACO14" s="23"/>
      <c r="ACP14" s="23"/>
      <c r="ACQ14" s="23"/>
      <c r="ACR14" s="23"/>
      <c r="ACS14" s="23"/>
      <c r="ACT14" s="23"/>
      <c r="ACU14" s="23"/>
      <c r="ACV14" s="23"/>
      <c r="ACW14" s="23"/>
      <c r="ACX14" s="23"/>
      <c r="ACY14" s="23"/>
      <c r="ACZ14" s="23"/>
      <c r="ADA14" s="23"/>
      <c r="ADB14" s="23"/>
      <c r="ADC14" s="23"/>
      <c r="ADD14" s="23"/>
      <c r="ADE14" s="23"/>
      <c r="ADF14" s="23"/>
      <c r="ADG14" s="23"/>
      <c r="ADH14" s="23"/>
      <c r="ADI14" s="23"/>
      <c r="ADJ14" s="23"/>
      <c r="ADK14" s="23"/>
      <c r="ADL14" s="23"/>
      <c r="ADM14" s="23"/>
      <c r="ADN14" s="23"/>
      <c r="ADO14" s="23"/>
      <c r="ADP14" s="23"/>
      <c r="ADQ14" s="23"/>
      <c r="ADR14" s="23"/>
      <c r="ADS14" s="23"/>
      <c r="ADT14" s="23"/>
      <c r="ADU14" s="23"/>
      <c r="ADV14" s="23"/>
      <c r="ADW14" s="23"/>
      <c r="ADX14" s="23"/>
      <c r="ADY14" s="23"/>
      <c r="ADZ14" s="23"/>
      <c r="AEA14" s="23"/>
      <c r="AEB14" s="23"/>
      <c r="AEC14" s="23"/>
      <c r="AED14" s="23"/>
      <c r="AEE14" s="23"/>
      <c r="AEF14" s="23"/>
      <c r="AEG14" s="23"/>
      <c r="AEH14" s="23"/>
      <c r="AEI14" s="23"/>
      <c r="AEJ14" s="23"/>
      <c r="AEK14" s="23"/>
      <c r="AEL14" s="23"/>
      <c r="AEM14" s="23"/>
      <c r="AEN14" s="23"/>
      <c r="AEO14" s="23"/>
      <c r="AEP14" s="23"/>
      <c r="AEQ14" s="23"/>
      <c r="AER14" s="23"/>
      <c r="AES14" s="23"/>
      <c r="AET14" s="23"/>
      <c r="AEU14" s="23"/>
      <c r="AEV14" s="23"/>
      <c r="AEW14" s="23"/>
      <c r="AEX14" s="23"/>
      <c r="AEY14" s="23"/>
      <c r="AEZ14" s="23"/>
      <c r="AFA14" s="23"/>
      <c r="AFB14" s="23"/>
      <c r="AFC14" s="23"/>
      <c r="AFD14" s="23"/>
      <c r="AFE14" s="23"/>
      <c r="AFF14" s="23"/>
      <c r="AFG14" s="23"/>
      <c r="AFH14" s="23"/>
      <c r="AFI14" s="23"/>
      <c r="AFJ14" s="23"/>
      <c r="AFK14" s="23"/>
      <c r="AFL14" s="23"/>
      <c r="AFM14" s="23"/>
      <c r="AFN14" s="23"/>
      <c r="AFO14" s="23"/>
      <c r="AFP14" s="23"/>
      <c r="AFQ14" s="23"/>
      <c r="AFR14" s="23"/>
      <c r="AFS14" s="23"/>
      <c r="AFT14" s="23"/>
      <c r="AFU14" s="23"/>
      <c r="AFV14" s="23"/>
      <c r="AFW14" s="23"/>
      <c r="AFX14" s="23"/>
      <c r="AFY14" s="23"/>
      <c r="AFZ14" s="23"/>
      <c r="AGA14" s="23"/>
      <c r="AGB14" s="23"/>
      <c r="AGC14" s="23"/>
      <c r="AGD14" s="23"/>
      <c r="AGE14" s="23"/>
      <c r="AGF14" s="23"/>
      <c r="AGG14" s="23"/>
      <c r="AGH14" s="23"/>
      <c r="AGI14" s="23"/>
      <c r="AGJ14" s="23"/>
      <c r="AGK14" s="23"/>
      <c r="AGL14" s="23"/>
      <c r="AGM14" s="23"/>
      <c r="AGN14" s="23"/>
      <c r="AGO14" s="23"/>
      <c r="AGP14" s="23"/>
      <c r="AGQ14" s="23"/>
      <c r="AGR14" s="23"/>
      <c r="AGS14" s="23"/>
      <c r="AGT14" s="23"/>
      <c r="AGU14" s="23"/>
      <c r="AGV14" s="23"/>
      <c r="AGW14" s="23"/>
      <c r="AGX14" s="23"/>
      <c r="AGY14" s="23"/>
      <c r="AGZ14" s="23"/>
      <c r="AHA14" s="23"/>
      <c r="AHB14" s="23"/>
      <c r="AHC14" s="23"/>
      <c r="AHD14" s="23"/>
      <c r="AHE14" s="23"/>
      <c r="AHF14" s="23"/>
      <c r="AHG14" s="23"/>
      <c r="AHH14" s="23"/>
      <c r="AHI14" s="23"/>
      <c r="AHJ14" s="23"/>
      <c r="AHK14" s="23"/>
      <c r="AHL14" s="23"/>
      <c r="AHM14" s="23"/>
      <c r="AHN14" s="23"/>
      <c r="AHO14" s="23"/>
      <c r="AHP14" s="23"/>
      <c r="AHQ14" s="23"/>
      <c r="AHR14" s="23"/>
      <c r="AHS14" s="23"/>
      <c r="AHT14" s="23"/>
      <c r="AHU14" s="23"/>
      <c r="AHV14" s="23"/>
      <c r="AHW14" s="23"/>
      <c r="AHX14" s="23"/>
      <c r="AHY14" s="23"/>
      <c r="AHZ14" s="23"/>
      <c r="AIA14" s="23"/>
      <c r="AIB14" s="23"/>
      <c r="AIC14" s="23"/>
      <c r="AID14" s="23"/>
      <c r="AIE14" s="23"/>
      <c r="AIF14" s="23"/>
      <c r="AIG14" s="23"/>
      <c r="AIH14" s="23"/>
      <c r="AII14" s="23"/>
      <c r="AIJ14" s="23"/>
      <c r="AIK14" s="23"/>
      <c r="AIL14" s="23"/>
      <c r="AIM14" s="23"/>
      <c r="AIN14" s="23"/>
      <c r="AIO14" s="23"/>
      <c r="AIP14" s="23"/>
      <c r="AIQ14" s="23"/>
      <c r="AIR14" s="23"/>
      <c r="AIS14" s="23"/>
      <c r="AIT14" s="23"/>
      <c r="AIU14" s="23"/>
      <c r="AIV14" s="23"/>
      <c r="AIW14" s="23"/>
      <c r="AIX14" s="23"/>
      <c r="AIY14" s="23"/>
      <c r="AIZ14" s="23"/>
      <c r="AJA14" s="23"/>
      <c r="AJB14" s="23"/>
      <c r="AJC14" s="23"/>
      <c r="AJD14" s="23"/>
      <c r="AJE14" s="23"/>
      <c r="AJF14" s="23"/>
      <c r="AJG14" s="23"/>
      <c r="AJH14" s="23"/>
      <c r="AJI14" s="23"/>
      <c r="AJJ14" s="23"/>
      <c r="AJK14" s="23"/>
      <c r="AJL14" s="23"/>
      <c r="AJM14" s="23"/>
      <c r="AJN14" s="23"/>
      <c r="AJO14" s="23"/>
      <c r="AJP14" s="23"/>
    </row>
    <row r="15" spans="1:952" s="77" customFormat="1" x14ac:dyDescent="0.25">
      <c r="A15" s="50" t="s">
        <v>24</v>
      </c>
      <c r="B15" s="27" t="s">
        <v>244</v>
      </c>
      <c r="C15" s="31" t="s">
        <v>263</v>
      </c>
      <c r="D15" s="53" t="s">
        <v>262</v>
      </c>
      <c r="E15" s="54"/>
      <c r="F15" s="26" t="s">
        <v>31</v>
      </c>
      <c r="G15" s="54"/>
      <c r="H15" s="54"/>
      <c r="I15" s="29">
        <v>602060</v>
      </c>
      <c r="J15" s="56" t="s">
        <v>193</v>
      </c>
      <c r="K15" s="56"/>
      <c r="L15" s="57" t="s">
        <v>246</v>
      </c>
      <c r="M15" s="57"/>
      <c r="N15" s="57"/>
      <c r="O15" s="57"/>
      <c r="P15" s="57"/>
      <c r="Q15" s="57"/>
      <c r="R15" s="57"/>
      <c r="S15" s="23"/>
      <c r="T15" s="23"/>
      <c r="U15" s="23"/>
      <c r="V15" s="23"/>
      <c r="W15" s="23"/>
      <c r="X15" s="25"/>
      <c r="Y15" s="23"/>
      <c r="Z15" s="23"/>
      <c r="AA15" s="23"/>
      <c r="AB15" s="23"/>
      <c r="AC15" s="23"/>
      <c r="AD15" s="23"/>
      <c r="AE15" s="23"/>
      <c r="AF15" s="23"/>
      <c r="AG15" s="23"/>
      <c r="AH15" s="23">
        <v>1</v>
      </c>
      <c r="AI15" s="23">
        <v>1</v>
      </c>
      <c r="AJ15" s="23">
        <v>1</v>
      </c>
      <c r="AK15" s="28">
        <v>1</v>
      </c>
      <c r="AL15" s="23">
        <v>1</v>
      </c>
      <c r="AM15" s="23">
        <v>1</v>
      </c>
      <c r="AN15" s="23">
        <v>1</v>
      </c>
      <c r="AO15" s="23">
        <v>1</v>
      </c>
      <c r="AP15" s="23">
        <v>1</v>
      </c>
      <c r="AQ15" s="23">
        <v>1</v>
      </c>
      <c r="AR15" s="23">
        <v>1</v>
      </c>
      <c r="AS15" s="23">
        <v>1</v>
      </c>
      <c r="AT15" s="23">
        <v>1</v>
      </c>
      <c r="AU15" s="23">
        <v>1</v>
      </c>
      <c r="AV15" s="23">
        <v>1</v>
      </c>
      <c r="AW15" s="28">
        <v>3</v>
      </c>
      <c r="AX15" s="23">
        <v>3</v>
      </c>
      <c r="AY15" s="23">
        <v>3</v>
      </c>
      <c r="AZ15" s="25">
        <v>3</v>
      </c>
      <c r="BA15" s="23">
        <v>6</v>
      </c>
      <c r="BB15" s="25">
        <v>6</v>
      </c>
      <c r="BC15" s="28">
        <v>3</v>
      </c>
      <c r="BD15" s="25"/>
      <c r="BE15" s="27">
        <f t="shared" si="1"/>
        <v>42</v>
      </c>
      <c r="BF15" s="58"/>
      <c r="BG15" s="59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  <c r="KH15" s="23"/>
      <c r="KI15" s="23"/>
      <c r="KJ15" s="23"/>
      <c r="KK15" s="23"/>
      <c r="KL15" s="23"/>
      <c r="KM15" s="23"/>
      <c r="KN15" s="23"/>
      <c r="KO15" s="23"/>
      <c r="KP15" s="23"/>
      <c r="KQ15" s="23"/>
      <c r="KR15" s="23"/>
      <c r="KS15" s="23"/>
      <c r="KT15" s="23"/>
      <c r="KU15" s="23"/>
      <c r="KV15" s="23"/>
      <c r="KW15" s="23"/>
      <c r="KX15" s="23"/>
      <c r="KY15" s="23"/>
      <c r="KZ15" s="23"/>
      <c r="LA15" s="23"/>
      <c r="LB15" s="23"/>
      <c r="LC15" s="23"/>
      <c r="LD15" s="23"/>
      <c r="LE15" s="23"/>
      <c r="LF15" s="23"/>
      <c r="LG15" s="23"/>
      <c r="LH15" s="23"/>
      <c r="LI15" s="23"/>
      <c r="LJ15" s="23"/>
      <c r="LK15" s="23"/>
      <c r="LL15" s="23"/>
      <c r="LM15" s="23"/>
      <c r="LN15" s="23"/>
      <c r="LO15" s="23"/>
      <c r="LP15" s="23"/>
      <c r="LQ15" s="23"/>
      <c r="LR15" s="23"/>
      <c r="LS15" s="23"/>
      <c r="LT15" s="23"/>
      <c r="LU15" s="23"/>
      <c r="LV15" s="23"/>
      <c r="LW15" s="23"/>
      <c r="LX15" s="23"/>
      <c r="LY15" s="23"/>
      <c r="LZ15" s="23"/>
      <c r="MA15" s="23"/>
      <c r="MB15" s="23"/>
      <c r="MC15" s="23"/>
      <c r="MD15" s="23"/>
      <c r="ME15" s="23"/>
      <c r="MF15" s="23"/>
      <c r="MG15" s="23"/>
      <c r="MH15" s="23"/>
      <c r="MI15" s="23"/>
      <c r="MJ15" s="23"/>
      <c r="MK15" s="23"/>
      <c r="ML15" s="23"/>
      <c r="MM15" s="23"/>
      <c r="MN15" s="23"/>
      <c r="MO15" s="23"/>
      <c r="MP15" s="23"/>
      <c r="MQ15" s="23"/>
      <c r="MR15" s="23"/>
      <c r="MS15" s="23"/>
      <c r="MT15" s="23"/>
      <c r="MU15" s="23"/>
      <c r="MV15" s="23"/>
      <c r="MW15" s="23"/>
      <c r="MX15" s="23"/>
      <c r="MY15" s="23"/>
      <c r="MZ15" s="23"/>
      <c r="NA15" s="23"/>
      <c r="NB15" s="23"/>
      <c r="NC15" s="23"/>
      <c r="ND15" s="23"/>
      <c r="NE15" s="23"/>
      <c r="NF15" s="23"/>
      <c r="NG15" s="23"/>
      <c r="NH15" s="23"/>
      <c r="NI15" s="23"/>
      <c r="NJ15" s="23"/>
      <c r="NK15" s="23"/>
      <c r="NL15" s="23"/>
      <c r="NM15" s="23"/>
      <c r="NN15" s="23"/>
      <c r="NO15" s="23"/>
      <c r="NP15" s="23"/>
      <c r="NQ15" s="23"/>
      <c r="NR15" s="23"/>
      <c r="NS15" s="23"/>
      <c r="NT15" s="23"/>
      <c r="NU15" s="23"/>
      <c r="NV15" s="23"/>
      <c r="NW15" s="23"/>
      <c r="NX15" s="23"/>
      <c r="NY15" s="23"/>
      <c r="NZ15" s="23"/>
      <c r="OA15" s="23"/>
      <c r="OB15" s="23"/>
      <c r="OC15" s="23"/>
      <c r="OD15" s="23"/>
      <c r="OE15" s="23"/>
      <c r="OF15" s="23"/>
      <c r="OG15" s="23"/>
      <c r="OH15" s="23"/>
      <c r="OI15" s="23"/>
      <c r="OJ15" s="23"/>
      <c r="OK15" s="23"/>
      <c r="OL15" s="23"/>
      <c r="OM15" s="23"/>
      <c r="ON15" s="23"/>
      <c r="OO15" s="23"/>
      <c r="OP15" s="23"/>
      <c r="OQ15" s="23"/>
      <c r="OR15" s="23"/>
      <c r="OS15" s="23"/>
      <c r="OT15" s="23"/>
      <c r="OU15" s="23"/>
      <c r="OV15" s="23"/>
      <c r="OW15" s="23"/>
      <c r="OX15" s="23"/>
      <c r="OY15" s="23"/>
      <c r="OZ15" s="23"/>
      <c r="PA15" s="23"/>
      <c r="PB15" s="23"/>
      <c r="PC15" s="23"/>
      <c r="PD15" s="23"/>
      <c r="PE15" s="23"/>
      <c r="PF15" s="23"/>
      <c r="PG15" s="23"/>
      <c r="PH15" s="23"/>
      <c r="PI15" s="23"/>
      <c r="PJ15" s="23"/>
      <c r="PK15" s="23"/>
      <c r="PL15" s="23"/>
      <c r="PM15" s="23"/>
      <c r="PN15" s="23"/>
      <c r="PO15" s="23"/>
      <c r="PP15" s="23"/>
      <c r="PQ15" s="23"/>
      <c r="PR15" s="23"/>
      <c r="PS15" s="23"/>
      <c r="PT15" s="23"/>
      <c r="PU15" s="23"/>
      <c r="PV15" s="23"/>
      <c r="PW15" s="23"/>
      <c r="PX15" s="23"/>
      <c r="PY15" s="23"/>
      <c r="PZ15" s="23"/>
      <c r="QA15" s="23"/>
      <c r="QB15" s="23"/>
      <c r="QC15" s="23"/>
      <c r="QD15" s="23"/>
      <c r="QE15" s="23"/>
      <c r="QF15" s="23"/>
      <c r="QG15" s="23"/>
      <c r="QH15" s="23"/>
      <c r="QI15" s="23"/>
      <c r="QJ15" s="23"/>
      <c r="QK15" s="23"/>
      <c r="QL15" s="23"/>
      <c r="QM15" s="23"/>
      <c r="QN15" s="23"/>
      <c r="QO15" s="23"/>
      <c r="QP15" s="23"/>
      <c r="QQ15" s="23"/>
      <c r="QR15" s="23"/>
      <c r="QS15" s="23"/>
      <c r="QT15" s="23"/>
      <c r="QU15" s="23"/>
      <c r="QV15" s="23"/>
      <c r="QW15" s="23"/>
      <c r="QX15" s="23"/>
      <c r="QY15" s="23"/>
      <c r="QZ15" s="23"/>
      <c r="RA15" s="23"/>
      <c r="RB15" s="23"/>
      <c r="RC15" s="23"/>
      <c r="RD15" s="23"/>
      <c r="RE15" s="23"/>
      <c r="RF15" s="23"/>
      <c r="RG15" s="23"/>
      <c r="RH15" s="23"/>
      <c r="RI15" s="23"/>
      <c r="RJ15" s="23"/>
      <c r="RK15" s="23"/>
      <c r="RL15" s="23"/>
      <c r="RM15" s="23"/>
      <c r="RN15" s="23"/>
      <c r="RO15" s="23"/>
      <c r="RP15" s="23"/>
      <c r="RQ15" s="23"/>
      <c r="RR15" s="23"/>
      <c r="RS15" s="23"/>
      <c r="RT15" s="23"/>
      <c r="RU15" s="23"/>
      <c r="RV15" s="23"/>
      <c r="RW15" s="23"/>
      <c r="RX15" s="23"/>
      <c r="RY15" s="23"/>
      <c r="RZ15" s="23"/>
      <c r="SA15" s="23"/>
      <c r="SB15" s="23"/>
      <c r="SC15" s="23"/>
      <c r="SD15" s="23"/>
      <c r="SE15" s="23"/>
      <c r="SF15" s="23"/>
      <c r="SG15" s="23"/>
      <c r="SH15" s="23"/>
      <c r="SI15" s="23"/>
      <c r="SJ15" s="23"/>
      <c r="SK15" s="23"/>
      <c r="SL15" s="23"/>
      <c r="SM15" s="23"/>
      <c r="SN15" s="23"/>
      <c r="SO15" s="23"/>
      <c r="SP15" s="23"/>
      <c r="SQ15" s="23"/>
      <c r="SR15" s="23"/>
      <c r="SS15" s="23"/>
      <c r="ST15" s="23"/>
      <c r="SU15" s="23"/>
      <c r="SV15" s="23"/>
      <c r="SW15" s="23"/>
      <c r="SX15" s="23"/>
      <c r="SY15" s="23"/>
      <c r="SZ15" s="23"/>
      <c r="TA15" s="23"/>
      <c r="TB15" s="23"/>
      <c r="TC15" s="23"/>
      <c r="TD15" s="23"/>
      <c r="TE15" s="23"/>
      <c r="TF15" s="23"/>
      <c r="TG15" s="23"/>
      <c r="TH15" s="23"/>
      <c r="TI15" s="23"/>
      <c r="TJ15" s="23"/>
      <c r="TK15" s="23"/>
      <c r="TL15" s="23"/>
      <c r="TM15" s="23"/>
      <c r="TN15" s="23"/>
      <c r="TO15" s="23"/>
      <c r="TP15" s="23"/>
      <c r="TQ15" s="23"/>
      <c r="TR15" s="23"/>
      <c r="TS15" s="23"/>
      <c r="TT15" s="23"/>
      <c r="TU15" s="23"/>
      <c r="TV15" s="23"/>
      <c r="TW15" s="23"/>
      <c r="TX15" s="23"/>
      <c r="TY15" s="23"/>
      <c r="TZ15" s="23"/>
      <c r="UA15" s="23"/>
      <c r="UB15" s="23"/>
      <c r="UC15" s="23"/>
      <c r="UD15" s="23"/>
      <c r="UE15" s="23"/>
      <c r="UF15" s="23"/>
      <c r="UG15" s="23"/>
      <c r="UH15" s="23"/>
      <c r="UI15" s="23"/>
      <c r="UJ15" s="23"/>
      <c r="UK15" s="23"/>
      <c r="UL15" s="23"/>
      <c r="UM15" s="23"/>
      <c r="UN15" s="23"/>
      <c r="UO15" s="23"/>
      <c r="UP15" s="23"/>
      <c r="UQ15" s="23"/>
      <c r="UR15" s="23"/>
      <c r="US15" s="23"/>
      <c r="UT15" s="23"/>
      <c r="UU15" s="23"/>
      <c r="UV15" s="23"/>
      <c r="UW15" s="23"/>
      <c r="UX15" s="23"/>
      <c r="UY15" s="23"/>
      <c r="UZ15" s="23"/>
      <c r="VA15" s="23"/>
      <c r="VB15" s="23"/>
      <c r="VC15" s="23"/>
      <c r="VD15" s="23"/>
      <c r="VE15" s="23"/>
      <c r="VF15" s="23"/>
      <c r="VG15" s="23"/>
      <c r="VH15" s="23"/>
      <c r="VI15" s="23"/>
      <c r="VJ15" s="23"/>
      <c r="VK15" s="23"/>
      <c r="VL15" s="23"/>
      <c r="VM15" s="23"/>
      <c r="VN15" s="23"/>
      <c r="VO15" s="23"/>
      <c r="VP15" s="23"/>
      <c r="VQ15" s="23"/>
      <c r="VR15" s="23"/>
      <c r="VS15" s="23"/>
      <c r="VT15" s="23"/>
      <c r="VU15" s="23"/>
      <c r="VV15" s="23"/>
      <c r="VW15" s="23"/>
      <c r="VX15" s="23"/>
      <c r="VY15" s="23"/>
      <c r="VZ15" s="23"/>
      <c r="WA15" s="23"/>
      <c r="WB15" s="23"/>
      <c r="WC15" s="23"/>
      <c r="WD15" s="23"/>
      <c r="WE15" s="23"/>
      <c r="WF15" s="23"/>
      <c r="WG15" s="23"/>
      <c r="WH15" s="23"/>
      <c r="WI15" s="23"/>
      <c r="WJ15" s="23"/>
      <c r="WK15" s="23"/>
      <c r="WL15" s="23"/>
      <c r="WM15" s="23"/>
      <c r="WN15" s="23"/>
      <c r="WO15" s="23"/>
      <c r="WP15" s="23"/>
      <c r="WQ15" s="23"/>
      <c r="WR15" s="23"/>
      <c r="WS15" s="23"/>
      <c r="WT15" s="23"/>
      <c r="WU15" s="23"/>
      <c r="WV15" s="23"/>
      <c r="WW15" s="23"/>
      <c r="WX15" s="23"/>
      <c r="WY15" s="23"/>
      <c r="WZ15" s="23"/>
      <c r="XA15" s="23"/>
      <c r="XB15" s="23"/>
      <c r="XC15" s="23"/>
      <c r="XD15" s="23"/>
      <c r="XE15" s="23"/>
      <c r="XF15" s="23"/>
      <c r="XG15" s="23"/>
      <c r="XH15" s="23"/>
      <c r="XI15" s="23"/>
      <c r="XJ15" s="23"/>
      <c r="XK15" s="23"/>
      <c r="XL15" s="23"/>
      <c r="XM15" s="23"/>
      <c r="XN15" s="23"/>
      <c r="XO15" s="23"/>
      <c r="XP15" s="23"/>
      <c r="XQ15" s="23"/>
      <c r="XR15" s="23"/>
      <c r="XS15" s="23"/>
      <c r="XT15" s="23"/>
      <c r="XU15" s="23"/>
      <c r="XV15" s="23"/>
      <c r="XW15" s="23"/>
      <c r="XX15" s="23"/>
      <c r="XY15" s="23"/>
      <c r="XZ15" s="23"/>
      <c r="YA15" s="23"/>
      <c r="YB15" s="23"/>
      <c r="YC15" s="23"/>
      <c r="YD15" s="23"/>
      <c r="YE15" s="23"/>
      <c r="YF15" s="23"/>
      <c r="YG15" s="23"/>
      <c r="YH15" s="23"/>
      <c r="YI15" s="23"/>
      <c r="YJ15" s="23"/>
      <c r="YK15" s="23"/>
      <c r="YL15" s="23"/>
      <c r="YM15" s="23"/>
      <c r="YN15" s="23"/>
      <c r="YO15" s="23"/>
      <c r="YP15" s="23"/>
      <c r="YQ15" s="23"/>
      <c r="YR15" s="23"/>
      <c r="YS15" s="23"/>
      <c r="YT15" s="23"/>
      <c r="YU15" s="23"/>
      <c r="YV15" s="23"/>
      <c r="YW15" s="23"/>
      <c r="YX15" s="23"/>
      <c r="YY15" s="23"/>
      <c r="YZ15" s="23"/>
      <c r="ZA15" s="23"/>
      <c r="ZB15" s="23"/>
      <c r="ZC15" s="23"/>
      <c r="ZD15" s="23"/>
      <c r="ZE15" s="23"/>
      <c r="ZF15" s="23"/>
      <c r="ZG15" s="23"/>
      <c r="ZH15" s="23"/>
      <c r="ZI15" s="23"/>
      <c r="ZJ15" s="23"/>
      <c r="ZK15" s="23"/>
      <c r="ZL15" s="23"/>
      <c r="ZM15" s="23"/>
      <c r="ZN15" s="23"/>
      <c r="ZO15" s="23"/>
      <c r="ZP15" s="23"/>
      <c r="ZQ15" s="23"/>
      <c r="ZR15" s="23"/>
      <c r="ZS15" s="23"/>
      <c r="ZT15" s="23"/>
      <c r="ZU15" s="23"/>
      <c r="ZV15" s="23"/>
      <c r="ZW15" s="23"/>
      <c r="ZX15" s="23"/>
      <c r="ZY15" s="23"/>
      <c r="ZZ15" s="23"/>
      <c r="AAA15" s="23"/>
      <c r="AAB15" s="23"/>
      <c r="AAC15" s="23"/>
      <c r="AAD15" s="23"/>
      <c r="AAE15" s="23"/>
      <c r="AAF15" s="23"/>
      <c r="AAG15" s="23"/>
      <c r="AAH15" s="23"/>
      <c r="AAI15" s="23"/>
      <c r="AAJ15" s="23"/>
      <c r="AAK15" s="23"/>
      <c r="AAL15" s="23"/>
      <c r="AAM15" s="23"/>
      <c r="AAN15" s="23"/>
      <c r="AAO15" s="23"/>
      <c r="AAP15" s="23"/>
      <c r="AAQ15" s="23"/>
      <c r="AAR15" s="23"/>
      <c r="AAS15" s="23"/>
      <c r="AAT15" s="23"/>
      <c r="AAU15" s="23"/>
      <c r="AAV15" s="23"/>
      <c r="AAW15" s="23"/>
      <c r="AAX15" s="23"/>
      <c r="AAY15" s="23"/>
      <c r="AAZ15" s="23"/>
      <c r="ABA15" s="23"/>
      <c r="ABB15" s="23"/>
      <c r="ABC15" s="23"/>
      <c r="ABD15" s="23"/>
      <c r="ABE15" s="23"/>
      <c r="ABF15" s="23"/>
      <c r="ABG15" s="23"/>
      <c r="ABH15" s="23"/>
      <c r="ABI15" s="23"/>
      <c r="ABJ15" s="23"/>
      <c r="ABK15" s="23"/>
      <c r="ABL15" s="23"/>
      <c r="ABM15" s="23"/>
      <c r="ABN15" s="23"/>
      <c r="ABO15" s="23"/>
      <c r="ABP15" s="23"/>
      <c r="ABQ15" s="23"/>
      <c r="ABR15" s="23"/>
      <c r="ABS15" s="23"/>
      <c r="ABT15" s="23"/>
      <c r="ABU15" s="23"/>
      <c r="ABV15" s="23"/>
      <c r="ABW15" s="23"/>
      <c r="ABX15" s="23"/>
      <c r="ABY15" s="23"/>
      <c r="ABZ15" s="23"/>
      <c r="ACA15" s="23"/>
      <c r="ACB15" s="23"/>
      <c r="ACC15" s="23"/>
      <c r="ACD15" s="23"/>
      <c r="ACE15" s="23"/>
      <c r="ACF15" s="23"/>
      <c r="ACG15" s="23"/>
      <c r="ACH15" s="23"/>
      <c r="ACI15" s="23"/>
      <c r="ACJ15" s="23"/>
      <c r="ACK15" s="23"/>
      <c r="ACL15" s="23"/>
      <c r="ACM15" s="23"/>
      <c r="ACN15" s="23"/>
      <c r="ACO15" s="23"/>
      <c r="ACP15" s="23"/>
      <c r="ACQ15" s="23"/>
      <c r="ACR15" s="23"/>
      <c r="ACS15" s="23"/>
      <c r="ACT15" s="23"/>
      <c r="ACU15" s="23"/>
      <c r="ACV15" s="23"/>
      <c r="ACW15" s="23"/>
      <c r="ACX15" s="23"/>
      <c r="ACY15" s="23"/>
      <c r="ACZ15" s="23"/>
      <c r="ADA15" s="23"/>
      <c r="ADB15" s="23"/>
      <c r="ADC15" s="23"/>
      <c r="ADD15" s="23"/>
      <c r="ADE15" s="23"/>
      <c r="ADF15" s="23"/>
      <c r="ADG15" s="23"/>
      <c r="ADH15" s="23"/>
      <c r="ADI15" s="23"/>
      <c r="ADJ15" s="23"/>
      <c r="ADK15" s="23"/>
      <c r="ADL15" s="23"/>
      <c r="ADM15" s="23"/>
      <c r="ADN15" s="23"/>
      <c r="ADO15" s="23"/>
      <c r="ADP15" s="23"/>
      <c r="ADQ15" s="23"/>
      <c r="ADR15" s="23"/>
      <c r="ADS15" s="23"/>
      <c r="ADT15" s="23"/>
      <c r="ADU15" s="23"/>
      <c r="ADV15" s="23"/>
      <c r="ADW15" s="23"/>
      <c r="ADX15" s="23"/>
      <c r="ADY15" s="23"/>
      <c r="ADZ15" s="23"/>
      <c r="AEA15" s="23"/>
      <c r="AEB15" s="23"/>
      <c r="AEC15" s="23"/>
      <c r="AED15" s="23"/>
      <c r="AEE15" s="23"/>
      <c r="AEF15" s="23"/>
      <c r="AEG15" s="23"/>
      <c r="AEH15" s="23"/>
      <c r="AEI15" s="23"/>
      <c r="AEJ15" s="23"/>
      <c r="AEK15" s="23"/>
      <c r="AEL15" s="23"/>
      <c r="AEM15" s="23"/>
      <c r="AEN15" s="23"/>
      <c r="AEO15" s="23"/>
      <c r="AEP15" s="23"/>
      <c r="AEQ15" s="23"/>
      <c r="AER15" s="23"/>
      <c r="AES15" s="23"/>
      <c r="AET15" s="23"/>
      <c r="AEU15" s="23"/>
      <c r="AEV15" s="23"/>
      <c r="AEW15" s="23"/>
      <c r="AEX15" s="23"/>
      <c r="AEY15" s="23"/>
      <c r="AEZ15" s="23"/>
      <c r="AFA15" s="23"/>
      <c r="AFB15" s="23"/>
      <c r="AFC15" s="23"/>
      <c r="AFD15" s="23"/>
      <c r="AFE15" s="23"/>
      <c r="AFF15" s="23"/>
      <c r="AFG15" s="23"/>
      <c r="AFH15" s="23"/>
      <c r="AFI15" s="23"/>
      <c r="AFJ15" s="23"/>
      <c r="AFK15" s="23"/>
      <c r="AFL15" s="23"/>
      <c r="AFM15" s="23"/>
      <c r="AFN15" s="23"/>
      <c r="AFO15" s="23"/>
      <c r="AFP15" s="23"/>
      <c r="AFQ15" s="23"/>
      <c r="AFR15" s="23"/>
      <c r="AFS15" s="23"/>
      <c r="AFT15" s="23"/>
      <c r="AFU15" s="23"/>
      <c r="AFV15" s="23"/>
      <c r="AFW15" s="23"/>
      <c r="AFX15" s="23"/>
      <c r="AFY15" s="23"/>
      <c r="AFZ15" s="23"/>
      <c r="AGA15" s="23"/>
      <c r="AGB15" s="23"/>
      <c r="AGC15" s="23"/>
      <c r="AGD15" s="23"/>
      <c r="AGE15" s="23"/>
      <c r="AGF15" s="23"/>
      <c r="AGG15" s="23"/>
      <c r="AGH15" s="23"/>
      <c r="AGI15" s="23"/>
      <c r="AGJ15" s="23"/>
      <c r="AGK15" s="23"/>
      <c r="AGL15" s="23"/>
      <c r="AGM15" s="23"/>
      <c r="AGN15" s="23"/>
      <c r="AGO15" s="23"/>
      <c r="AGP15" s="23"/>
      <c r="AGQ15" s="23"/>
      <c r="AGR15" s="23"/>
      <c r="AGS15" s="23"/>
      <c r="AGT15" s="23"/>
      <c r="AGU15" s="23"/>
      <c r="AGV15" s="23"/>
      <c r="AGW15" s="23"/>
      <c r="AGX15" s="23"/>
      <c r="AGY15" s="23"/>
      <c r="AGZ15" s="23"/>
      <c r="AHA15" s="23"/>
      <c r="AHB15" s="23"/>
      <c r="AHC15" s="23"/>
      <c r="AHD15" s="23"/>
      <c r="AHE15" s="23"/>
      <c r="AHF15" s="23"/>
      <c r="AHG15" s="23"/>
      <c r="AHH15" s="23"/>
      <c r="AHI15" s="23"/>
      <c r="AHJ15" s="23"/>
      <c r="AHK15" s="23"/>
      <c r="AHL15" s="23"/>
      <c r="AHM15" s="23"/>
      <c r="AHN15" s="23"/>
      <c r="AHO15" s="23"/>
      <c r="AHP15" s="23"/>
      <c r="AHQ15" s="23"/>
      <c r="AHR15" s="23"/>
      <c r="AHS15" s="23"/>
      <c r="AHT15" s="23"/>
      <c r="AHU15" s="23"/>
      <c r="AHV15" s="23"/>
      <c r="AHW15" s="23"/>
      <c r="AHX15" s="23"/>
      <c r="AHY15" s="23"/>
      <c r="AHZ15" s="23"/>
      <c r="AIA15" s="23"/>
      <c r="AIB15" s="23"/>
      <c r="AIC15" s="23"/>
      <c r="AID15" s="23"/>
      <c r="AIE15" s="23"/>
      <c r="AIF15" s="23"/>
      <c r="AIG15" s="23"/>
      <c r="AIH15" s="23"/>
      <c r="AII15" s="23"/>
      <c r="AIJ15" s="23"/>
      <c r="AIK15" s="23"/>
      <c r="AIL15" s="23"/>
      <c r="AIM15" s="23"/>
      <c r="AIN15" s="23"/>
      <c r="AIO15" s="23"/>
      <c r="AIP15" s="23"/>
      <c r="AIQ15" s="23"/>
      <c r="AIR15" s="23"/>
      <c r="AIS15" s="23"/>
      <c r="AIT15" s="23"/>
      <c r="AIU15" s="23"/>
      <c r="AIV15" s="23"/>
      <c r="AIW15" s="23"/>
      <c r="AIX15" s="23"/>
      <c r="AIY15" s="23"/>
      <c r="AIZ15" s="23"/>
      <c r="AJA15" s="23"/>
      <c r="AJB15" s="23"/>
      <c r="AJC15" s="23"/>
      <c r="AJD15" s="23"/>
      <c r="AJE15" s="23"/>
      <c r="AJF15" s="23"/>
      <c r="AJG15" s="23"/>
      <c r="AJH15" s="23"/>
      <c r="AJI15" s="23"/>
      <c r="AJJ15" s="23"/>
      <c r="AJK15" s="23"/>
      <c r="AJL15" s="23"/>
      <c r="AJM15" s="23"/>
      <c r="AJN15" s="23"/>
      <c r="AJO15" s="23"/>
      <c r="AJP15" s="23"/>
    </row>
    <row r="16" spans="1:952" s="54" customFormat="1" x14ac:dyDescent="0.25">
      <c r="A16" s="50" t="s">
        <v>24</v>
      </c>
      <c r="B16" s="27" t="s">
        <v>244</v>
      </c>
      <c r="C16" s="31" t="s">
        <v>164</v>
      </c>
      <c r="D16" s="53" t="s">
        <v>262</v>
      </c>
      <c r="F16" s="26" t="s">
        <v>31</v>
      </c>
      <c r="I16" s="29">
        <v>168250</v>
      </c>
      <c r="J16" s="56" t="s">
        <v>193</v>
      </c>
      <c r="K16" s="56"/>
      <c r="L16" s="57" t="s">
        <v>246</v>
      </c>
      <c r="M16" s="57"/>
      <c r="N16" s="57"/>
      <c r="O16" s="57"/>
      <c r="P16" s="57"/>
      <c r="Q16" s="57"/>
      <c r="R16" s="57"/>
      <c r="S16" s="23"/>
      <c r="T16" s="23"/>
      <c r="U16" s="23"/>
      <c r="V16" s="23"/>
      <c r="W16" s="23"/>
      <c r="X16" s="25"/>
      <c r="Y16" s="23"/>
      <c r="Z16" s="23"/>
      <c r="AA16" s="23"/>
      <c r="AB16" s="23"/>
      <c r="AC16" s="23"/>
      <c r="AD16" s="23"/>
      <c r="AE16" s="23"/>
      <c r="AF16" s="23"/>
      <c r="AG16" s="23"/>
      <c r="AH16" s="23">
        <v>1</v>
      </c>
      <c r="AI16" s="23">
        <v>1</v>
      </c>
      <c r="AJ16" s="23">
        <v>1</v>
      </c>
      <c r="AK16" s="28">
        <v>1</v>
      </c>
      <c r="AL16" s="23">
        <v>1</v>
      </c>
      <c r="AM16" s="23">
        <v>1</v>
      </c>
      <c r="AN16" s="23">
        <v>1</v>
      </c>
      <c r="AO16" s="23">
        <v>1</v>
      </c>
      <c r="AP16" s="23">
        <v>1</v>
      </c>
      <c r="AQ16" s="23">
        <v>1</v>
      </c>
      <c r="AR16" s="23">
        <v>1</v>
      </c>
      <c r="AS16" s="23">
        <v>1</v>
      </c>
      <c r="AT16" s="23">
        <v>1</v>
      </c>
      <c r="AU16" s="23">
        <v>1</v>
      </c>
      <c r="AV16" s="23">
        <v>1</v>
      </c>
      <c r="AW16" s="28">
        <v>3</v>
      </c>
      <c r="AX16" s="23">
        <v>3</v>
      </c>
      <c r="AY16" s="23">
        <v>3</v>
      </c>
      <c r="AZ16" s="25">
        <v>3</v>
      </c>
      <c r="BA16" s="23">
        <v>6</v>
      </c>
      <c r="BB16" s="25">
        <v>6</v>
      </c>
      <c r="BC16" s="28">
        <v>3</v>
      </c>
      <c r="BD16" s="25"/>
      <c r="BE16" s="27">
        <f t="shared" si="1"/>
        <v>42</v>
      </c>
      <c r="BF16" s="58"/>
      <c r="BG16" s="59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  <c r="KH16" s="23"/>
      <c r="KI16" s="23"/>
      <c r="KJ16" s="23"/>
      <c r="KK16" s="23"/>
      <c r="KL16" s="23"/>
      <c r="KM16" s="23"/>
      <c r="KN16" s="23"/>
      <c r="KO16" s="23"/>
      <c r="KP16" s="23"/>
      <c r="KQ16" s="23"/>
      <c r="KR16" s="23"/>
      <c r="KS16" s="23"/>
      <c r="KT16" s="23"/>
      <c r="KU16" s="23"/>
      <c r="KV16" s="23"/>
      <c r="KW16" s="23"/>
      <c r="KX16" s="23"/>
      <c r="KY16" s="23"/>
      <c r="KZ16" s="23"/>
      <c r="LA16" s="23"/>
      <c r="LB16" s="23"/>
      <c r="LC16" s="23"/>
      <c r="LD16" s="23"/>
      <c r="LE16" s="23"/>
      <c r="LF16" s="23"/>
      <c r="LG16" s="23"/>
      <c r="LH16" s="23"/>
      <c r="LI16" s="23"/>
      <c r="LJ16" s="23"/>
      <c r="LK16" s="23"/>
      <c r="LL16" s="23"/>
      <c r="LM16" s="23"/>
      <c r="LN16" s="23"/>
      <c r="LO16" s="23"/>
      <c r="LP16" s="23"/>
      <c r="LQ16" s="23"/>
      <c r="LR16" s="23"/>
      <c r="LS16" s="23"/>
      <c r="LT16" s="23"/>
      <c r="LU16" s="23"/>
      <c r="LV16" s="23"/>
      <c r="LW16" s="23"/>
      <c r="LX16" s="23"/>
      <c r="LY16" s="23"/>
      <c r="LZ16" s="23"/>
      <c r="MA16" s="23"/>
      <c r="MB16" s="23"/>
      <c r="MC16" s="23"/>
      <c r="MD16" s="23"/>
      <c r="ME16" s="23"/>
      <c r="MF16" s="23"/>
      <c r="MG16" s="23"/>
      <c r="MH16" s="23"/>
      <c r="MI16" s="23"/>
      <c r="MJ16" s="23"/>
      <c r="MK16" s="23"/>
      <c r="ML16" s="23"/>
      <c r="MM16" s="23"/>
      <c r="MN16" s="23"/>
      <c r="MO16" s="23"/>
      <c r="MP16" s="23"/>
      <c r="MQ16" s="23"/>
      <c r="MR16" s="23"/>
      <c r="MS16" s="23"/>
      <c r="MT16" s="23"/>
      <c r="MU16" s="23"/>
      <c r="MV16" s="23"/>
      <c r="MW16" s="23"/>
      <c r="MX16" s="23"/>
      <c r="MY16" s="23"/>
      <c r="MZ16" s="23"/>
      <c r="NA16" s="23"/>
      <c r="NB16" s="23"/>
      <c r="NC16" s="23"/>
      <c r="ND16" s="23"/>
      <c r="NE16" s="23"/>
      <c r="NF16" s="23"/>
      <c r="NG16" s="23"/>
      <c r="NH16" s="23"/>
      <c r="NI16" s="23"/>
      <c r="NJ16" s="23"/>
      <c r="NK16" s="23"/>
      <c r="NL16" s="23"/>
      <c r="NM16" s="23"/>
      <c r="NN16" s="23"/>
      <c r="NO16" s="23"/>
      <c r="NP16" s="23"/>
      <c r="NQ16" s="23"/>
      <c r="NR16" s="23"/>
      <c r="NS16" s="23"/>
      <c r="NT16" s="23"/>
      <c r="NU16" s="23"/>
      <c r="NV16" s="23"/>
      <c r="NW16" s="23"/>
      <c r="NX16" s="23"/>
      <c r="NY16" s="23"/>
      <c r="NZ16" s="23"/>
      <c r="OA16" s="23"/>
      <c r="OB16" s="23"/>
      <c r="OC16" s="23"/>
      <c r="OD16" s="23"/>
      <c r="OE16" s="23"/>
      <c r="OF16" s="23"/>
      <c r="OG16" s="23"/>
      <c r="OH16" s="23"/>
      <c r="OI16" s="23"/>
      <c r="OJ16" s="23"/>
      <c r="OK16" s="23"/>
      <c r="OL16" s="23"/>
      <c r="OM16" s="23"/>
      <c r="ON16" s="23"/>
      <c r="OO16" s="23"/>
      <c r="OP16" s="23"/>
      <c r="OQ16" s="23"/>
      <c r="OR16" s="23"/>
      <c r="OS16" s="23"/>
      <c r="OT16" s="23"/>
      <c r="OU16" s="23"/>
      <c r="OV16" s="23"/>
      <c r="OW16" s="23"/>
      <c r="OX16" s="23"/>
      <c r="OY16" s="23"/>
      <c r="OZ16" s="23"/>
      <c r="PA16" s="23"/>
      <c r="PB16" s="23"/>
      <c r="PC16" s="23"/>
      <c r="PD16" s="23"/>
      <c r="PE16" s="23"/>
      <c r="PF16" s="23"/>
      <c r="PG16" s="23"/>
      <c r="PH16" s="23"/>
      <c r="PI16" s="23"/>
      <c r="PJ16" s="23"/>
      <c r="PK16" s="23"/>
      <c r="PL16" s="23"/>
      <c r="PM16" s="23"/>
      <c r="PN16" s="23"/>
      <c r="PO16" s="23"/>
      <c r="PP16" s="23"/>
      <c r="PQ16" s="23"/>
      <c r="PR16" s="23"/>
      <c r="PS16" s="23"/>
      <c r="PT16" s="23"/>
      <c r="PU16" s="23"/>
      <c r="PV16" s="23"/>
      <c r="PW16" s="23"/>
      <c r="PX16" s="23"/>
      <c r="PY16" s="23"/>
      <c r="PZ16" s="23"/>
      <c r="QA16" s="23"/>
      <c r="QB16" s="23"/>
      <c r="QC16" s="23"/>
      <c r="QD16" s="23"/>
      <c r="QE16" s="23"/>
      <c r="QF16" s="23"/>
      <c r="QG16" s="23"/>
      <c r="QH16" s="23"/>
      <c r="QI16" s="23"/>
      <c r="QJ16" s="23"/>
      <c r="QK16" s="23"/>
      <c r="QL16" s="23"/>
      <c r="QM16" s="23"/>
      <c r="QN16" s="23"/>
      <c r="QO16" s="23"/>
      <c r="QP16" s="23"/>
      <c r="QQ16" s="23"/>
      <c r="QR16" s="23"/>
      <c r="QS16" s="23"/>
      <c r="QT16" s="23"/>
      <c r="QU16" s="23"/>
      <c r="QV16" s="23"/>
      <c r="QW16" s="23"/>
      <c r="QX16" s="23"/>
      <c r="QY16" s="23"/>
      <c r="QZ16" s="23"/>
      <c r="RA16" s="23"/>
      <c r="RB16" s="23"/>
      <c r="RC16" s="23"/>
      <c r="RD16" s="23"/>
      <c r="RE16" s="23"/>
      <c r="RF16" s="23"/>
      <c r="RG16" s="23"/>
      <c r="RH16" s="23"/>
      <c r="RI16" s="23"/>
      <c r="RJ16" s="23"/>
      <c r="RK16" s="23"/>
      <c r="RL16" s="23"/>
      <c r="RM16" s="23"/>
      <c r="RN16" s="23"/>
      <c r="RO16" s="23"/>
      <c r="RP16" s="23"/>
      <c r="RQ16" s="23"/>
      <c r="RR16" s="23"/>
      <c r="RS16" s="23"/>
      <c r="RT16" s="23"/>
      <c r="RU16" s="23"/>
      <c r="RV16" s="23"/>
      <c r="RW16" s="23"/>
      <c r="RX16" s="23"/>
      <c r="RY16" s="23"/>
      <c r="RZ16" s="23"/>
      <c r="SA16" s="23"/>
      <c r="SB16" s="23"/>
      <c r="SC16" s="23"/>
      <c r="SD16" s="23"/>
      <c r="SE16" s="23"/>
      <c r="SF16" s="23"/>
      <c r="SG16" s="23"/>
      <c r="SH16" s="23"/>
      <c r="SI16" s="23"/>
      <c r="SJ16" s="23"/>
      <c r="SK16" s="23"/>
      <c r="SL16" s="23"/>
      <c r="SM16" s="23"/>
      <c r="SN16" s="23"/>
      <c r="SO16" s="23"/>
      <c r="SP16" s="23"/>
      <c r="SQ16" s="23"/>
      <c r="SR16" s="23"/>
      <c r="SS16" s="23"/>
      <c r="ST16" s="23"/>
      <c r="SU16" s="23"/>
      <c r="SV16" s="23"/>
      <c r="SW16" s="23"/>
      <c r="SX16" s="23"/>
      <c r="SY16" s="23"/>
      <c r="SZ16" s="23"/>
      <c r="TA16" s="23"/>
      <c r="TB16" s="23"/>
      <c r="TC16" s="23"/>
      <c r="TD16" s="23"/>
      <c r="TE16" s="23"/>
      <c r="TF16" s="23"/>
      <c r="TG16" s="23"/>
      <c r="TH16" s="23"/>
      <c r="TI16" s="23"/>
      <c r="TJ16" s="23"/>
      <c r="TK16" s="23"/>
      <c r="TL16" s="23"/>
      <c r="TM16" s="23"/>
      <c r="TN16" s="23"/>
      <c r="TO16" s="23"/>
      <c r="TP16" s="23"/>
      <c r="TQ16" s="23"/>
      <c r="TR16" s="23"/>
      <c r="TS16" s="23"/>
      <c r="TT16" s="23"/>
      <c r="TU16" s="23"/>
      <c r="TV16" s="23"/>
      <c r="TW16" s="23"/>
      <c r="TX16" s="23"/>
      <c r="TY16" s="23"/>
      <c r="TZ16" s="23"/>
      <c r="UA16" s="23"/>
      <c r="UB16" s="23"/>
      <c r="UC16" s="23"/>
      <c r="UD16" s="23"/>
      <c r="UE16" s="23"/>
      <c r="UF16" s="23"/>
      <c r="UG16" s="23"/>
      <c r="UH16" s="23"/>
      <c r="UI16" s="23"/>
      <c r="UJ16" s="23"/>
      <c r="UK16" s="23"/>
      <c r="UL16" s="23"/>
      <c r="UM16" s="23"/>
      <c r="UN16" s="23"/>
      <c r="UO16" s="23"/>
      <c r="UP16" s="23"/>
      <c r="UQ16" s="23"/>
      <c r="UR16" s="23"/>
      <c r="US16" s="23"/>
      <c r="UT16" s="23"/>
      <c r="UU16" s="23"/>
      <c r="UV16" s="23"/>
      <c r="UW16" s="23"/>
      <c r="UX16" s="23"/>
      <c r="UY16" s="23"/>
      <c r="UZ16" s="23"/>
      <c r="VA16" s="23"/>
      <c r="VB16" s="23"/>
      <c r="VC16" s="23"/>
      <c r="VD16" s="23"/>
      <c r="VE16" s="23"/>
      <c r="VF16" s="23"/>
      <c r="VG16" s="23"/>
      <c r="VH16" s="23"/>
      <c r="VI16" s="23"/>
      <c r="VJ16" s="23"/>
      <c r="VK16" s="23"/>
      <c r="VL16" s="23"/>
      <c r="VM16" s="23"/>
      <c r="VN16" s="23"/>
      <c r="VO16" s="23"/>
      <c r="VP16" s="23"/>
      <c r="VQ16" s="23"/>
      <c r="VR16" s="23"/>
      <c r="VS16" s="23"/>
      <c r="VT16" s="23"/>
      <c r="VU16" s="23"/>
      <c r="VV16" s="23"/>
      <c r="VW16" s="23"/>
      <c r="VX16" s="23"/>
      <c r="VY16" s="23"/>
      <c r="VZ16" s="23"/>
      <c r="WA16" s="23"/>
      <c r="WB16" s="23"/>
      <c r="WC16" s="23"/>
      <c r="WD16" s="23"/>
      <c r="WE16" s="23"/>
      <c r="WF16" s="23"/>
      <c r="WG16" s="23"/>
      <c r="WH16" s="23"/>
      <c r="WI16" s="23"/>
      <c r="WJ16" s="23"/>
      <c r="WK16" s="23"/>
      <c r="WL16" s="23"/>
      <c r="WM16" s="23"/>
      <c r="WN16" s="23"/>
      <c r="WO16" s="23"/>
      <c r="WP16" s="23"/>
      <c r="WQ16" s="23"/>
      <c r="WR16" s="23"/>
      <c r="WS16" s="23"/>
      <c r="WT16" s="23"/>
      <c r="WU16" s="23"/>
      <c r="WV16" s="23"/>
      <c r="WW16" s="23"/>
      <c r="WX16" s="23"/>
      <c r="WY16" s="23"/>
      <c r="WZ16" s="23"/>
      <c r="XA16" s="23"/>
      <c r="XB16" s="23"/>
      <c r="XC16" s="23"/>
      <c r="XD16" s="23"/>
      <c r="XE16" s="23"/>
      <c r="XF16" s="23"/>
      <c r="XG16" s="23"/>
      <c r="XH16" s="23"/>
      <c r="XI16" s="23"/>
      <c r="XJ16" s="23"/>
      <c r="XK16" s="23"/>
      <c r="XL16" s="23"/>
      <c r="XM16" s="23"/>
      <c r="XN16" s="23"/>
      <c r="XO16" s="23"/>
      <c r="XP16" s="23"/>
      <c r="XQ16" s="23"/>
      <c r="XR16" s="23"/>
      <c r="XS16" s="23"/>
      <c r="XT16" s="23"/>
      <c r="XU16" s="23"/>
      <c r="XV16" s="23"/>
      <c r="XW16" s="23"/>
      <c r="XX16" s="23"/>
      <c r="XY16" s="23"/>
      <c r="XZ16" s="23"/>
      <c r="YA16" s="23"/>
      <c r="YB16" s="23"/>
      <c r="YC16" s="23"/>
      <c r="YD16" s="23"/>
      <c r="YE16" s="23"/>
      <c r="YF16" s="23"/>
      <c r="YG16" s="23"/>
      <c r="YH16" s="23"/>
      <c r="YI16" s="23"/>
      <c r="YJ16" s="23"/>
      <c r="YK16" s="23"/>
      <c r="YL16" s="23"/>
      <c r="YM16" s="23"/>
      <c r="YN16" s="23"/>
      <c r="YO16" s="23"/>
      <c r="YP16" s="23"/>
      <c r="YQ16" s="23"/>
      <c r="YR16" s="23"/>
      <c r="YS16" s="23"/>
      <c r="YT16" s="23"/>
      <c r="YU16" s="23"/>
      <c r="YV16" s="23"/>
      <c r="YW16" s="23"/>
      <c r="YX16" s="23"/>
      <c r="YY16" s="23"/>
      <c r="YZ16" s="23"/>
      <c r="ZA16" s="23"/>
      <c r="ZB16" s="23"/>
      <c r="ZC16" s="23"/>
      <c r="ZD16" s="23"/>
      <c r="ZE16" s="23"/>
      <c r="ZF16" s="23"/>
      <c r="ZG16" s="23"/>
      <c r="ZH16" s="23"/>
      <c r="ZI16" s="23"/>
      <c r="ZJ16" s="23"/>
      <c r="ZK16" s="23"/>
      <c r="ZL16" s="23"/>
      <c r="ZM16" s="23"/>
      <c r="ZN16" s="23"/>
      <c r="ZO16" s="23"/>
      <c r="ZP16" s="23"/>
      <c r="ZQ16" s="23"/>
      <c r="ZR16" s="23"/>
      <c r="ZS16" s="23"/>
      <c r="ZT16" s="23"/>
      <c r="ZU16" s="23"/>
      <c r="ZV16" s="23"/>
      <c r="ZW16" s="23"/>
      <c r="ZX16" s="23"/>
      <c r="ZY16" s="23"/>
      <c r="ZZ16" s="23"/>
      <c r="AAA16" s="23"/>
      <c r="AAB16" s="23"/>
      <c r="AAC16" s="23"/>
      <c r="AAD16" s="23"/>
      <c r="AAE16" s="23"/>
      <c r="AAF16" s="23"/>
      <c r="AAG16" s="23"/>
      <c r="AAH16" s="23"/>
      <c r="AAI16" s="23"/>
      <c r="AAJ16" s="23"/>
      <c r="AAK16" s="23"/>
      <c r="AAL16" s="23"/>
      <c r="AAM16" s="23"/>
      <c r="AAN16" s="23"/>
      <c r="AAO16" s="23"/>
      <c r="AAP16" s="23"/>
      <c r="AAQ16" s="23"/>
      <c r="AAR16" s="23"/>
      <c r="AAS16" s="23"/>
      <c r="AAT16" s="23"/>
      <c r="AAU16" s="23"/>
      <c r="AAV16" s="23"/>
      <c r="AAW16" s="23"/>
      <c r="AAX16" s="23"/>
      <c r="AAY16" s="23"/>
      <c r="AAZ16" s="23"/>
      <c r="ABA16" s="23"/>
      <c r="ABB16" s="23"/>
      <c r="ABC16" s="23"/>
      <c r="ABD16" s="23"/>
      <c r="ABE16" s="23"/>
      <c r="ABF16" s="23"/>
      <c r="ABG16" s="23"/>
      <c r="ABH16" s="23"/>
      <c r="ABI16" s="23"/>
      <c r="ABJ16" s="23"/>
      <c r="ABK16" s="23"/>
      <c r="ABL16" s="23"/>
      <c r="ABM16" s="23"/>
      <c r="ABN16" s="23"/>
      <c r="ABO16" s="23"/>
      <c r="ABP16" s="23"/>
      <c r="ABQ16" s="23"/>
      <c r="ABR16" s="23"/>
      <c r="ABS16" s="23"/>
      <c r="ABT16" s="23"/>
      <c r="ABU16" s="23"/>
      <c r="ABV16" s="23"/>
      <c r="ABW16" s="23"/>
      <c r="ABX16" s="23"/>
      <c r="ABY16" s="23"/>
      <c r="ABZ16" s="23"/>
      <c r="ACA16" s="23"/>
      <c r="ACB16" s="23"/>
      <c r="ACC16" s="23"/>
      <c r="ACD16" s="23"/>
      <c r="ACE16" s="23"/>
      <c r="ACF16" s="23"/>
      <c r="ACG16" s="23"/>
      <c r="ACH16" s="23"/>
      <c r="ACI16" s="23"/>
      <c r="ACJ16" s="23"/>
      <c r="ACK16" s="23"/>
      <c r="ACL16" s="23"/>
      <c r="ACM16" s="23"/>
      <c r="ACN16" s="23"/>
      <c r="ACO16" s="23"/>
      <c r="ACP16" s="23"/>
      <c r="ACQ16" s="23"/>
      <c r="ACR16" s="23"/>
      <c r="ACS16" s="23"/>
      <c r="ACT16" s="23"/>
      <c r="ACU16" s="23"/>
      <c r="ACV16" s="23"/>
      <c r="ACW16" s="23"/>
      <c r="ACX16" s="23"/>
      <c r="ACY16" s="23"/>
      <c r="ACZ16" s="23"/>
      <c r="ADA16" s="23"/>
      <c r="ADB16" s="23"/>
      <c r="ADC16" s="23"/>
      <c r="ADD16" s="23"/>
      <c r="ADE16" s="23"/>
      <c r="ADF16" s="23"/>
      <c r="ADG16" s="23"/>
      <c r="ADH16" s="23"/>
      <c r="ADI16" s="23"/>
      <c r="ADJ16" s="23"/>
      <c r="ADK16" s="23"/>
      <c r="ADL16" s="23"/>
      <c r="ADM16" s="23"/>
      <c r="ADN16" s="23"/>
      <c r="ADO16" s="23"/>
      <c r="ADP16" s="23"/>
      <c r="ADQ16" s="23"/>
      <c r="ADR16" s="23"/>
      <c r="ADS16" s="23"/>
      <c r="ADT16" s="23"/>
      <c r="ADU16" s="23"/>
      <c r="ADV16" s="23"/>
      <c r="ADW16" s="23"/>
      <c r="ADX16" s="23"/>
      <c r="ADY16" s="23"/>
      <c r="ADZ16" s="23"/>
      <c r="AEA16" s="23"/>
      <c r="AEB16" s="23"/>
      <c r="AEC16" s="23"/>
      <c r="AED16" s="23"/>
      <c r="AEE16" s="23"/>
      <c r="AEF16" s="23"/>
      <c r="AEG16" s="23"/>
      <c r="AEH16" s="23"/>
      <c r="AEI16" s="23"/>
      <c r="AEJ16" s="23"/>
      <c r="AEK16" s="23"/>
      <c r="AEL16" s="23"/>
      <c r="AEM16" s="23"/>
      <c r="AEN16" s="23"/>
      <c r="AEO16" s="23"/>
      <c r="AEP16" s="23"/>
      <c r="AEQ16" s="23"/>
      <c r="AER16" s="23"/>
      <c r="AES16" s="23"/>
      <c r="AET16" s="23"/>
      <c r="AEU16" s="23"/>
      <c r="AEV16" s="23"/>
      <c r="AEW16" s="23"/>
      <c r="AEX16" s="23"/>
      <c r="AEY16" s="23"/>
      <c r="AEZ16" s="23"/>
      <c r="AFA16" s="23"/>
      <c r="AFB16" s="23"/>
      <c r="AFC16" s="23"/>
      <c r="AFD16" s="23"/>
      <c r="AFE16" s="23"/>
      <c r="AFF16" s="23"/>
      <c r="AFG16" s="23"/>
      <c r="AFH16" s="23"/>
      <c r="AFI16" s="23"/>
      <c r="AFJ16" s="23"/>
      <c r="AFK16" s="23"/>
      <c r="AFL16" s="23"/>
      <c r="AFM16" s="23"/>
      <c r="AFN16" s="23"/>
      <c r="AFO16" s="23"/>
      <c r="AFP16" s="23"/>
      <c r="AFQ16" s="23"/>
      <c r="AFR16" s="23"/>
      <c r="AFS16" s="23"/>
      <c r="AFT16" s="23"/>
      <c r="AFU16" s="23"/>
      <c r="AFV16" s="23"/>
      <c r="AFW16" s="23"/>
      <c r="AFX16" s="23"/>
      <c r="AFY16" s="23"/>
      <c r="AFZ16" s="23"/>
      <c r="AGA16" s="23"/>
      <c r="AGB16" s="23"/>
      <c r="AGC16" s="23"/>
      <c r="AGD16" s="23"/>
      <c r="AGE16" s="23"/>
      <c r="AGF16" s="23"/>
      <c r="AGG16" s="23"/>
      <c r="AGH16" s="23"/>
      <c r="AGI16" s="23"/>
      <c r="AGJ16" s="23"/>
      <c r="AGK16" s="23"/>
      <c r="AGL16" s="23"/>
      <c r="AGM16" s="23"/>
      <c r="AGN16" s="23"/>
      <c r="AGO16" s="23"/>
      <c r="AGP16" s="23"/>
      <c r="AGQ16" s="23"/>
      <c r="AGR16" s="23"/>
      <c r="AGS16" s="23"/>
      <c r="AGT16" s="23"/>
      <c r="AGU16" s="23"/>
      <c r="AGV16" s="23"/>
      <c r="AGW16" s="23"/>
      <c r="AGX16" s="23"/>
      <c r="AGY16" s="23"/>
      <c r="AGZ16" s="23"/>
      <c r="AHA16" s="23"/>
      <c r="AHB16" s="23"/>
      <c r="AHC16" s="23"/>
      <c r="AHD16" s="23"/>
      <c r="AHE16" s="23"/>
      <c r="AHF16" s="23"/>
      <c r="AHG16" s="23"/>
      <c r="AHH16" s="23"/>
      <c r="AHI16" s="23"/>
      <c r="AHJ16" s="23"/>
      <c r="AHK16" s="23"/>
      <c r="AHL16" s="23"/>
      <c r="AHM16" s="23"/>
      <c r="AHN16" s="23"/>
      <c r="AHO16" s="23"/>
      <c r="AHP16" s="23"/>
      <c r="AHQ16" s="23"/>
      <c r="AHR16" s="23"/>
      <c r="AHS16" s="23"/>
      <c r="AHT16" s="23"/>
      <c r="AHU16" s="23"/>
      <c r="AHV16" s="23"/>
      <c r="AHW16" s="23"/>
      <c r="AHX16" s="23"/>
      <c r="AHY16" s="23"/>
      <c r="AHZ16" s="23"/>
      <c r="AIA16" s="23"/>
      <c r="AIB16" s="23"/>
      <c r="AIC16" s="23"/>
      <c r="AID16" s="23"/>
      <c r="AIE16" s="23"/>
      <c r="AIF16" s="23"/>
      <c r="AIG16" s="23"/>
      <c r="AIH16" s="23"/>
      <c r="AII16" s="23"/>
      <c r="AIJ16" s="23"/>
      <c r="AIK16" s="23"/>
      <c r="AIL16" s="23"/>
      <c r="AIM16" s="23"/>
      <c r="AIN16" s="23"/>
      <c r="AIO16" s="23"/>
      <c r="AIP16" s="23"/>
      <c r="AIQ16" s="23"/>
      <c r="AIR16" s="23"/>
      <c r="AIS16" s="23"/>
      <c r="AIT16" s="23"/>
      <c r="AIU16" s="23"/>
      <c r="AIV16" s="23"/>
      <c r="AIW16" s="23"/>
      <c r="AIX16" s="23"/>
      <c r="AIY16" s="23"/>
      <c r="AIZ16" s="23"/>
      <c r="AJA16" s="23"/>
      <c r="AJB16" s="23"/>
      <c r="AJC16" s="23"/>
      <c r="AJD16" s="23"/>
      <c r="AJE16" s="23"/>
      <c r="AJF16" s="23"/>
      <c r="AJG16" s="23"/>
      <c r="AJH16" s="23"/>
      <c r="AJI16" s="23"/>
      <c r="AJJ16" s="23"/>
      <c r="AJK16" s="23"/>
      <c r="AJL16" s="23"/>
      <c r="AJM16" s="23"/>
      <c r="AJN16" s="23"/>
      <c r="AJO16" s="23"/>
      <c r="AJP16" s="23"/>
    </row>
    <row r="17" spans="1:952" s="23" customFormat="1" x14ac:dyDescent="0.25">
      <c r="A17" s="50" t="s">
        <v>24</v>
      </c>
      <c r="B17" s="27" t="s">
        <v>244</v>
      </c>
      <c r="C17" s="52" t="s">
        <v>212</v>
      </c>
      <c r="D17" s="53" t="s">
        <v>264</v>
      </c>
      <c r="E17" s="54"/>
      <c r="F17" s="26" t="s">
        <v>31</v>
      </c>
      <c r="G17" s="54"/>
      <c r="H17" s="54"/>
      <c r="I17" s="29">
        <v>158867</v>
      </c>
      <c r="J17" s="56" t="s">
        <v>193</v>
      </c>
      <c r="K17" s="78"/>
      <c r="L17" s="79" t="s">
        <v>246</v>
      </c>
      <c r="M17" s="79"/>
      <c r="N17" s="79"/>
      <c r="O17" s="79"/>
      <c r="P17" s="79"/>
      <c r="Q17" s="79"/>
      <c r="R17" s="79"/>
      <c r="X17" s="25"/>
      <c r="AW17" s="28"/>
      <c r="AZ17" s="25"/>
      <c r="BB17" s="25"/>
      <c r="BC17" s="28"/>
      <c r="BD17" s="25"/>
      <c r="BE17" s="27">
        <f t="shared" si="1"/>
        <v>0</v>
      </c>
      <c r="BF17" s="58"/>
      <c r="BG17" s="59"/>
    </row>
    <row r="18" spans="1:952" x14ac:dyDescent="0.2">
      <c r="A18" s="50" t="s">
        <v>24</v>
      </c>
      <c r="B18" s="51" t="s">
        <v>244</v>
      </c>
      <c r="C18" s="52" t="s">
        <v>265</v>
      </c>
      <c r="D18" s="53" t="s">
        <v>122</v>
      </c>
      <c r="F18" s="26" t="s">
        <v>23</v>
      </c>
      <c r="I18" s="55">
        <v>399999.99999999994</v>
      </c>
      <c r="J18" s="56" t="s">
        <v>193</v>
      </c>
      <c r="L18" s="81" t="s">
        <v>246</v>
      </c>
      <c r="M18" s="81"/>
      <c r="N18" s="81"/>
      <c r="O18" s="81"/>
      <c r="P18" s="81"/>
      <c r="Q18" s="81"/>
      <c r="R18" s="81"/>
      <c r="AI18" s="23">
        <v>1</v>
      </c>
      <c r="AJ18" s="23">
        <v>1</v>
      </c>
      <c r="AK18" s="28">
        <v>1</v>
      </c>
      <c r="AL18" s="23">
        <v>1</v>
      </c>
      <c r="AM18" s="23">
        <v>1</v>
      </c>
      <c r="AN18" s="23">
        <v>1</v>
      </c>
      <c r="AO18" s="23">
        <v>1</v>
      </c>
      <c r="AP18" s="23">
        <v>1</v>
      </c>
      <c r="AQ18" s="23">
        <v>1</v>
      </c>
      <c r="AR18" s="23">
        <v>1</v>
      </c>
      <c r="AS18" s="23">
        <v>1</v>
      </c>
      <c r="AT18" s="23">
        <v>1</v>
      </c>
      <c r="AU18" s="23">
        <v>1</v>
      </c>
      <c r="AV18" s="23">
        <v>1</v>
      </c>
      <c r="AW18" s="28">
        <v>3</v>
      </c>
      <c r="AX18" s="23">
        <v>3</v>
      </c>
      <c r="AY18" s="23">
        <v>3</v>
      </c>
      <c r="AZ18" s="25">
        <v>3</v>
      </c>
      <c r="BA18" s="23">
        <v>6</v>
      </c>
      <c r="BB18" s="25">
        <v>6</v>
      </c>
      <c r="BC18" s="28">
        <v>6</v>
      </c>
      <c r="BE18" s="27">
        <f t="shared" si="1"/>
        <v>44</v>
      </c>
      <c r="BF18" s="66"/>
      <c r="BG18" s="59"/>
    </row>
    <row r="19" spans="1:952" s="23" customFormat="1" ht="25.5" x14ac:dyDescent="0.2">
      <c r="A19" s="50" t="s">
        <v>24</v>
      </c>
      <c r="B19" s="51" t="s">
        <v>244</v>
      </c>
      <c r="C19" s="52" t="s">
        <v>266</v>
      </c>
      <c r="D19" s="53" t="s">
        <v>267</v>
      </c>
      <c r="E19" s="54"/>
      <c r="F19" s="26" t="s">
        <v>31</v>
      </c>
      <c r="G19" s="54"/>
      <c r="H19" s="54"/>
      <c r="I19" s="30">
        <f>28000+8000+64400+17000+20000</f>
        <v>137400</v>
      </c>
      <c r="J19" s="56" t="s">
        <v>193</v>
      </c>
      <c r="K19" s="56"/>
      <c r="L19" s="57" t="s">
        <v>246</v>
      </c>
      <c r="M19" s="57"/>
      <c r="N19" s="57"/>
      <c r="O19" s="57"/>
      <c r="P19" s="57"/>
      <c r="Q19" s="57"/>
      <c r="R19" s="57"/>
      <c r="X19" s="25"/>
      <c r="AJ19" s="23">
        <v>1</v>
      </c>
      <c r="AK19" s="23">
        <v>1</v>
      </c>
      <c r="AL19" s="23">
        <v>1</v>
      </c>
      <c r="AP19" s="23">
        <v>1</v>
      </c>
      <c r="AQ19" s="23">
        <v>1</v>
      </c>
      <c r="AW19" s="28"/>
      <c r="AY19" s="23">
        <v>2</v>
      </c>
      <c r="AZ19" s="25"/>
      <c r="BA19" s="23">
        <v>2</v>
      </c>
      <c r="BB19" s="25"/>
      <c r="BC19" s="28">
        <v>2</v>
      </c>
      <c r="BD19" s="25"/>
      <c r="BE19" s="27">
        <f t="shared" si="1"/>
        <v>11</v>
      </c>
      <c r="BF19" s="58"/>
      <c r="BG19" s="59"/>
      <c r="AJI19" s="60"/>
      <c r="AJJ19" s="60"/>
      <c r="AJK19" s="60"/>
      <c r="AJL19" s="60"/>
      <c r="AJM19" s="60"/>
      <c r="AJN19" s="60"/>
      <c r="AJO19" s="60"/>
      <c r="AJP19" s="60"/>
    </row>
    <row r="20" spans="1:952" s="61" customFormat="1" x14ac:dyDescent="0.25">
      <c r="A20" s="50" t="s">
        <v>24</v>
      </c>
      <c r="B20" s="27" t="s">
        <v>244</v>
      </c>
      <c r="C20" s="31" t="s">
        <v>34</v>
      </c>
      <c r="D20" s="53" t="s">
        <v>204</v>
      </c>
      <c r="E20" s="54"/>
      <c r="F20" s="26" t="s">
        <v>23</v>
      </c>
      <c r="G20" s="54"/>
      <c r="H20" s="54"/>
      <c r="I20" s="55">
        <v>142600</v>
      </c>
      <c r="J20" s="56" t="s">
        <v>193</v>
      </c>
      <c r="K20" s="56"/>
      <c r="L20" s="57" t="s">
        <v>246</v>
      </c>
      <c r="M20" s="57"/>
      <c r="N20" s="57"/>
      <c r="O20" s="57"/>
      <c r="P20" s="57"/>
      <c r="Q20" s="57"/>
      <c r="R20" s="57"/>
      <c r="S20" s="23"/>
      <c r="T20" s="23"/>
      <c r="U20" s="23"/>
      <c r="V20" s="23"/>
      <c r="W20" s="23"/>
      <c r="X20" s="25"/>
      <c r="Y20" s="23"/>
      <c r="Z20" s="23"/>
      <c r="AA20" s="23"/>
      <c r="AB20" s="23"/>
      <c r="AC20" s="23">
        <v>1</v>
      </c>
      <c r="AD20" s="23">
        <v>1</v>
      </c>
      <c r="AE20" s="23">
        <v>1</v>
      </c>
      <c r="AF20" s="23">
        <v>1</v>
      </c>
      <c r="AG20" s="23">
        <v>1</v>
      </c>
      <c r="AH20" s="23">
        <v>1</v>
      </c>
      <c r="AI20" s="23"/>
      <c r="AJ20" s="23"/>
      <c r="AK20" s="28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8"/>
      <c r="AX20" s="23"/>
      <c r="AY20" s="23"/>
      <c r="AZ20" s="25"/>
      <c r="BA20" s="23"/>
      <c r="BB20" s="25"/>
      <c r="BC20" s="28"/>
      <c r="BD20" s="25">
        <v>0</v>
      </c>
      <c r="BE20" s="27">
        <f t="shared" si="1"/>
        <v>6</v>
      </c>
      <c r="BF20" s="58"/>
      <c r="BG20" s="59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  <c r="LU20" s="23"/>
      <c r="LV20" s="23"/>
      <c r="LW20" s="23"/>
      <c r="LX20" s="23"/>
      <c r="LY20" s="23"/>
      <c r="LZ20" s="23"/>
      <c r="MA20" s="23"/>
      <c r="MB20" s="23"/>
      <c r="MC20" s="23"/>
      <c r="MD20" s="23"/>
      <c r="ME20" s="23"/>
      <c r="MF20" s="23"/>
      <c r="MG20" s="23"/>
      <c r="MH20" s="23"/>
      <c r="MI20" s="23"/>
      <c r="MJ20" s="23"/>
      <c r="MK20" s="23"/>
      <c r="ML20" s="23"/>
      <c r="MM20" s="23"/>
      <c r="MN20" s="23"/>
      <c r="MO20" s="23"/>
      <c r="MP20" s="23"/>
      <c r="MQ20" s="23"/>
      <c r="MR20" s="23"/>
      <c r="MS20" s="23"/>
      <c r="MT20" s="23"/>
      <c r="MU20" s="23"/>
      <c r="MV20" s="23"/>
      <c r="MW20" s="23"/>
      <c r="MX20" s="23"/>
      <c r="MY20" s="23"/>
      <c r="MZ20" s="23"/>
      <c r="NA20" s="23"/>
      <c r="NB20" s="23"/>
      <c r="NC20" s="23"/>
      <c r="ND20" s="23"/>
      <c r="NE20" s="23"/>
      <c r="NF20" s="23"/>
      <c r="NG20" s="23"/>
      <c r="NH20" s="23"/>
      <c r="NI20" s="23"/>
      <c r="NJ20" s="23"/>
      <c r="NK20" s="23"/>
      <c r="NL20" s="23"/>
      <c r="NM20" s="23"/>
      <c r="NN20" s="23"/>
      <c r="NO20" s="23"/>
      <c r="NP20" s="23"/>
      <c r="NQ20" s="23"/>
      <c r="NR20" s="23"/>
      <c r="NS20" s="23"/>
      <c r="NT20" s="23"/>
      <c r="NU20" s="23"/>
      <c r="NV20" s="23"/>
      <c r="NW20" s="23"/>
      <c r="NX20" s="23"/>
      <c r="NY20" s="23"/>
      <c r="NZ20" s="23"/>
      <c r="OA20" s="23"/>
      <c r="OB20" s="23"/>
      <c r="OC20" s="23"/>
      <c r="OD20" s="23"/>
      <c r="OE20" s="23"/>
      <c r="OF20" s="23"/>
      <c r="OG20" s="23"/>
      <c r="OH20" s="23"/>
      <c r="OI20" s="23"/>
      <c r="OJ20" s="23"/>
      <c r="OK20" s="23"/>
      <c r="OL20" s="23"/>
      <c r="OM20" s="23"/>
      <c r="ON20" s="23"/>
      <c r="OO20" s="23"/>
      <c r="OP20" s="23"/>
      <c r="OQ20" s="23"/>
      <c r="OR20" s="23"/>
      <c r="OS20" s="23"/>
      <c r="OT20" s="23"/>
      <c r="OU20" s="23"/>
      <c r="OV20" s="23"/>
      <c r="OW20" s="23"/>
      <c r="OX20" s="23"/>
      <c r="OY20" s="23"/>
      <c r="OZ20" s="23"/>
      <c r="PA20" s="23"/>
      <c r="PB20" s="23"/>
      <c r="PC20" s="23"/>
      <c r="PD20" s="23"/>
      <c r="PE20" s="23"/>
      <c r="PF20" s="23"/>
      <c r="PG20" s="23"/>
      <c r="PH20" s="23"/>
      <c r="PI20" s="23"/>
      <c r="PJ20" s="23"/>
      <c r="PK20" s="23"/>
      <c r="PL20" s="23"/>
      <c r="PM20" s="23"/>
      <c r="PN20" s="23"/>
      <c r="PO20" s="23"/>
      <c r="PP20" s="23"/>
      <c r="PQ20" s="23"/>
      <c r="PR20" s="23"/>
      <c r="PS20" s="23"/>
      <c r="PT20" s="23"/>
      <c r="PU20" s="23"/>
      <c r="PV20" s="23"/>
      <c r="PW20" s="23"/>
      <c r="PX20" s="23"/>
      <c r="PY20" s="23"/>
      <c r="PZ20" s="23"/>
      <c r="QA20" s="23"/>
      <c r="QB20" s="23"/>
      <c r="QC20" s="23"/>
      <c r="QD20" s="23"/>
      <c r="QE20" s="23"/>
      <c r="QF20" s="23"/>
      <c r="QG20" s="23"/>
      <c r="QH20" s="23"/>
      <c r="QI20" s="23"/>
      <c r="QJ20" s="23"/>
      <c r="QK20" s="23"/>
      <c r="QL20" s="23"/>
      <c r="QM20" s="23"/>
      <c r="QN20" s="23"/>
      <c r="QO20" s="23"/>
      <c r="QP20" s="23"/>
      <c r="QQ20" s="23"/>
      <c r="QR20" s="23"/>
      <c r="QS20" s="23"/>
      <c r="QT20" s="23"/>
      <c r="QU20" s="23"/>
      <c r="QV20" s="23"/>
      <c r="QW20" s="23"/>
      <c r="QX20" s="23"/>
      <c r="QY20" s="23"/>
      <c r="QZ20" s="23"/>
      <c r="RA20" s="23"/>
      <c r="RB20" s="23"/>
      <c r="RC20" s="23"/>
      <c r="RD20" s="23"/>
      <c r="RE20" s="23"/>
      <c r="RF20" s="23"/>
      <c r="RG20" s="23"/>
      <c r="RH20" s="23"/>
      <c r="RI20" s="23"/>
      <c r="RJ20" s="23"/>
      <c r="RK20" s="23"/>
      <c r="RL20" s="23"/>
      <c r="RM20" s="23"/>
      <c r="RN20" s="23"/>
      <c r="RO20" s="23"/>
      <c r="RP20" s="23"/>
      <c r="RQ20" s="23"/>
      <c r="RR20" s="23"/>
      <c r="RS20" s="23"/>
      <c r="RT20" s="23"/>
      <c r="RU20" s="23"/>
      <c r="RV20" s="23"/>
      <c r="RW20" s="23"/>
      <c r="RX20" s="23"/>
      <c r="RY20" s="23"/>
      <c r="RZ20" s="23"/>
      <c r="SA20" s="23"/>
      <c r="SB20" s="23"/>
      <c r="SC20" s="23"/>
      <c r="SD20" s="23"/>
      <c r="SE20" s="23"/>
      <c r="SF20" s="23"/>
      <c r="SG20" s="23"/>
      <c r="SH20" s="23"/>
      <c r="SI20" s="23"/>
      <c r="SJ20" s="23"/>
      <c r="SK20" s="23"/>
      <c r="SL20" s="23"/>
      <c r="SM20" s="23"/>
      <c r="SN20" s="23"/>
      <c r="SO20" s="23"/>
      <c r="SP20" s="23"/>
      <c r="SQ20" s="23"/>
      <c r="SR20" s="23"/>
      <c r="SS20" s="23"/>
      <c r="ST20" s="23"/>
      <c r="SU20" s="23"/>
      <c r="SV20" s="23"/>
      <c r="SW20" s="23"/>
      <c r="SX20" s="23"/>
      <c r="SY20" s="23"/>
      <c r="SZ20" s="23"/>
      <c r="TA20" s="23"/>
      <c r="TB20" s="23"/>
      <c r="TC20" s="23"/>
      <c r="TD20" s="23"/>
      <c r="TE20" s="23"/>
      <c r="TF20" s="23"/>
      <c r="TG20" s="23"/>
      <c r="TH20" s="23"/>
      <c r="TI20" s="23"/>
      <c r="TJ20" s="23"/>
      <c r="TK20" s="23"/>
      <c r="TL20" s="23"/>
      <c r="TM20" s="23"/>
      <c r="TN20" s="23"/>
      <c r="TO20" s="23"/>
      <c r="TP20" s="23"/>
      <c r="TQ20" s="23"/>
      <c r="TR20" s="23"/>
      <c r="TS20" s="23"/>
      <c r="TT20" s="23"/>
      <c r="TU20" s="23"/>
      <c r="TV20" s="23"/>
      <c r="TW20" s="23"/>
      <c r="TX20" s="23"/>
      <c r="TY20" s="23"/>
      <c r="TZ20" s="23"/>
      <c r="UA20" s="23"/>
      <c r="UB20" s="23"/>
      <c r="UC20" s="23"/>
      <c r="UD20" s="23"/>
      <c r="UE20" s="23"/>
      <c r="UF20" s="23"/>
      <c r="UG20" s="23"/>
      <c r="UH20" s="23"/>
      <c r="UI20" s="23"/>
      <c r="UJ20" s="23"/>
      <c r="UK20" s="23"/>
      <c r="UL20" s="23"/>
      <c r="UM20" s="23"/>
      <c r="UN20" s="23"/>
      <c r="UO20" s="23"/>
      <c r="UP20" s="23"/>
      <c r="UQ20" s="23"/>
      <c r="UR20" s="23"/>
      <c r="US20" s="23"/>
      <c r="UT20" s="23"/>
      <c r="UU20" s="23"/>
      <c r="UV20" s="23"/>
      <c r="UW20" s="23"/>
      <c r="UX20" s="23"/>
      <c r="UY20" s="23"/>
      <c r="UZ20" s="23"/>
      <c r="VA20" s="23"/>
      <c r="VB20" s="23"/>
      <c r="VC20" s="23"/>
      <c r="VD20" s="23"/>
      <c r="VE20" s="23"/>
      <c r="VF20" s="23"/>
      <c r="VG20" s="23"/>
      <c r="VH20" s="23"/>
      <c r="VI20" s="23"/>
      <c r="VJ20" s="23"/>
      <c r="VK20" s="23"/>
      <c r="VL20" s="23"/>
      <c r="VM20" s="23"/>
      <c r="VN20" s="23"/>
      <c r="VO20" s="23"/>
      <c r="VP20" s="23"/>
      <c r="VQ20" s="23"/>
      <c r="VR20" s="23"/>
      <c r="VS20" s="23"/>
      <c r="VT20" s="23"/>
      <c r="VU20" s="23"/>
      <c r="VV20" s="23"/>
      <c r="VW20" s="23"/>
      <c r="VX20" s="23"/>
      <c r="VY20" s="23"/>
      <c r="VZ20" s="23"/>
      <c r="WA20" s="23"/>
      <c r="WB20" s="23"/>
      <c r="WC20" s="23"/>
      <c r="WD20" s="23"/>
      <c r="WE20" s="23"/>
      <c r="WF20" s="23"/>
      <c r="WG20" s="23"/>
      <c r="WH20" s="23"/>
      <c r="WI20" s="23"/>
      <c r="WJ20" s="23"/>
      <c r="WK20" s="23"/>
      <c r="WL20" s="23"/>
      <c r="WM20" s="23"/>
      <c r="WN20" s="23"/>
      <c r="WO20" s="23"/>
      <c r="WP20" s="23"/>
      <c r="WQ20" s="23"/>
      <c r="WR20" s="23"/>
      <c r="WS20" s="23"/>
      <c r="WT20" s="23"/>
      <c r="WU20" s="23"/>
      <c r="WV20" s="23"/>
      <c r="WW20" s="23"/>
      <c r="WX20" s="23"/>
      <c r="WY20" s="23"/>
      <c r="WZ20" s="23"/>
      <c r="XA20" s="23"/>
      <c r="XB20" s="23"/>
      <c r="XC20" s="23"/>
      <c r="XD20" s="23"/>
      <c r="XE20" s="23"/>
      <c r="XF20" s="23"/>
      <c r="XG20" s="23"/>
      <c r="XH20" s="23"/>
      <c r="XI20" s="23"/>
      <c r="XJ20" s="23"/>
      <c r="XK20" s="23"/>
      <c r="XL20" s="23"/>
      <c r="XM20" s="23"/>
      <c r="XN20" s="23"/>
      <c r="XO20" s="23"/>
      <c r="XP20" s="23"/>
      <c r="XQ20" s="23"/>
      <c r="XR20" s="23"/>
      <c r="XS20" s="23"/>
      <c r="XT20" s="23"/>
      <c r="XU20" s="23"/>
      <c r="XV20" s="23"/>
      <c r="XW20" s="23"/>
      <c r="XX20" s="23"/>
      <c r="XY20" s="23"/>
      <c r="XZ20" s="23"/>
      <c r="YA20" s="23"/>
      <c r="YB20" s="23"/>
      <c r="YC20" s="23"/>
      <c r="YD20" s="23"/>
      <c r="YE20" s="23"/>
      <c r="YF20" s="23"/>
      <c r="YG20" s="23"/>
      <c r="YH20" s="23"/>
      <c r="YI20" s="23"/>
      <c r="YJ20" s="23"/>
      <c r="YK20" s="23"/>
      <c r="YL20" s="23"/>
      <c r="YM20" s="23"/>
      <c r="YN20" s="23"/>
      <c r="YO20" s="23"/>
      <c r="YP20" s="23"/>
      <c r="YQ20" s="23"/>
      <c r="YR20" s="23"/>
      <c r="YS20" s="23"/>
      <c r="YT20" s="23"/>
      <c r="YU20" s="23"/>
      <c r="YV20" s="23"/>
      <c r="YW20" s="23"/>
      <c r="YX20" s="23"/>
      <c r="YY20" s="23"/>
      <c r="YZ20" s="23"/>
      <c r="ZA20" s="23"/>
      <c r="ZB20" s="23"/>
      <c r="ZC20" s="23"/>
      <c r="ZD20" s="23"/>
      <c r="ZE20" s="23"/>
      <c r="ZF20" s="23"/>
      <c r="ZG20" s="23"/>
      <c r="ZH20" s="23"/>
      <c r="ZI20" s="23"/>
      <c r="ZJ20" s="23"/>
      <c r="ZK20" s="23"/>
      <c r="ZL20" s="23"/>
      <c r="ZM20" s="23"/>
      <c r="ZN20" s="23"/>
      <c r="ZO20" s="23"/>
      <c r="ZP20" s="23"/>
      <c r="ZQ20" s="23"/>
      <c r="ZR20" s="23"/>
      <c r="ZS20" s="23"/>
      <c r="ZT20" s="23"/>
      <c r="ZU20" s="23"/>
      <c r="ZV20" s="23"/>
      <c r="ZW20" s="23"/>
      <c r="ZX20" s="23"/>
      <c r="ZY20" s="23"/>
      <c r="ZZ20" s="23"/>
      <c r="AAA20" s="23"/>
      <c r="AAB20" s="23"/>
      <c r="AAC20" s="23"/>
      <c r="AAD20" s="23"/>
      <c r="AAE20" s="23"/>
      <c r="AAF20" s="23"/>
      <c r="AAG20" s="23"/>
      <c r="AAH20" s="23"/>
      <c r="AAI20" s="23"/>
      <c r="AAJ20" s="23"/>
      <c r="AAK20" s="23"/>
      <c r="AAL20" s="23"/>
      <c r="AAM20" s="23"/>
      <c r="AAN20" s="23"/>
      <c r="AAO20" s="23"/>
      <c r="AAP20" s="23"/>
      <c r="AAQ20" s="23"/>
      <c r="AAR20" s="23"/>
      <c r="AAS20" s="23"/>
      <c r="AAT20" s="23"/>
      <c r="AAU20" s="23"/>
      <c r="AAV20" s="23"/>
      <c r="AAW20" s="23"/>
      <c r="AAX20" s="23"/>
      <c r="AAY20" s="23"/>
      <c r="AAZ20" s="23"/>
      <c r="ABA20" s="23"/>
      <c r="ABB20" s="23"/>
      <c r="ABC20" s="23"/>
      <c r="ABD20" s="23"/>
      <c r="ABE20" s="23"/>
      <c r="ABF20" s="23"/>
      <c r="ABG20" s="23"/>
      <c r="ABH20" s="23"/>
      <c r="ABI20" s="23"/>
      <c r="ABJ20" s="23"/>
      <c r="ABK20" s="23"/>
      <c r="ABL20" s="23"/>
      <c r="ABM20" s="23"/>
      <c r="ABN20" s="23"/>
      <c r="ABO20" s="23"/>
      <c r="ABP20" s="23"/>
      <c r="ABQ20" s="23"/>
      <c r="ABR20" s="23"/>
      <c r="ABS20" s="23"/>
      <c r="ABT20" s="23"/>
      <c r="ABU20" s="23"/>
      <c r="ABV20" s="23"/>
      <c r="ABW20" s="23"/>
      <c r="ABX20" s="23"/>
      <c r="ABY20" s="23"/>
      <c r="ABZ20" s="23"/>
      <c r="ACA20" s="23"/>
      <c r="ACB20" s="23"/>
      <c r="ACC20" s="23"/>
      <c r="ACD20" s="23"/>
      <c r="ACE20" s="23"/>
      <c r="ACF20" s="23"/>
      <c r="ACG20" s="23"/>
      <c r="ACH20" s="23"/>
      <c r="ACI20" s="23"/>
      <c r="ACJ20" s="23"/>
      <c r="ACK20" s="23"/>
      <c r="ACL20" s="23"/>
      <c r="ACM20" s="23"/>
      <c r="ACN20" s="23"/>
      <c r="ACO20" s="23"/>
      <c r="ACP20" s="23"/>
      <c r="ACQ20" s="23"/>
      <c r="ACR20" s="23"/>
      <c r="ACS20" s="23"/>
      <c r="ACT20" s="23"/>
      <c r="ACU20" s="23"/>
      <c r="ACV20" s="23"/>
      <c r="ACW20" s="23"/>
      <c r="ACX20" s="23"/>
      <c r="ACY20" s="23"/>
      <c r="ACZ20" s="23"/>
      <c r="ADA20" s="23"/>
      <c r="ADB20" s="23"/>
      <c r="ADC20" s="23"/>
      <c r="ADD20" s="23"/>
      <c r="ADE20" s="23"/>
      <c r="ADF20" s="23"/>
      <c r="ADG20" s="23"/>
      <c r="ADH20" s="23"/>
      <c r="ADI20" s="23"/>
      <c r="ADJ20" s="23"/>
      <c r="ADK20" s="23"/>
      <c r="ADL20" s="23"/>
      <c r="ADM20" s="23"/>
      <c r="ADN20" s="23"/>
      <c r="ADO20" s="23"/>
      <c r="ADP20" s="23"/>
      <c r="ADQ20" s="23"/>
      <c r="ADR20" s="23"/>
      <c r="ADS20" s="23"/>
      <c r="ADT20" s="23"/>
      <c r="ADU20" s="23"/>
      <c r="ADV20" s="23"/>
      <c r="ADW20" s="23"/>
      <c r="ADX20" s="23"/>
      <c r="ADY20" s="23"/>
      <c r="ADZ20" s="23"/>
      <c r="AEA20" s="23"/>
      <c r="AEB20" s="23"/>
      <c r="AEC20" s="23"/>
      <c r="AED20" s="23"/>
      <c r="AEE20" s="23"/>
      <c r="AEF20" s="23"/>
      <c r="AEG20" s="23"/>
      <c r="AEH20" s="23"/>
      <c r="AEI20" s="23"/>
      <c r="AEJ20" s="23"/>
      <c r="AEK20" s="23"/>
      <c r="AEL20" s="23"/>
      <c r="AEM20" s="23"/>
      <c r="AEN20" s="23"/>
      <c r="AEO20" s="23"/>
      <c r="AEP20" s="23"/>
      <c r="AEQ20" s="23"/>
      <c r="AER20" s="23"/>
      <c r="AES20" s="23"/>
      <c r="AET20" s="23"/>
      <c r="AEU20" s="23"/>
      <c r="AEV20" s="23"/>
      <c r="AEW20" s="23"/>
      <c r="AEX20" s="23"/>
      <c r="AEY20" s="23"/>
      <c r="AEZ20" s="23"/>
      <c r="AFA20" s="23"/>
      <c r="AFB20" s="23"/>
      <c r="AFC20" s="23"/>
      <c r="AFD20" s="23"/>
      <c r="AFE20" s="23"/>
      <c r="AFF20" s="23"/>
      <c r="AFG20" s="23"/>
      <c r="AFH20" s="23"/>
      <c r="AFI20" s="23"/>
      <c r="AFJ20" s="23"/>
      <c r="AFK20" s="23"/>
      <c r="AFL20" s="23"/>
      <c r="AFM20" s="23"/>
      <c r="AFN20" s="23"/>
      <c r="AFO20" s="23"/>
      <c r="AFP20" s="23"/>
      <c r="AFQ20" s="23"/>
      <c r="AFR20" s="23"/>
      <c r="AFS20" s="23"/>
      <c r="AFT20" s="23"/>
      <c r="AFU20" s="23"/>
      <c r="AFV20" s="23"/>
      <c r="AFW20" s="23"/>
      <c r="AFX20" s="23"/>
      <c r="AFY20" s="23"/>
      <c r="AFZ20" s="23"/>
      <c r="AGA20" s="23"/>
      <c r="AGB20" s="23"/>
      <c r="AGC20" s="23"/>
      <c r="AGD20" s="23"/>
      <c r="AGE20" s="23"/>
      <c r="AGF20" s="23"/>
      <c r="AGG20" s="23"/>
      <c r="AGH20" s="23"/>
      <c r="AGI20" s="23"/>
      <c r="AGJ20" s="23"/>
      <c r="AGK20" s="23"/>
      <c r="AGL20" s="23"/>
      <c r="AGM20" s="23"/>
      <c r="AGN20" s="23"/>
      <c r="AGO20" s="23"/>
      <c r="AGP20" s="23"/>
      <c r="AGQ20" s="23"/>
      <c r="AGR20" s="23"/>
      <c r="AGS20" s="23"/>
      <c r="AGT20" s="23"/>
      <c r="AGU20" s="23"/>
      <c r="AGV20" s="23"/>
      <c r="AGW20" s="23"/>
      <c r="AGX20" s="23"/>
      <c r="AGY20" s="23"/>
      <c r="AGZ20" s="23"/>
      <c r="AHA20" s="23"/>
      <c r="AHB20" s="23"/>
      <c r="AHC20" s="23"/>
      <c r="AHD20" s="23"/>
      <c r="AHE20" s="23"/>
      <c r="AHF20" s="23"/>
      <c r="AHG20" s="23"/>
      <c r="AHH20" s="23"/>
      <c r="AHI20" s="23"/>
      <c r="AHJ20" s="23"/>
      <c r="AHK20" s="23"/>
      <c r="AHL20" s="23"/>
      <c r="AHM20" s="23"/>
      <c r="AHN20" s="23"/>
      <c r="AHO20" s="23"/>
      <c r="AHP20" s="23"/>
      <c r="AHQ20" s="23"/>
      <c r="AHR20" s="23"/>
      <c r="AHS20" s="23"/>
      <c r="AHT20" s="23"/>
      <c r="AHU20" s="23"/>
      <c r="AHV20" s="23"/>
      <c r="AHW20" s="23"/>
      <c r="AHX20" s="23"/>
      <c r="AHY20" s="23"/>
      <c r="AHZ20" s="23"/>
      <c r="AIA20" s="23"/>
      <c r="AIB20" s="23"/>
      <c r="AIC20" s="23"/>
      <c r="AID20" s="23"/>
      <c r="AIE20" s="23"/>
      <c r="AIF20" s="23"/>
      <c r="AIG20" s="23"/>
      <c r="AIH20" s="23"/>
      <c r="AII20" s="23"/>
      <c r="AIJ20" s="23"/>
      <c r="AIK20" s="23"/>
      <c r="AIL20" s="23"/>
      <c r="AIM20" s="23"/>
      <c r="AIN20" s="23"/>
      <c r="AIO20" s="23"/>
      <c r="AIP20" s="23"/>
      <c r="AIQ20" s="23"/>
      <c r="AIR20" s="23"/>
      <c r="AIS20" s="23"/>
      <c r="AIT20" s="23"/>
      <c r="AIU20" s="23"/>
      <c r="AIV20" s="23"/>
      <c r="AIW20" s="23"/>
      <c r="AIX20" s="23"/>
      <c r="AIY20" s="23"/>
      <c r="AIZ20" s="23"/>
      <c r="AJA20" s="23"/>
      <c r="AJB20" s="23"/>
      <c r="AJC20" s="23"/>
      <c r="AJD20" s="23"/>
      <c r="AJE20" s="23"/>
      <c r="AJF20" s="23"/>
      <c r="AJG20" s="23"/>
      <c r="AJH20" s="23"/>
      <c r="AJI20" s="23"/>
      <c r="AJJ20" s="23"/>
      <c r="AJK20" s="23"/>
      <c r="AJL20" s="23"/>
      <c r="AJM20" s="23"/>
      <c r="AJN20" s="23"/>
      <c r="AJO20" s="23"/>
      <c r="AJP20" s="23"/>
    </row>
    <row r="21" spans="1:952" s="61" customFormat="1" x14ac:dyDescent="0.25">
      <c r="A21" s="50" t="s">
        <v>24</v>
      </c>
      <c r="B21" s="27" t="s">
        <v>244</v>
      </c>
      <c r="C21" s="31" t="s">
        <v>35</v>
      </c>
      <c r="D21" s="53" t="s">
        <v>204</v>
      </c>
      <c r="E21" s="54"/>
      <c r="F21" s="26" t="s">
        <v>23</v>
      </c>
      <c r="G21" s="54"/>
      <c r="H21" s="54"/>
      <c r="I21" s="55">
        <v>151400</v>
      </c>
      <c r="J21" s="56" t="s">
        <v>193</v>
      </c>
      <c r="K21" s="56"/>
      <c r="L21" s="57" t="s">
        <v>246</v>
      </c>
      <c r="M21" s="57"/>
      <c r="N21" s="57"/>
      <c r="O21" s="57"/>
      <c r="P21" s="57"/>
      <c r="Q21" s="57"/>
      <c r="R21" s="57"/>
      <c r="S21" s="23"/>
      <c r="T21" s="23"/>
      <c r="U21" s="23"/>
      <c r="V21" s="23"/>
      <c r="W21" s="23"/>
      <c r="X21" s="25"/>
      <c r="Y21" s="23"/>
      <c r="Z21" s="23"/>
      <c r="AA21" s="23"/>
      <c r="AB21" s="23"/>
      <c r="AC21" s="23">
        <v>1</v>
      </c>
      <c r="AD21" s="23">
        <v>1</v>
      </c>
      <c r="AE21" s="23">
        <v>1</v>
      </c>
      <c r="AF21" s="23">
        <v>1</v>
      </c>
      <c r="AG21" s="23">
        <v>1</v>
      </c>
      <c r="AH21" s="23">
        <v>1</v>
      </c>
      <c r="AI21" s="23"/>
      <c r="AJ21" s="23"/>
      <c r="AK21" s="28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8"/>
      <c r="AX21" s="23"/>
      <c r="AY21" s="23"/>
      <c r="AZ21" s="25"/>
      <c r="BA21" s="23"/>
      <c r="BB21" s="25"/>
      <c r="BC21" s="28"/>
      <c r="BD21" s="25"/>
      <c r="BE21" s="27">
        <f t="shared" si="1"/>
        <v>6</v>
      </c>
      <c r="BF21" s="58"/>
      <c r="BG21" s="59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  <c r="TF21" s="23"/>
      <c r="TG21" s="23"/>
      <c r="TH21" s="23"/>
      <c r="TI21" s="23"/>
      <c r="TJ21" s="23"/>
      <c r="TK21" s="23"/>
      <c r="TL21" s="23"/>
      <c r="TM21" s="23"/>
      <c r="TN21" s="23"/>
      <c r="TO21" s="23"/>
      <c r="TP21" s="23"/>
      <c r="TQ21" s="23"/>
      <c r="TR21" s="23"/>
      <c r="TS21" s="23"/>
      <c r="TT21" s="23"/>
      <c r="TU21" s="23"/>
      <c r="TV21" s="23"/>
      <c r="TW21" s="23"/>
      <c r="TX21" s="23"/>
      <c r="TY21" s="23"/>
      <c r="TZ21" s="23"/>
      <c r="UA21" s="23"/>
      <c r="UB21" s="23"/>
      <c r="UC21" s="23"/>
      <c r="UD21" s="23"/>
      <c r="UE21" s="23"/>
      <c r="UF21" s="23"/>
      <c r="UG21" s="23"/>
      <c r="UH21" s="23"/>
      <c r="UI21" s="23"/>
      <c r="UJ21" s="23"/>
      <c r="UK21" s="23"/>
      <c r="UL21" s="23"/>
      <c r="UM21" s="23"/>
      <c r="UN21" s="23"/>
      <c r="UO21" s="23"/>
      <c r="UP21" s="23"/>
      <c r="UQ21" s="23"/>
      <c r="UR21" s="23"/>
      <c r="US21" s="23"/>
      <c r="UT21" s="23"/>
      <c r="UU21" s="23"/>
      <c r="UV21" s="23"/>
      <c r="UW21" s="23"/>
      <c r="UX21" s="23"/>
      <c r="UY21" s="23"/>
      <c r="UZ21" s="23"/>
      <c r="VA21" s="23"/>
      <c r="VB21" s="23"/>
      <c r="VC21" s="23"/>
      <c r="VD21" s="23"/>
      <c r="VE21" s="23"/>
      <c r="VF21" s="23"/>
      <c r="VG21" s="23"/>
      <c r="VH21" s="23"/>
      <c r="VI21" s="23"/>
      <c r="VJ21" s="23"/>
      <c r="VK21" s="23"/>
      <c r="VL21" s="23"/>
      <c r="VM21" s="23"/>
      <c r="VN21" s="23"/>
      <c r="VO21" s="23"/>
      <c r="VP21" s="23"/>
      <c r="VQ21" s="23"/>
      <c r="VR21" s="23"/>
      <c r="VS21" s="23"/>
      <c r="VT21" s="23"/>
      <c r="VU21" s="23"/>
      <c r="VV21" s="23"/>
      <c r="VW21" s="23"/>
      <c r="VX21" s="23"/>
      <c r="VY21" s="23"/>
      <c r="VZ21" s="23"/>
      <c r="WA21" s="23"/>
      <c r="WB21" s="23"/>
      <c r="WC21" s="23"/>
      <c r="WD21" s="23"/>
      <c r="WE21" s="23"/>
      <c r="WF21" s="23"/>
      <c r="WG21" s="23"/>
      <c r="WH21" s="23"/>
      <c r="WI21" s="23"/>
      <c r="WJ21" s="23"/>
      <c r="WK21" s="23"/>
      <c r="WL21" s="23"/>
      <c r="WM21" s="23"/>
      <c r="WN21" s="23"/>
      <c r="WO21" s="23"/>
      <c r="WP21" s="23"/>
      <c r="WQ21" s="23"/>
      <c r="WR21" s="23"/>
      <c r="WS21" s="23"/>
      <c r="WT21" s="23"/>
      <c r="WU21" s="23"/>
      <c r="WV21" s="23"/>
      <c r="WW21" s="23"/>
      <c r="WX21" s="23"/>
      <c r="WY21" s="23"/>
      <c r="WZ21" s="23"/>
      <c r="XA21" s="23"/>
      <c r="XB21" s="23"/>
      <c r="XC21" s="23"/>
      <c r="XD21" s="23"/>
      <c r="XE21" s="23"/>
      <c r="XF21" s="23"/>
      <c r="XG21" s="23"/>
      <c r="XH21" s="23"/>
      <c r="XI21" s="23"/>
      <c r="XJ21" s="23"/>
      <c r="XK21" s="23"/>
      <c r="XL21" s="23"/>
      <c r="XM21" s="23"/>
      <c r="XN21" s="23"/>
      <c r="XO21" s="23"/>
      <c r="XP21" s="23"/>
      <c r="XQ21" s="23"/>
      <c r="XR21" s="23"/>
      <c r="XS21" s="23"/>
      <c r="XT21" s="23"/>
      <c r="XU21" s="23"/>
      <c r="XV21" s="23"/>
      <c r="XW21" s="23"/>
      <c r="XX21" s="23"/>
      <c r="XY21" s="23"/>
      <c r="XZ21" s="23"/>
      <c r="YA21" s="23"/>
      <c r="YB21" s="23"/>
      <c r="YC21" s="23"/>
      <c r="YD21" s="23"/>
      <c r="YE21" s="23"/>
      <c r="YF21" s="23"/>
      <c r="YG21" s="23"/>
      <c r="YH21" s="23"/>
      <c r="YI21" s="23"/>
      <c r="YJ21" s="23"/>
      <c r="YK21" s="23"/>
      <c r="YL21" s="23"/>
      <c r="YM21" s="23"/>
      <c r="YN21" s="23"/>
      <c r="YO21" s="23"/>
      <c r="YP21" s="23"/>
      <c r="YQ21" s="23"/>
      <c r="YR21" s="23"/>
      <c r="YS21" s="23"/>
      <c r="YT21" s="23"/>
      <c r="YU21" s="23"/>
      <c r="YV21" s="23"/>
      <c r="YW21" s="23"/>
      <c r="YX21" s="23"/>
      <c r="YY21" s="23"/>
      <c r="YZ21" s="23"/>
      <c r="ZA21" s="23"/>
      <c r="ZB21" s="23"/>
      <c r="ZC21" s="23"/>
      <c r="ZD21" s="23"/>
      <c r="ZE21" s="23"/>
      <c r="ZF21" s="23"/>
      <c r="ZG21" s="23"/>
      <c r="ZH21" s="23"/>
      <c r="ZI21" s="23"/>
      <c r="ZJ21" s="23"/>
      <c r="ZK21" s="23"/>
      <c r="ZL21" s="23"/>
      <c r="ZM21" s="23"/>
      <c r="ZN21" s="23"/>
      <c r="ZO21" s="23"/>
      <c r="ZP21" s="23"/>
      <c r="ZQ21" s="23"/>
      <c r="ZR21" s="23"/>
      <c r="ZS21" s="23"/>
      <c r="ZT21" s="23"/>
      <c r="ZU21" s="23"/>
      <c r="ZV21" s="23"/>
      <c r="ZW21" s="23"/>
      <c r="ZX21" s="23"/>
      <c r="ZY21" s="23"/>
      <c r="ZZ21" s="23"/>
      <c r="AAA21" s="23"/>
      <c r="AAB21" s="23"/>
      <c r="AAC21" s="23"/>
      <c r="AAD21" s="23"/>
      <c r="AAE21" s="23"/>
      <c r="AAF21" s="23"/>
      <c r="AAG21" s="23"/>
      <c r="AAH21" s="23"/>
      <c r="AAI21" s="23"/>
      <c r="AAJ21" s="23"/>
      <c r="AAK21" s="23"/>
      <c r="AAL21" s="23"/>
      <c r="AAM21" s="23"/>
      <c r="AAN21" s="23"/>
      <c r="AAO21" s="23"/>
      <c r="AAP21" s="23"/>
      <c r="AAQ21" s="23"/>
      <c r="AAR21" s="23"/>
      <c r="AAS21" s="23"/>
      <c r="AAT21" s="23"/>
      <c r="AAU21" s="23"/>
      <c r="AAV21" s="23"/>
      <c r="AAW21" s="23"/>
      <c r="AAX21" s="23"/>
      <c r="AAY21" s="23"/>
      <c r="AAZ21" s="23"/>
      <c r="ABA21" s="23"/>
      <c r="ABB21" s="23"/>
      <c r="ABC21" s="23"/>
      <c r="ABD21" s="23"/>
      <c r="ABE21" s="23"/>
      <c r="ABF21" s="23"/>
      <c r="ABG21" s="23"/>
      <c r="ABH21" s="23"/>
      <c r="ABI21" s="23"/>
      <c r="ABJ21" s="23"/>
      <c r="ABK21" s="23"/>
      <c r="ABL21" s="23"/>
      <c r="ABM21" s="23"/>
      <c r="ABN21" s="23"/>
      <c r="ABO21" s="23"/>
      <c r="ABP21" s="23"/>
      <c r="ABQ21" s="23"/>
      <c r="ABR21" s="23"/>
      <c r="ABS21" s="23"/>
      <c r="ABT21" s="23"/>
      <c r="ABU21" s="23"/>
      <c r="ABV21" s="23"/>
      <c r="ABW21" s="23"/>
      <c r="ABX21" s="23"/>
      <c r="ABY21" s="23"/>
      <c r="ABZ21" s="23"/>
      <c r="ACA21" s="23"/>
      <c r="ACB21" s="23"/>
      <c r="ACC21" s="23"/>
      <c r="ACD21" s="23"/>
      <c r="ACE21" s="23"/>
      <c r="ACF21" s="23"/>
      <c r="ACG21" s="23"/>
      <c r="ACH21" s="23"/>
      <c r="ACI21" s="23"/>
      <c r="ACJ21" s="23"/>
      <c r="ACK21" s="23"/>
      <c r="ACL21" s="23"/>
      <c r="ACM21" s="23"/>
      <c r="ACN21" s="23"/>
      <c r="ACO21" s="23"/>
      <c r="ACP21" s="23"/>
      <c r="ACQ21" s="23"/>
      <c r="ACR21" s="23"/>
      <c r="ACS21" s="23"/>
      <c r="ACT21" s="23"/>
      <c r="ACU21" s="23"/>
      <c r="ACV21" s="23"/>
      <c r="ACW21" s="23"/>
      <c r="ACX21" s="23"/>
      <c r="ACY21" s="23"/>
      <c r="ACZ21" s="23"/>
      <c r="ADA21" s="23"/>
      <c r="ADB21" s="23"/>
      <c r="ADC21" s="23"/>
      <c r="ADD21" s="23"/>
      <c r="ADE21" s="23"/>
      <c r="ADF21" s="23"/>
      <c r="ADG21" s="23"/>
      <c r="ADH21" s="23"/>
      <c r="ADI21" s="23"/>
      <c r="ADJ21" s="23"/>
      <c r="ADK21" s="23"/>
      <c r="ADL21" s="23"/>
      <c r="ADM21" s="23"/>
      <c r="ADN21" s="23"/>
      <c r="ADO21" s="23"/>
      <c r="ADP21" s="23"/>
      <c r="ADQ21" s="23"/>
      <c r="ADR21" s="23"/>
      <c r="ADS21" s="23"/>
      <c r="ADT21" s="23"/>
      <c r="ADU21" s="23"/>
      <c r="ADV21" s="23"/>
      <c r="ADW21" s="23"/>
      <c r="ADX21" s="23"/>
      <c r="ADY21" s="23"/>
      <c r="ADZ21" s="23"/>
      <c r="AEA21" s="23"/>
      <c r="AEB21" s="23"/>
      <c r="AEC21" s="23"/>
      <c r="AED21" s="23"/>
      <c r="AEE21" s="23"/>
      <c r="AEF21" s="23"/>
      <c r="AEG21" s="23"/>
      <c r="AEH21" s="23"/>
      <c r="AEI21" s="23"/>
      <c r="AEJ21" s="23"/>
      <c r="AEK21" s="23"/>
      <c r="AEL21" s="23"/>
      <c r="AEM21" s="23"/>
      <c r="AEN21" s="23"/>
      <c r="AEO21" s="23"/>
      <c r="AEP21" s="23"/>
      <c r="AEQ21" s="23"/>
      <c r="AER21" s="23"/>
      <c r="AES21" s="23"/>
      <c r="AET21" s="23"/>
      <c r="AEU21" s="23"/>
      <c r="AEV21" s="23"/>
      <c r="AEW21" s="23"/>
      <c r="AEX21" s="23"/>
      <c r="AEY21" s="23"/>
      <c r="AEZ21" s="23"/>
      <c r="AFA21" s="23"/>
      <c r="AFB21" s="23"/>
      <c r="AFC21" s="23"/>
      <c r="AFD21" s="23"/>
      <c r="AFE21" s="23"/>
      <c r="AFF21" s="23"/>
      <c r="AFG21" s="23"/>
      <c r="AFH21" s="23"/>
      <c r="AFI21" s="23"/>
      <c r="AFJ21" s="23"/>
      <c r="AFK21" s="23"/>
      <c r="AFL21" s="23"/>
      <c r="AFM21" s="23"/>
      <c r="AFN21" s="23"/>
      <c r="AFO21" s="23"/>
      <c r="AFP21" s="23"/>
      <c r="AFQ21" s="23"/>
      <c r="AFR21" s="23"/>
      <c r="AFS21" s="23"/>
      <c r="AFT21" s="23"/>
      <c r="AFU21" s="23"/>
      <c r="AFV21" s="23"/>
      <c r="AFW21" s="23"/>
      <c r="AFX21" s="23"/>
      <c r="AFY21" s="23"/>
      <c r="AFZ21" s="23"/>
      <c r="AGA21" s="23"/>
      <c r="AGB21" s="23"/>
      <c r="AGC21" s="23"/>
      <c r="AGD21" s="23"/>
      <c r="AGE21" s="23"/>
      <c r="AGF21" s="23"/>
      <c r="AGG21" s="23"/>
      <c r="AGH21" s="23"/>
      <c r="AGI21" s="23"/>
      <c r="AGJ21" s="23"/>
      <c r="AGK21" s="23"/>
      <c r="AGL21" s="23"/>
      <c r="AGM21" s="23"/>
      <c r="AGN21" s="23"/>
      <c r="AGO21" s="23"/>
      <c r="AGP21" s="23"/>
      <c r="AGQ21" s="23"/>
      <c r="AGR21" s="23"/>
      <c r="AGS21" s="23"/>
      <c r="AGT21" s="23"/>
      <c r="AGU21" s="23"/>
      <c r="AGV21" s="23"/>
      <c r="AGW21" s="23"/>
      <c r="AGX21" s="23"/>
      <c r="AGY21" s="23"/>
      <c r="AGZ21" s="23"/>
      <c r="AHA21" s="23"/>
      <c r="AHB21" s="23"/>
      <c r="AHC21" s="23"/>
      <c r="AHD21" s="23"/>
      <c r="AHE21" s="23"/>
      <c r="AHF21" s="23"/>
      <c r="AHG21" s="23"/>
      <c r="AHH21" s="23"/>
      <c r="AHI21" s="23"/>
      <c r="AHJ21" s="23"/>
      <c r="AHK21" s="23"/>
      <c r="AHL21" s="23"/>
      <c r="AHM21" s="23"/>
      <c r="AHN21" s="23"/>
      <c r="AHO21" s="23"/>
      <c r="AHP21" s="23"/>
      <c r="AHQ21" s="23"/>
      <c r="AHR21" s="23"/>
      <c r="AHS21" s="23"/>
      <c r="AHT21" s="23"/>
      <c r="AHU21" s="23"/>
      <c r="AHV21" s="23"/>
      <c r="AHW21" s="23"/>
      <c r="AHX21" s="23"/>
      <c r="AHY21" s="23"/>
      <c r="AHZ21" s="23"/>
      <c r="AIA21" s="23"/>
      <c r="AIB21" s="23"/>
      <c r="AIC21" s="23"/>
      <c r="AID21" s="23"/>
      <c r="AIE21" s="23"/>
      <c r="AIF21" s="23"/>
      <c r="AIG21" s="23"/>
      <c r="AIH21" s="23"/>
      <c r="AII21" s="23"/>
      <c r="AIJ21" s="23"/>
      <c r="AIK21" s="23"/>
      <c r="AIL21" s="23"/>
      <c r="AIM21" s="23"/>
      <c r="AIN21" s="23"/>
      <c r="AIO21" s="23"/>
      <c r="AIP21" s="23"/>
      <c r="AIQ21" s="23"/>
      <c r="AIR21" s="23"/>
      <c r="AIS21" s="23"/>
      <c r="AIT21" s="23"/>
      <c r="AIU21" s="23"/>
      <c r="AIV21" s="23"/>
      <c r="AIW21" s="23"/>
      <c r="AIX21" s="23"/>
      <c r="AIY21" s="23"/>
      <c r="AIZ21" s="23"/>
      <c r="AJA21" s="23"/>
      <c r="AJB21" s="23"/>
      <c r="AJC21" s="23"/>
      <c r="AJD21" s="23"/>
      <c r="AJE21" s="23"/>
      <c r="AJF21" s="23"/>
      <c r="AJG21" s="23"/>
      <c r="AJH21" s="23"/>
      <c r="AJI21" s="23"/>
      <c r="AJJ21" s="23"/>
      <c r="AJK21" s="23"/>
      <c r="AJL21" s="23"/>
      <c r="AJM21" s="23"/>
      <c r="AJN21" s="23"/>
      <c r="AJO21" s="23"/>
      <c r="AJP21" s="23"/>
    </row>
    <row r="22" spans="1:952" s="23" customFormat="1" x14ac:dyDescent="0.2">
      <c r="A22" s="50" t="s">
        <v>24</v>
      </c>
      <c r="B22" s="51" t="s">
        <v>244</v>
      </c>
      <c r="C22" s="68" t="s">
        <v>155</v>
      </c>
      <c r="D22" s="53" t="s">
        <v>247</v>
      </c>
      <c r="E22" s="54"/>
      <c r="F22" s="62" t="s">
        <v>23</v>
      </c>
      <c r="G22" s="54"/>
      <c r="H22" s="54"/>
      <c r="I22" s="82">
        <v>37000</v>
      </c>
      <c r="J22" s="56" t="s">
        <v>193</v>
      </c>
      <c r="K22" s="56"/>
      <c r="L22" s="57" t="s">
        <v>246</v>
      </c>
      <c r="M22" s="57"/>
      <c r="N22" s="57"/>
      <c r="O22" s="57"/>
      <c r="P22" s="57"/>
      <c r="Q22" s="57"/>
      <c r="R22" s="57"/>
      <c r="X22" s="25"/>
      <c r="AC22" s="23">
        <v>0</v>
      </c>
      <c r="AD22" s="23">
        <v>0</v>
      </c>
      <c r="AE22" s="23">
        <v>0</v>
      </c>
      <c r="AW22" s="28"/>
      <c r="AZ22" s="25"/>
      <c r="BB22" s="25"/>
      <c r="BC22" s="28"/>
      <c r="BD22" s="25"/>
      <c r="BE22" s="27">
        <f t="shared" si="1"/>
        <v>0</v>
      </c>
      <c r="BF22" s="58"/>
      <c r="BG22" s="59"/>
      <c r="AJI22" s="60"/>
      <c r="AJJ22" s="60"/>
      <c r="AJK22" s="60"/>
      <c r="AJL22" s="60"/>
      <c r="AJM22" s="60"/>
      <c r="AJN22" s="60"/>
      <c r="AJO22" s="60"/>
      <c r="AJP22" s="60"/>
    </row>
    <row r="23" spans="1:952" s="61" customFormat="1" x14ac:dyDescent="0.25">
      <c r="A23" s="50" t="s">
        <v>24</v>
      </c>
      <c r="B23" s="27" t="s">
        <v>244</v>
      </c>
      <c r="C23" s="52" t="s">
        <v>268</v>
      </c>
      <c r="D23" s="53" t="s">
        <v>249</v>
      </c>
      <c r="E23" s="54"/>
      <c r="F23" s="26" t="s">
        <v>23</v>
      </c>
      <c r="G23" s="54"/>
      <c r="H23" s="54"/>
      <c r="I23" s="55">
        <f>30000+30000</f>
        <v>60000</v>
      </c>
      <c r="J23" s="56" t="s">
        <v>193</v>
      </c>
      <c r="K23" s="56"/>
      <c r="L23" s="57" t="s">
        <v>246</v>
      </c>
      <c r="M23" s="57"/>
      <c r="N23" s="57"/>
      <c r="O23" s="57"/>
      <c r="P23" s="57"/>
      <c r="Q23" s="57"/>
      <c r="R23" s="57"/>
      <c r="S23" s="23"/>
      <c r="T23" s="23"/>
      <c r="U23" s="23"/>
      <c r="V23" s="23"/>
      <c r="W23" s="23"/>
      <c r="X23" s="25"/>
      <c r="Y23" s="23"/>
      <c r="Z23" s="23"/>
      <c r="AA23" s="23"/>
      <c r="AB23" s="23"/>
      <c r="AC23" s="23"/>
      <c r="AD23" s="23">
        <v>1</v>
      </c>
      <c r="AE23" s="23">
        <v>1</v>
      </c>
      <c r="AF23" s="23">
        <v>1</v>
      </c>
      <c r="AG23" s="23">
        <v>0</v>
      </c>
      <c r="AH23" s="23">
        <v>0</v>
      </c>
      <c r="AI23" s="23">
        <v>0</v>
      </c>
      <c r="AJ23" s="23"/>
      <c r="AK23" s="28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8"/>
      <c r="AX23" s="23"/>
      <c r="AY23" s="23"/>
      <c r="AZ23" s="25"/>
      <c r="BA23" s="23"/>
      <c r="BB23" s="25"/>
      <c r="BC23" s="28"/>
      <c r="BD23" s="25"/>
      <c r="BE23" s="27">
        <f t="shared" si="1"/>
        <v>3</v>
      </c>
      <c r="BF23" s="58"/>
      <c r="BG23" s="59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  <c r="TF23" s="23"/>
      <c r="TG23" s="23"/>
      <c r="TH23" s="23"/>
      <c r="TI23" s="23"/>
      <c r="TJ23" s="23"/>
      <c r="TK23" s="23"/>
      <c r="TL23" s="23"/>
      <c r="TM23" s="23"/>
      <c r="TN23" s="23"/>
      <c r="TO23" s="23"/>
      <c r="TP23" s="23"/>
      <c r="TQ23" s="23"/>
      <c r="TR23" s="23"/>
      <c r="TS23" s="23"/>
      <c r="TT23" s="23"/>
      <c r="TU23" s="23"/>
      <c r="TV23" s="23"/>
      <c r="TW23" s="23"/>
      <c r="TX23" s="23"/>
      <c r="TY23" s="23"/>
      <c r="TZ23" s="23"/>
      <c r="UA23" s="23"/>
      <c r="UB23" s="23"/>
      <c r="UC23" s="23"/>
      <c r="UD23" s="23"/>
      <c r="UE23" s="23"/>
      <c r="UF23" s="23"/>
      <c r="UG23" s="23"/>
      <c r="UH23" s="23"/>
      <c r="UI23" s="23"/>
      <c r="UJ23" s="23"/>
      <c r="UK23" s="23"/>
      <c r="UL23" s="23"/>
      <c r="UM23" s="23"/>
      <c r="UN23" s="23"/>
      <c r="UO23" s="23"/>
      <c r="UP23" s="23"/>
      <c r="UQ23" s="23"/>
      <c r="UR23" s="23"/>
      <c r="US23" s="23"/>
      <c r="UT23" s="23"/>
      <c r="UU23" s="23"/>
      <c r="UV23" s="23"/>
      <c r="UW23" s="23"/>
      <c r="UX23" s="23"/>
      <c r="UY23" s="23"/>
      <c r="UZ23" s="23"/>
      <c r="VA23" s="23"/>
      <c r="VB23" s="23"/>
      <c r="VC23" s="23"/>
      <c r="VD23" s="23"/>
      <c r="VE23" s="23"/>
      <c r="VF23" s="23"/>
      <c r="VG23" s="23"/>
      <c r="VH23" s="23"/>
      <c r="VI23" s="23"/>
      <c r="VJ23" s="23"/>
      <c r="VK23" s="23"/>
      <c r="VL23" s="23"/>
      <c r="VM23" s="23"/>
      <c r="VN23" s="23"/>
      <c r="VO23" s="23"/>
      <c r="VP23" s="23"/>
      <c r="VQ23" s="23"/>
      <c r="VR23" s="23"/>
      <c r="VS23" s="23"/>
      <c r="VT23" s="23"/>
      <c r="VU23" s="23"/>
      <c r="VV23" s="23"/>
      <c r="VW23" s="23"/>
      <c r="VX23" s="23"/>
      <c r="VY23" s="23"/>
      <c r="VZ23" s="23"/>
      <c r="WA23" s="23"/>
      <c r="WB23" s="23"/>
      <c r="WC23" s="23"/>
      <c r="WD23" s="23"/>
      <c r="WE23" s="23"/>
      <c r="WF23" s="23"/>
      <c r="WG23" s="23"/>
      <c r="WH23" s="23"/>
      <c r="WI23" s="23"/>
      <c r="WJ23" s="23"/>
      <c r="WK23" s="23"/>
      <c r="WL23" s="23"/>
      <c r="WM23" s="23"/>
      <c r="WN23" s="23"/>
      <c r="WO23" s="23"/>
      <c r="WP23" s="23"/>
      <c r="WQ23" s="23"/>
      <c r="WR23" s="23"/>
      <c r="WS23" s="23"/>
      <c r="WT23" s="23"/>
      <c r="WU23" s="23"/>
      <c r="WV23" s="23"/>
      <c r="WW23" s="23"/>
      <c r="WX23" s="23"/>
      <c r="WY23" s="23"/>
      <c r="WZ23" s="23"/>
      <c r="XA23" s="23"/>
      <c r="XB23" s="23"/>
      <c r="XC23" s="23"/>
      <c r="XD23" s="23"/>
      <c r="XE23" s="23"/>
      <c r="XF23" s="23"/>
      <c r="XG23" s="23"/>
      <c r="XH23" s="23"/>
      <c r="XI23" s="23"/>
      <c r="XJ23" s="23"/>
      <c r="XK23" s="23"/>
      <c r="XL23" s="23"/>
      <c r="XM23" s="23"/>
      <c r="XN23" s="23"/>
      <c r="XO23" s="23"/>
      <c r="XP23" s="23"/>
      <c r="XQ23" s="23"/>
      <c r="XR23" s="23"/>
      <c r="XS23" s="23"/>
      <c r="XT23" s="23"/>
      <c r="XU23" s="23"/>
      <c r="XV23" s="23"/>
      <c r="XW23" s="23"/>
      <c r="XX23" s="23"/>
      <c r="XY23" s="23"/>
      <c r="XZ23" s="23"/>
      <c r="YA23" s="23"/>
      <c r="YB23" s="23"/>
      <c r="YC23" s="23"/>
      <c r="YD23" s="23"/>
      <c r="YE23" s="23"/>
      <c r="YF23" s="23"/>
      <c r="YG23" s="23"/>
      <c r="YH23" s="23"/>
      <c r="YI23" s="23"/>
      <c r="YJ23" s="23"/>
      <c r="YK23" s="23"/>
      <c r="YL23" s="23"/>
      <c r="YM23" s="23"/>
      <c r="YN23" s="23"/>
      <c r="YO23" s="23"/>
      <c r="YP23" s="23"/>
      <c r="YQ23" s="23"/>
      <c r="YR23" s="23"/>
      <c r="YS23" s="23"/>
      <c r="YT23" s="23"/>
      <c r="YU23" s="23"/>
      <c r="YV23" s="23"/>
      <c r="YW23" s="23"/>
      <c r="YX23" s="23"/>
      <c r="YY23" s="23"/>
      <c r="YZ23" s="23"/>
      <c r="ZA23" s="23"/>
      <c r="ZB23" s="23"/>
      <c r="ZC23" s="23"/>
      <c r="ZD23" s="23"/>
      <c r="ZE23" s="23"/>
      <c r="ZF23" s="23"/>
      <c r="ZG23" s="23"/>
      <c r="ZH23" s="23"/>
      <c r="ZI23" s="23"/>
      <c r="ZJ23" s="23"/>
      <c r="ZK23" s="23"/>
      <c r="ZL23" s="23"/>
      <c r="ZM23" s="23"/>
      <c r="ZN23" s="23"/>
      <c r="ZO23" s="23"/>
      <c r="ZP23" s="23"/>
      <c r="ZQ23" s="23"/>
      <c r="ZR23" s="23"/>
      <c r="ZS23" s="23"/>
      <c r="ZT23" s="23"/>
      <c r="ZU23" s="23"/>
      <c r="ZV23" s="23"/>
      <c r="ZW23" s="23"/>
      <c r="ZX23" s="23"/>
      <c r="ZY23" s="23"/>
      <c r="ZZ23" s="23"/>
      <c r="AAA23" s="23"/>
      <c r="AAB23" s="23"/>
      <c r="AAC23" s="23"/>
      <c r="AAD23" s="23"/>
      <c r="AAE23" s="23"/>
      <c r="AAF23" s="23"/>
      <c r="AAG23" s="23"/>
      <c r="AAH23" s="23"/>
      <c r="AAI23" s="23"/>
      <c r="AAJ23" s="23"/>
      <c r="AAK23" s="23"/>
      <c r="AAL23" s="23"/>
      <c r="AAM23" s="23"/>
      <c r="AAN23" s="23"/>
      <c r="AAO23" s="23"/>
      <c r="AAP23" s="23"/>
      <c r="AAQ23" s="23"/>
      <c r="AAR23" s="23"/>
      <c r="AAS23" s="23"/>
      <c r="AAT23" s="23"/>
      <c r="AAU23" s="23"/>
      <c r="AAV23" s="23"/>
      <c r="AAW23" s="23"/>
      <c r="AAX23" s="23"/>
      <c r="AAY23" s="23"/>
      <c r="AAZ23" s="23"/>
      <c r="ABA23" s="23"/>
      <c r="ABB23" s="23"/>
      <c r="ABC23" s="23"/>
      <c r="ABD23" s="23"/>
      <c r="ABE23" s="23"/>
      <c r="ABF23" s="23"/>
      <c r="ABG23" s="23"/>
      <c r="ABH23" s="23"/>
      <c r="ABI23" s="23"/>
      <c r="ABJ23" s="23"/>
      <c r="ABK23" s="23"/>
      <c r="ABL23" s="23"/>
      <c r="ABM23" s="23"/>
      <c r="ABN23" s="23"/>
      <c r="ABO23" s="23"/>
      <c r="ABP23" s="23"/>
      <c r="ABQ23" s="23"/>
      <c r="ABR23" s="23"/>
      <c r="ABS23" s="23"/>
      <c r="ABT23" s="23"/>
      <c r="ABU23" s="23"/>
      <c r="ABV23" s="23"/>
      <c r="ABW23" s="23"/>
      <c r="ABX23" s="23"/>
      <c r="ABY23" s="23"/>
      <c r="ABZ23" s="23"/>
      <c r="ACA23" s="23"/>
      <c r="ACB23" s="23"/>
      <c r="ACC23" s="23"/>
      <c r="ACD23" s="23"/>
      <c r="ACE23" s="23"/>
      <c r="ACF23" s="23"/>
      <c r="ACG23" s="23"/>
      <c r="ACH23" s="23"/>
      <c r="ACI23" s="23"/>
      <c r="ACJ23" s="23"/>
      <c r="ACK23" s="23"/>
      <c r="ACL23" s="23"/>
      <c r="ACM23" s="23"/>
      <c r="ACN23" s="23"/>
      <c r="ACO23" s="23"/>
      <c r="ACP23" s="23"/>
      <c r="ACQ23" s="23"/>
      <c r="ACR23" s="23"/>
      <c r="ACS23" s="23"/>
      <c r="ACT23" s="23"/>
      <c r="ACU23" s="23"/>
      <c r="ACV23" s="23"/>
      <c r="ACW23" s="23"/>
      <c r="ACX23" s="23"/>
      <c r="ACY23" s="23"/>
      <c r="ACZ23" s="23"/>
      <c r="ADA23" s="23"/>
      <c r="ADB23" s="23"/>
      <c r="ADC23" s="23"/>
      <c r="ADD23" s="23"/>
      <c r="ADE23" s="23"/>
      <c r="ADF23" s="23"/>
      <c r="ADG23" s="23"/>
      <c r="ADH23" s="23"/>
      <c r="ADI23" s="23"/>
      <c r="ADJ23" s="23"/>
      <c r="ADK23" s="23"/>
      <c r="ADL23" s="23"/>
      <c r="ADM23" s="23"/>
      <c r="ADN23" s="23"/>
      <c r="ADO23" s="23"/>
      <c r="ADP23" s="23"/>
      <c r="ADQ23" s="23"/>
      <c r="ADR23" s="23"/>
      <c r="ADS23" s="23"/>
      <c r="ADT23" s="23"/>
      <c r="ADU23" s="23"/>
      <c r="ADV23" s="23"/>
      <c r="ADW23" s="23"/>
      <c r="ADX23" s="23"/>
      <c r="ADY23" s="23"/>
      <c r="ADZ23" s="23"/>
      <c r="AEA23" s="23"/>
      <c r="AEB23" s="23"/>
      <c r="AEC23" s="23"/>
      <c r="AED23" s="23"/>
      <c r="AEE23" s="23"/>
      <c r="AEF23" s="23"/>
      <c r="AEG23" s="23"/>
      <c r="AEH23" s="23"/>
      <c r="AEI23" s="23"/>
      <c r="AEJ23" s="23"/>
      <c r="AEK23" s="23"/>
      <c r="AEL23" s="23"/>
      <c r="AEM23" s="23"/>
      <c r="AEN23" s="23"/>
      <c r="AEO23" s="23"/>
      <c r="AEP23" s="23"/>
      <c r="AEQ23" s="23"/>
      <c r="AER23" s="23"/>
      <c r="AES23" s="23"/>
      <c r="AET23" s="23"/>
      <c r="AEU23" s="23"/>
      <c r="AEV23" s="23"/>
      <c r="AEW23" s="23"/>
      <c r="AEX23" s="23"/>
      <c r="AEY23" s="23"/>
      <c r="AEZ23" s="23"/>
      <c r="AFA23" s="23"/>
      <c r="AFB23" s="23"/>
      <c r="AFC23" s="23"/>
      <c r="AFD23" s="23"/>
      <c r="AFE23" s="23"/>
      <c r="AFF23" s="23"/>
      <c r="AFG23" s="23"/>
      <c r="AFH23" s="23"/>
      <c r="AFI23" s="23"/>
      <c r="AFJ23" s="23"/>
      <c r="AFK23" s="23"/>
      <c r="AFL23" s="23"/>
      <c r="AFM23" s="23"/>
      <c r="AFN23" s="23"/>
      <c r="AFO23" s="23"/>
      <c r="AFP23" s="23"/>
      <c r="AFQ23" s="23"/>
      <c r="AFR23" s="23"/>
      <c r="AFS23" s="23"/>
      <c r="AFT23" s="23"/>
      <c r="AFU23" s="23"/>
      <c r="AFV23" s="23"/>
      <c r="AFW23" s="23"/>
      <c r="AFX23" s="23"/>
      <c r="AFY23" s="23"/>
      <c r="AFZ23" s="23"/>
      <c r="AGA23" s="23"/>
      <c r="AGB23" s="23"/>
      <c r="AGC23" s="23"/>
      <c r="AGD23" s="23"/>
      <c r="AGE23" s="23"/>
      <c r="AGF23" s="23"/>
      <c r="AGG23" s="23"/>
      <c r="AGH23" s="23"/>
      <c r="AGI23" s="23"/>
      <c r="AGJ23" s="23"/>
      <c r="AGK23" s="23"/>
      <c r="AGL23" s="23"/>
      <c r="AGM23" s="23"/>
      <c r="AGN23" s="23"/>
      <c r="AGO23" s="23"/>
      <c r="AGP23" s="23"/>
      <c r="AGQ23" s="23"/>
      <c r="AGR23" s="23"/>
      <c r="AGS23" s="23"/>
      <c r="AGT23" s="23"/>
      <c r="AGU23" s="23"/>
      <c r="AGV23" s="23"/>
      <c r="AGW23" s="23"/>
      <c r="AGX23" s="23"/>
      <c r="AGY23" s="23"/>
      <c r="AGZ23" s="23"/>
      <c r="AHA23" s="23"/>
      <c r="AHB23" s="23"/>
      <c r="AHC23" s="23"/>
      <c r="AHD23" s="23"/>
      <c r="AHE23" s="23"/>
      <c r="AHF23" s="23"/>
      <c r="AHG23" s="23"/>
      <c r="AHH23" s="23"/>
      <c r="AHI23" s="23"/>
      <c r="AHJ23" s="23"/>
      <c r="AHK23" s="23"/>
      <c r="AHL23" s="23"/>
      <c r="AHM23" s="23"/>
      <c r="AHN23" s="23"/>
      <c r="AHO23" s="23"/>
      <c r="AHP23" s="23"/>
      <c r="AHQ23" s="23"/>
      <c r="AHR23" s="23"/>
      <c r="AHS23" s="23"/>
      <c r="AHT23" s="23"/>
      <c r="AHU23" s="23"/>
      <c r="AHV23" s="23"/>
      <c r="AHW23" s="23"/>
      <c r="AHX23" s="23"/>
      <c r="AHY23" s="23"/>
      <c r="AHZ23" s="23"/>
      <c r="AIA23" s="23"/>
      <c r="AIB23" s="23"/>
      <c r="AIC23" s="23"/>
      <c r="AID23" s="23"/>
      <c r="AIE23" s="23"/>
      <c r="AIF23" s="23"/>
      <c r="AIG23" s="23"/>
      <c r="AIH23" s="23"/>
      <c r="AII23" s="23"/>
      <c r="AIJ23" s="23"/>
      <c r="AIK23" s="23"/>
      <c r="AIL23" s="23"/>
      <c r="AIM23" s="23"/>
      <c r="AIN23" s="23"/>
      <c r="AIO23" s="23"/>
      <c r="AIP23" s="23"/>
      <c r="AIQ23" s="23"/>
      <c r="AIR23" s="23"/>
      <c r="AIS23" s="23"/>
      <c r="AIT23" s="23"/>
      <c r="AIU23" s="23"/>
      <c r="AIV23" s="23"/>
      <c r="AIW23" s="23"/>
      <c r="AIX23" s="23"/>
      <c r="AIY23" s="23"/>
      <c r="AIZ23" s="23"/>
      <c r="AJA23" s="23"/>
      <c r="AJB23" s="23"/>
      <c r="AJC23" s="23"/>
      <c r="AJD23" s="23"/>
      <c r="AJE23" s="23"/>
      <c r="AJF23" s="23"/>
      <c r="AJG23" s="23"/>
      <c r="AJH23" s="23"/>
      <c r="AJI23" s="23"/>
      <c r="AJJ23" s="23"/>
      <c r="AJK23" s="23"/>
      <c r="AJL23" s="23"/>
      <c r="AJM23" s="23"/>
      <c r="AJN23" s="23"/>
      <c r="AJO23" s="23"/>
      <c r="AJP23" s="23"/>
    </row>
    <row r="24" spans="1:952" s="61" customFormat="1" x14ac:dyDescent="0.25">
      <c r="A24" s="50" t="s">
        <v>24</v>
      </c>
      <c r="B24" s="54" t="s">
        <v>244</v>
      </c>
      <c r="C24" s="52" t="s">
        <v>159</v>
      </c>
      <c r="D24" s="53" t="s">
        <v>232</v>
      </c>
      <c r="E24" s="54"/>
      <c r="F24" s="62" t="s">
        <v>31</v>
      </c>
      <c r="G24" s="54"/>
      <c r="H24" s="54"/>
      <c r="I24" s="55">
        <v>30000</v>
      </c>
      <c r="J24" s="56" t="s">
        <v>193</v>
      </c>
      <c r="K24" s="56"/>
      <c r="L24" s="57" t="s">
        <v>246</v>
      </c>
      <c r="M24" s="57"/>
      <c r="N24" s="57"/>
      <c r="O24" s="57"/>
      <c r="P24" s="57"/>
      <c r="Q24" s="57"/>
      <c r="R24" s="57"/>
      <c r="S24" s="23"/>
      <c r="T24" s="23"/>
      <c r="U24" s="23"/>
      <c r="V24" s="23"/>
      <c r="W24" s="23"/>
      <c r="X24" s="25"/>
      <c r="Y24" s="83">
        <v>0</v>
      </c>
      <c r="Z24" s="83">
        <v>0</v>
      </c>
      <c r="AA24" s="83">
        <v>0</v>
      </c>
      <c r="AB24" s="83">
        <v>0</v>
      </c>
      <c r="AC24" s="83">
        <v>1</v>
      </c>
      <c r="AD24" s="83">
        <v>1</v>
      </c>
      <c r="AE24" s="83">
        <v>1</v>
      </c>
      <c r="AF24" s="83">
        <v>1</v>
      </c>
      <c r="AG24" s="83">
        <v>1</v>
      </c>
      <c r="AH24" s="83">
        <v>1</v>
      </c>
      <c r="AI24" s="83">
        <v>1</v>
      </c>
      <c r="AJ24" s="83">
        <v>1</v>
      </c>
      <c r="AK24" s="84">
        <v>0</v>
      </c>
      <c r="AL24" s="83">
        <v>0</v>
      </c>
      <c r="AM24" s="83">
        <v>0</v>
      </c>
      <c r="AN24" s="83">
        <v>0</v>
      </c>
      <c r="AO24" s="83">
        <v>0</v>
      </c>
      <c r="AP24" s="83">
        <v>0</v>
      </c>
      <c r="AQ24" s="83">
        <v>0</v>
      </c>
      <c r="AR24" s="83">
        <v>0</v>
      </c>
      <c r="AS24" s="83">
        <v>0</v>
      </c>
      <c r="AT24" s="83">
        <v>0</v>
      </c>
      <c r="AU24" s="83">
        <v>0</v>
      </c>
      <c r="AV24" s="83">
        <v>0</v>
      </c>
      <c r="AW24" s="28">
        <v>0</v>
      </c>
      <c r="AX24" s="23">
        <v>0</v>
      </c>
      <c r="AY24" s="23"/>
      <c r="AZ24" s="25"/>
      <c r="BA24" s="23"/>
      <c r="BB24" s="25"/>
      <c r="BC24" s="28"/>
      <c r="BD24" s="25"/>
      <c r="BE24" s="54">
        <f t="shared" si="1"/>
        <v>8</v>
      </c>
      <c r="BF24" s="66"/>
      <c r="BG24" s="67"/>
    </row>
    <row r="25" spans="1:952" s="23" customFormat="1" x14ac:dyDescent="0.25">
      <c r="A25" s="50" t="s">
        <v>24</v>
      </c>
      <c r="B25" s="54" t="s">
        <v>244</v>
      </c>
      <c r="C25" s="52" t="s">
        <v>269</v>
      </c>
      <c r="D25" s="53" t="s">
        <v>232</v>
      </c>
      <c r="E25" s="54"/>
      <c r="F25" s="62" t="s">
        <v>31</v>
      </c>
      <c r="G25" s="54"/>
      <c r="H25" s="54"/>
      <c r="I25" s="29">
        <v>300000</v>
      </c>
      <c r="J25" s="56" t="s">
        <v>193</v>
      </c>
      <c r="K25" s="56"/>
      <c r="L25" s="57" t="s">
        <v>246</v>
      </c>
      <c r="M25" s="57"/>
      <c r="N25" s="57"/>
      <c r="O25" s="57"/>
      <c r="P25" s="57"/>
      <c r="Q25" s="57"/>
      <c r="R25" s="57"/>
      <c r="X25" s="25"/>
      <c r="AE25" s="23">
        <v>1</v>
      </c>
      <c r="AF25" s="23">
        <v>1</v>
      </c>
      <c r="AG25" s="23">
        <v>1</v>
      </c>
      <c r="AH25" s="23">
        <v>1</v>
      </c>
      <c r="AI25" s="23">
        <v>1</v>
      </c>
      <c r="AJ25" s="23">
        <v>1</v>
      </c>
      <c r="AK25" s="23">
        <v>1</v>
      </c>
      <c r="AL25" s="23">
        <v>1</v>
      </c>
      <c r="AM25" s="23">
        <v>1</v>
      </c>
      <c r="AN25" s="23">
        <v>1</v>
      </c>
      <c r="AO25" s="23">
        <v>1</v>
      </c>
      <c r="AP25" s="23">
        <v>1</v>
      </c>
      <c r="AQ25" s="23">
        <v>1</v>
      </c>
      <c r="AR25" s="23">
        <v>1</v>
      </c>
      <c r="AS25" s="23">
        <v>1</v>
      </c>
      <c r="AT25" s="23">
        <v>1</v>
      </c>
      <c r="AU25" s="23">
        <v>1</v>
      </c>
      <c r="AV25" s="23">
        <v>1</v>
      </c>
      <c r="AW25" s="28">
        <v>3</v>
      </c>
      <c r="AX25" s="23">
        <v>3</v>
      </c>
      <c r="AY25" s="23">
        <v>3</v>
      </c>
      <c r="AZ25" s="25">
        <v>3</v>
      </c>
      <c r="BA25" s="23">
        <v>6</v>
      </c>
      <c r="BB25" s="25">
        <v>6</v>
      </c>
      <c r="BC25" s="28"/>
      <c r="BD25" s="25"/>
      <c r="BE25" s="54">
        <f t="shared" si="1"/>
        <v>42</v>
      </c>
      <c r="BF25" s="66"/>
      <c r="BG25" s="67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1"/>
      <c r="GX25" s="61"/>
      <c r="GY25" s="61"/>
      <c r="GZ25" s="61"/>
      <c r="HA25" s="61"/>
      <c r="HB25" s="61"/>
      <c r="HC25" s="61"/>
      <c r="HD25" s="61"/>
      <c r="HE25" s="61"/>
      <c r="HF25" s="61"/>
      <c r="HG25" s="61"/>
      <c r="HH25" s="61"/>
      <c r="HI25" s="61"/>
      <c r="HJ25" s="61"/>
      <c r="HK25" s="61"/>
      <c r="HL25" s="61"/>
      <c r="HM25" s="61"/>
      <c r="HN25" s="61"/>
      <c r="HO25" s="61"/>
      <c r="HP25" s="61"/>
      <c r="HQ25" s="61"/>
      <c r="HR25" s="61"/>
      <c r="HS25" s="61"/>
      <c r="HT25" s="61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1"/>
      <c r="IF25" s="61"/>
      <c r="IG25" s="61"/>
      <c r="IH25" s="61"/>
      <c r="II25" s="61"/>
      <c r="IJ25" s="61"/>
      <c r="IK25" s="61"/>
      <c r="IL25" s="61"/>
      <c r="IM25" s="61"/>
      <c r="IN25" s="61"/>
      <c r="IO25" s="61"/>
      <c r="IP25" s="61"/>
      <c r="IQ25" s="61"/>
      <c r="IR25" s="61"/>
      <c r="IS25" s="61"/>
      <c r="IT25" s="61"/>
      <c r="IU25" s="61"/>
      <c r="IV25" s="61"/>
      <c r="IW25" s="61"/>
      <c r="IX25" s="61"/>
      <c r="IY25" s="61"/>
      <c r="IZ25" s="61"/>
      <c r="JA25" s="61"/>
      <c r="JB25" s="61"/>
      <c r="JC25" s="61"/>
      <c r="JD25" s="61"/>
      <c r="JE25" s="61"/>
      <c r="JF25" s="61"/>
      <c r="JG25" s="61"/>
      <c r="JH25" s="61"/>
      <c r="JI25" s="61"/>
      <c r="JJ25" s="61"/>
      <c r="JK25" s="61"/>
      <c r="JL25" s="61"/>
      <c r="JM25" s="61"/>
      <c r="JN25" s="61"/>
      <c r="JO25" s="61"/>
      <c r="JP25" s="61"/>
      <c r="JQ25" s="61"/>
      <c r="JR25" s="61"/>
      <c r="JS25" s="61"/>
      <c r="JT25" s="61"/>
      <c r="JU25" s="61"/>
      <c r="JV25" s="61"/>
      <c r="JW25" s="61"/>
      <c r="JX25" s="61"/>
      <c r="JY25" s="61"/>
      <c r="JZ25" s="61"/>
      <c r="KA25" s="61"/>
      <c r="KB25" s="61"/>
      <c r="KC25" s="61"/>
      <c r="KD25" s="61"/>
      <c r="KE25" s="61"/>
      <c r="KF25" s="61"/>
      <c r="KG25" s="61"/>
      <c r="KH25" s="61"/>
      <c r="KI25" s="61"/>
      <c r="KJ25" s="61"/>
      <c r="KK25" s="61"/>
      <c r="KL25" s="61"/>
      <c r="KM25" s="61"/>
      <c r="KN25" s="61"/>
      <c r="KO25" s="61"/>
      <c r="KP25" s="61"/>
      <c r="KQ25" s="61"/>
      <c r="KR25" s="61"/>
      <c r="KS25" s="61"/>
      <c r="KT25" s="61"/>
      <c r="KU25" s="61"/>
      <c r="KV25" s="61"/>
      <c r="KW25" s="61"/>
      <c r="KX25" s="61"/>
      <c r="KY25" s="61"/>
      <c r="KZ25" s="61"/>
      <c r="LA25" s="61"/>
      <c r="LB25" s="61"/>
      <c r="LC25" s="61"/>
      <c r="LD25" s="61"/>
      <c r="LE25" s="61"/>
      <c r="LF25" s="61"/>
      <c r="LG25" s="61"/>
      <c r="LH25" s="61"/>
      <c r="LI25" s="61"/>
      <c r="LJ25" s="61"/>
      <c r="LK25" s="61"/>
      <c r="LL25" s="61"/>
      <c r="LM25" s="61"/>
      <c r="LN25" s="61"/>
      <c r="LO25" s="61"/>
      <c r="LP25" s="61"/>
      <c r="LQ25" s="61"/>
      <c r="LR25" s="61"/>
      <c r="LS25" s="61"/>
      <c r="LT25" s="61"/>
      <c r="LU25" s="61"/>
      <c r="LV25" s="61"/>
      <c r="LW25" s="61"/>
      <c r="LX25" s="61"/>
      <c r="LY25" s="61"/>
      <c r="LZ25" s="61"/>
      <c r="MA25" s="61"/>
      <c r="MB25" s="61"/>
      <c r="MC25" s="61"/>
      <c r="MD25" s="61"/>
      <c r="ME25" s="61"/>
      <c r="MF25" s="61"/>
      <c r="MG25" s="61"/>
      <c r="MH25" s="61"/>
      <c r="MI25" s="61"/>
      <c r="MJ25" s="61"/>
      <c r="MK25" s="61"/>
      <c r="ML25" s="61"/>
      <c r="MM25" s="61"/>
      <c r="MN25" s="61"/>
      <c r="MO25" s="61"/>
      <c r="MP25" s="61"/>
      <c r="MQ25" s="61"/>
      <c r="MR25" s="61"/>
      <c r="MS25" s="61"/>
      <c r="MT25" s="61"/>
      <c r="MU25" s="61"/>
      <c r="MV25" s="61"/>
      <c r="MW25" s="61"/>
      <c r="MX25" s="61"/>
      <c r="MY25" s="61"/>
      <c r="MZ25" s="61"/>
      <c r="NA25" s="61"/>
      <c r="NB25" s="61"/>
      <c r="NC25" s="61"/>
      <c r="ND25" s="61"/>
      <c r="NE25" s="61"/>
      <c r="NF25" s="61"/>
      <c r="NG25" s="61"/>
      <c r="NH25" s="61"/>
      <c r="NI25" s="61"/>
      <c r="NJ25" s="61"/>
      <c r="NK25" s="61"/>
      <c r="NL25" s="61"/>
      <c r="NM25" s="61"/>
      <c r="NN25" s="61"/>
      <c r="NO25" s="61"/>
      <c r="NP25" s="61"/>
      <c r="NQ25" s="61"/>
      <c r="NR25" s="61"/>
      <c r="NS25" s="61"/>
      <c r="NT25" s="61"/>
      <c r="NU25" s="61"/>
      <c r="NV25" s="61"/>
      <c r="NW25" s="61"/>
      <c r="NX25" s="61"/>
      <c r="NY25" s="61"/>
      <c r="NZ25" s="61"/>
      <c r="OA25" s="61"/>
      <c r="OB25" s="61"/>
      <c r="OC25" s="61"/>
      <c r="OD25" s="61"/>
      <c r="OE25" s="61"/>
      <c r="OF25" s="61"/>
      <c r="OG25" s="61"/>
      <c r="OH25" s="61"/>
      <c r="OI25" s="61"/>
      <c r="OJ25" s="61"/>
      <c r="OK25" s="61"/>
      <c r="OL25" s="61"/>
      <c r="OM25" s="61"/>
      <c r="ON25" s="61"/>
      <c r="OO25" s="61"/>
      <c r="OP25" s="61"/>
      <c r="OQ25" s="61"/>
      <c r="OR25" s="61"/>
      <c r="OS25" s="61"/>
      <c r="OT25" s="61"/>
      <c r="OU25" s="61"/>
      <c r="OV25" s="61"/>
      <c r="OW25" s="61"/>
      <c r="OX25" s="61"/>
      <c r="OY25" s="61"/>
      <c r="OZ25" s="61"/>
      <c r="PA25" s="61"/>
      <c r="PB25" s="61"/>
      <c r="PC25" s="61"/>
      <c r="PD25" s="61"/>
      <c r="PE25" s="61"/>
      <c r="PF25" s="61"/>
      <c r="PG25" s="61"/>
      <c r="PH25" s="61"/>
      <c r="PI25" s="61"/>
      <c r="PJ25" s="61"/>
      <c r="PK25" s="61"/>
      <c r="PL25" s="61"/>
      <c r="PM25" s="61"/>
      <c r="PN25" s="61"/>
      <c r="PO25" s="61"/>
      <c r="PP25" s="61"/>
      <c r="PQ25" s="61"/>
      <c r="PR25" s="61"/>
      <c r="PS25" s="61"/>
      <c r="PT25" s="61"/>
      <c r="PU25" s="61"/>
      <c r="PV25" s="61"/>
      <c r="PW25" s="61"/>
      <c r="PX25" s="61"/>
      <c r="PY25" s="61"/>
      <c r="PZ25" s="61"/>
      <c r="QA25" s="61"/>
      <c r="QB25" s="61"/>
      <c r="QC25" s="61"/>
      <c r="QD25" s="61"/>
      <c r="QE25" s="61"/>
      <c r="QF25" s="61"/>
      <c r="QG25" s="61"/>
      <c r="QH25" s="61"/>
      <c r="QI25" s="61"/>
      <c r="QJ25" s="61"/>
      <c r="QK25" s="61"/>
      <c r="QL25" s="61"/>
      <c r="QM25" s="61"/>
      <c r="QN25" s="61"/>
      <c r="QO25" s="61"/>
      <c r="QP25" s="61"/>
      <c r="QQ25" s="61"/>
      <c r="QR25" s="61"/>
      <c r="QS25" s="61"/>
      <c r="QT25" s="61"/>
      <c r="QU25" s="61"/>
      <c r="QV25" s="61"/>
      <c r="QW25" s="61"/>
      <c r="QX25" s="61"/>
      <c r="QY25" s="61"/>
      <c r="QZ25" s="61"/>
      <c r="RA25" s="61"/>
      <c r="RB25" s="61"/>
      <c r="RC25" s="61"/>
      <c r="RD25" s="61"/>
      <c r="RE25" s="61"/>
      <c r="RF25" s="61"/>
      <c r="RG25" s="61"/>
      <c r="RH25" s="61"/>
      <c r="RI25" s="61"/>
      <c r="RJ25" s="61"/>
      <c r="RK25" s="61"/>
      <c r="RL25" s="61"/>
      <c r="RM25" s="61"/>
      <c r="RN25" s="61"/>
      <c r="RO25" s="61"/>
      <c r="RP25" s="61"/>
      <c r="RQ25" s="61"/>
      <c r="RR25" s="61"/>
      <c r="RS25" s="61"/>
      <c r="RT25" s="61"/>
      <c r="RU25" s="61"/>
      <c r="RV25" s="61"/>
      <c r="RW25" s="61"/>
      <c r="RX25" s="61"/>
      <c r="RY25" s="61"/>
      <c r="RZ25" s="61"/>
      <c r="SA25" s="61"/>
      <c r="SB25" s="61"/>
      <c r="SC25" s="61"/>
      <c r="SD25" s="61"/>
      <c r="SE25" s="61"/>
      <c r="SF25" s="61"/>
      <c r="SG25" s="61"/>
      <c r="SH25" s="61"/>
      <c r="SI25" s="61"/>
      <c r="SJ25" s="61"/>
      <c r="SK25" s="61"/>
      <c r="SL25" s="61"/>
      <c r="SM25" s="61"/>
      <c r="SN25" s="61"/>
      <c r="SO25" s="61"/>
      <c r="SP25" s="61"/>
      <c r="SQ25" s="61"/>
      <c r="SR25" s="61"/>
      <c r="SS25" s="61"/>
      <c r="ST25" s="61"/>
      <c r="SU25" s="61"/>
      <c r="SV25" s="61"/>
      <c r="SW25" s="61"/>
      <c r="SX25" s="61"/>
      <c r="SY25" s="61"/>
      <c r="SZ25" s="61"/>
      <c r="TA25" s="61"/>
      <c r="TB25" s="61"/>
      <c r="TC25" s="61"/>
      <c r="TD25" s="61"/>
      <c r="TE25" s="61"/>
      <c r="TF25" s="61"/>
      <c r="TG25" s="61"/>
      <c r="TH25" s="61"/>
      <c r="TI25" s="61"/>
      <c r="TJ25" s="61"/>
      <c r="TK25" s="61"/>
      <c r="TL25" s="61"/>
      <c r="TM25" s="61"/>
      <c r="TN25" s="61"/>
      <c r="TO25" s="61"/>
      <c r="TP25" s="61"/>
      <c r="TQ25" s="61"/>
      <c r="TR25" s="61"/>
      <c r="TS25" s="61"/>
      <c r="TT25" s="61"/>
      <c r="TU25" s="61"/>
      <c r="TV25" s="61"/>
      <c r="TW25" s="61"/>
      <c r="TX25" s="61"/>
      <c r="TY25" s="61"/>
      <c r="TZ25" s="61"/>
      <c r="UA25" s="61"/>
      <c r="UB25" s="61"/>
      <c r="UC25" s="61"/>
      <c r="UD25" s="61"/>
      <c r="UE25" s="61"/>
      <c r="UF25" s="61"/>
      <c r="UG25" s="61"/>
      <c r="UH25" s="61"/>
      <c r="UI25" s="61"/>
      <c r="UJ25" s="61"/>
      <c r="UK25" s="61"/>
      <c r="UL25" s="61"/>
      <c r="UM25" s="61"/>
      <c r="UN25" s="61"/>
      <c r="UO25" s="61"/>
      <c r="UP25" s="61"/>
      <c r="UQ25" s="61"/>
      <c r="UR25" s="61"/>
      <c r="US25" s="61"/>
      <c r="UT25" s="61"/>
      <c r="UU25" s="61"/>
      <c r="UV25" s="61"/>
      <c r="UW25" s="61"/>
      <c r="UX25" s="61"/>
      <c r="UY25" s="61"/>
      <c r="UZ25" s="61"/>
      <c r="VA25" s="61"/>
      <c r="VB25" s="61"/>
      <c r="VC25" s="61"/>
      <c r="VD25" s="61"/>
      <c r="VE25" s="61"/>
      <c r="VF25" s="61"/>
      <c r="VG25" s="61"/>
      <c r="VH25" s="61"/>
      <c r="VI25" s="61"/>
      <c r="VJ25" s="61"/>
      <c r="VK25" s="61"/>
      <c r="VL25" s="61"/>
      <c r="VM25" s="61"/>
      <c r="VN25" s="61"/>
      <c r="VO25" s="61"/>
      <c r="VP25" s="61"/>
      <c r="VQ25" s="61"/>
      <c r="VR25" s="61"/>
      <c r="VS25" s="61"/>
      <c r="VT25" s="61"/>
      <c r="VU25" s="61"/>
      <c r="VV25" s="61"/>
      <c r="VW25" s="61"/>
      <c r="VX25" s="61"/>
      <c r="VY25" s="61"/>
      <c r="VZ25" s="61"/>
      <c r="WA25" s="61"/>
      <c r="WB25" s="61"/>
      <c r="WC25" s="61"/>
      <c r="WD25" s="61"/>
      <c r="WE25" s="61"/>
      <c r="WF25" s="61"/>
      <c r="WG25" s="61"/>
      <c r="WH25" s="61"/>
      <c r="WI25" s="61"/>
      <c r="WJ25" s="61"/>
      <c r="WK25" s="61"/>
      <c r="WL25" s="61"/>
      <c r="WM25" s="61"/>
      <c r="WN25" s="61"/>
      <c r="WO25" s="61"/>
      <c r="WP25" s="61"/>
      <c r="WQ25" s="61"/>
      <c r="WR25" s="61"/>
      <c r="WS25" s="61"/>
      <c r="WT25" s="61"/>
      <c r="WU25" s="61"/>
      <c r="WV25" s="61"/>
      <c r="WW25" s="61"/>
      <c r="WX25" s="61"/>
      <c r="WY25" s="61"/>
      <c r="WZ25" s="61"/>
      <c r="XA25" s="61"/>
      <c r="XB25" s="61"/>
      <c r="XC25" s="61"/>
      <c r="XD25" s="61"/>
      <c r="XE25" s="61"/>
      <c r="XF25" s="61"/>
      <c r="XG25" s="61"/>
      <c r="XH25" s="61"/>
      <c r="XI25" s="61"/>
      <c r="XJ25" s="61"/>
      <c r="XK25" s="61"/>
      <c r="XL25" s="61"/>
      <c r="XM25" s="61"/>
      <c r="XN25" s="61"/>
      <c r="XO25" s="61"/>
      <c r="XP25" s="61"/>
      <c r="XQ25" s="61"/>
      <c r="XR25" s="61"/>
      <c r="XS25" s="61"/>
      <c r="XT25" s="61"/>
      <c r="XU25" s="61"/>
      <c r="XV25" s="61"/>
      <c r="XW25" s="61"/>
      <c r="XX25" s="61"/>
      <c r="XY25" s="61"/>
      <c r="XZ25" s="61"/>
      <c r="YA25" s="61"/>
      <c r="YB25" s="61"/>
      <c r="YC25" s="61"/>
      <c r="YD25" s="61"/>
      <c r="YE25" s="61"/>
      <c r="YF25" s="61"/>
      <c r="YG25" s="61"/>
      <c r="YH25" s="61"/>
      <c r="YI25" s="61"/>
      <c r="YJ25" s="61"/>
      <c r="YK25" s="61"/>
      <c r="YL25" s="61"/>
      <c r="YM25" s="61"/>
      <c r="YN25" s="61"/>
      <c r="YO25" s="61"/>
      <c r="YP25" s="61"/>
      <c r="YQ25" s="61"/>
      <c r="YR25" s="61"/>
      <c r="YS25" s="61"/>
      <c r="YT25" s="61"/>
      <c r="YU25" s="61"/>
      <c r="YV25" s="61"/>
      <c r="YW25" s="61"/>
      <c r="YX25" s="61"/>
      <c r="YY25" s="61"/>
      <c r="YZ25" s="61"/>
      <c r="ZA25" s="61"/>
      <c r="ZB25" s="61"/>
      <c r="ZC25" s="61"/>
      <c r="ZD25" s="61"/>
      <c r="ZE25" s="61"/>
      <c r="ZF25" s="61"/>
      <c r="ZG25" s="61"/>
      <c r="ZH25" s="61"/>
      <c r="ZI25" s="61"/>
      <c r="ZJ25" s="61"/>
      <c r="ZK25" s="61"/>
      <c r="ZL25" s="61"/>
      <c r="ZM25" s="61"/>
      <c r="ZN25" s="61"/>
      <c r="ZO25" s="61"/>
      <c r="ZP25" s="61"/>
      <c r="ZQ25" s="61"/>
      <c r="ZR25" s="61"/>
      <c r="ZS25" s="61"/>
      <c r="ZT25" s="61"/>
      <c r="ZU25" s="61"/>
      <c r="ZV25" s="61"/>
      <c r="ZW25" s="61"/>
      <c r="ZX25" s="61"/>
      <c r="ZY25" s="61"/>
      <c r="ZZ25" s="61"/>
      <c r="AAA25" s="61"/>
      <c r="AAB25" s="61"/>
      <c r="AAC25" s="61"/>
      <c r="AAD25" s="61"/>
      <c r="AAE25" s="61"/>
      <c r="AAF25" s="61"/>
      <c r="AAG25" s="61"/>
      <c r="AAH25" s="61"/>
      <c r="AAI25" s="61"/>
      <c r="AAJ25" s="61"/>
      <c r="AAK25" s="61"/>
      <c r="AAL25" s="61"/>
      <c r="AAM25" s="61"/>
      <c r="AAN25" s="61"/>
      <c r="AAO25" s="61"/>
      <c r="AAP25" s="61"/>
      <c r="AAQ25" s="61"/>
      <c r="AAR25" s="61"/>
      <c r="AAS25" s="61"/>
      <c r="AAT25" s="61"/>
      <c r="AAU25" s="61"/>
      <c r="AAV25" s="61"/>
      <c r="AAW25" s="61"/>
      <c r="AAX25" s="61"/>
      <c r="AAY25" s="61"/>
      <c r="AAZ25" s="61"/>
      <c r="ABA25" s="61"/>
      <c r="ABB25" s="61"/>
      <c r="ABC25" s="61"/>
      <c r="ABD25" s="61"/>
      <c r="ABE25" s="61"/>
      <c r="ABF25" s="61"/>
      <c r="ABG25" s="61"/>
      <c r="ABH25" s="61"/>
      <c r="ABI25" s="61"/>
      <c r="ABJ25" s="61"/>
      <c r="ABK25" s="61"/>
      <c r="ABL25" s="61"/>
      <c r="ABM25" s="61"/>
      <c r="ABN25" s="61"/>
      <c r="ABO25" s="61"/>
      <c r="ABP25" s="61"/>
      <c r="ABQ25" s="61"/>
      <c r="ABR25" s="61"/>
      <c r="ABS25" s="61"/>
      <c r="ABT25" s="61"/>
      <c r="ABU25" s="61"/>
      <c r="ABV25" s="61"/>
      <c r="ABW25" s="61"/>
      <c r="ABX25" s="61"/>
      <c r="ABY25" s="61"/>
      <c r="ABZ25" s="61"/>
      <c r="ACA25" s="61"/>
      <c r="ACB25" s="61"/>
      <c r="ACC25" s="61"/>
      <c r="ACD25" s="61"/>
      <c r="ACE25" s="61"/>
      <c r="ACF25" s="61"/>
      <c r="ACG25" s="61"/>
      <c r="ACH25" s="61"/>
      <c r="ACI25" s="61"/>
      <c r="ACJ25" s="61"/>
      <c r="ACK25" s="61"/>
      <c r="ACL25" s="61"/>
      <c r="ACM25" s="61"/>
      <c r="ACN25" s="61"/>
      <c r="ACO25" s="61"/>
      <c r="ACP25" s="61"/>
      <c r="ACQ25" s="61"/>
      <c r="ACR25" s="61"/>
      <c r="ACS25" s="61"/>
      <c r="ACT25" s="61"/>
      <c r="ACU25" s="61"/>
      <c r="ACV25" s="61"/>
      <c r="ACW25" s="61"/>
      <c r="ACX25" s="61"/>
      <c r="ACY25" s="61"/>
      <c r="ACZ25" s="61"/>
      <c r="ADA25" s="61"/>
      <c r="ADB25" s="61"/>
      <c r="ADC25" s="61"/>
      <c r="ADD25" s="61"/>
      <c r="ADE25" s="61"/>
      <c r="ADF25" s="61"/>
      <c r="ADG25" s="61"/>
      <c r="ADH25" s="61"/>
      <c r="ADI25" s="61"/>
      <c r="ADJ25" s="61"/>
      <c r="ADK25" s="61"/>
      <c r="ADL25" s="61"/>
      <c r="ADM25" s="61"/>
      <c r="ADN25" s="61"/>
      <c r="ADO25" s="61"/>
      <c r="ADP25" s="61"/>
      <c r="ADQ25" s="61"/>
      <c r="ADR25" s="61"/>
      <c r="ADS25" s="61"/>
      <c r="ADT25" s="61"/>
      <c r="ADU25" s="61"/>
      <c r="ADV25" s="61"/>
      <c r="ADW25" s="61"/>
      <c r="ADX25" s="61"/>
      <c r="ADY25" s="61"/>
      <c r="ADZ25" s="61"/>
      <c r="AEA25" s="61"/>
      <c r="AEB25" s="61"/>
      <c r="AEC25" s="61"/>
      <c r="AED25" s="61"/>
      <c r="AEE25" s="61"/>
      <c r="AEF25" s="61"/>
      <c r="AEG25" s="61"/>
      <c r="AEH25" s="61"/>
      <c r="AEI25" s="61"/>
      <c r="AEJ25" s="61"/>
      <c r="AEK25" s="61"/>
      <c r="AEL25" s="61"/>
      <c r="AEM25" s="61"/>
      <c r="AEN25" s="61"/>
      <c r="AEO25" s="61"/>
      <c r="AEP25" s="61"/>
      <c r="AEQ25" s="61"/>
      <c r="AER25" s="61"/>
      <c r="AES25" s="61"/>
      <c r="AET25" s="61"/>
      <c r="AEU25" s="61"/>
      <c r="AEV25" s="61"/>
      <c r="AEW25" s="61"/>
      <c r="AEX25" s="61"/>
      <c r="AEY25" s="61"/>
      <c r="AEZ25" s="61"/>
      <c r="AFA25" s="61"/>
      <c r="AFB25" s="61"/>
      <c r="AFC25" s="61"/>
      <c r="AFD25" s="61"/>
      <c r="AFE25" s="61"/>
      <c r="AFF25" s="61"/>
      <c r="AFG25" s="61"/>
      <c r="AFH25" s="61"/>
      <c r="AFI25" s="61"/>
      <c r="AFJ25" s="61"/>
      <c r="AFK25" s="61"/>
      <c r="AFL25" s="61"/>
      <c r="AFM25" s="61"/>
      <c r="AFN25" s="61"/>
      <c r="AFO25" s="61"/>
      <c r="AFP25" s="61"/>
      <c r="AFQ25" s="61"/>
      <c r="AFR25" s="61"/>
      <c r="AFS25" s="61"/>
      <c r="AFT25" s="61"/>
      <c r="AFU25" s="61"/>
      <c r="AFV25" s="61"/>
      <c r="AFW25" s="61"/>
      <c r="AFX25" s="61"/>
      <c r="AFY25" s="61"/>
      <c r="AFZ25" s="61"/>
      <c r="AGA25" s="61"/>
      <c r="AGB25" s="61"/>
      <c r="AGC25" s="61"/>
      <c r="AGD25" s="61"/>
      <c r="AGE25" s="61"/>
      <c r="AGF25" s="61"/>
      <c r="AGG25" s="61"/>
      <c r="AGH25" s="61"/>
      <c r="AGI25" s="61"/>
      <c r="AGJ25" s="61"/>
      <c r="AGK25" s="61"/>
      <c r="AGL25" s="61"/>
      <c r="AGM25" s="61"/>
      <c r="AGN25" s="61"/>
      <c r="AGO25" s="61"/>
      <c r="AGP25" s="61"/>
      <c r="AGQ25" s="61"/>
      <c r="AGR25" s="61"/>
      <c r="AGS25" s="61"/>
      <c r="AGT25" s="61"/>
      <c r="AGU25" s="61"/>
      <c r="AGV25" s="61"/>
      <c r="AGW25" s="61"/>
      <c r="AGX25" s="61"/>
      <c r="AGY25" s="61"/>
      <c r="AGZ25" s="61"/>
      <c r="AHA25" s="61"/>
      <c r="AHB25" s="61"/>
      <c r="AHC25" s="61"/>
      <c r="AHD25" s="61"/>
      <c r="AHE25" s="61"/>
      <c r="AHF25" s="61"/>
      <c r="AHG25" s="61"/>
      <c r="AHH25" s="61"/>
      <c r="AHI25" s="61"/>
      <c r="AHJ25" s="61"/>
      <c r="AHK25" s="61"/>
      <c r="AHL25" s="61"/>
      <c r="AHM25" s="61"/>
      <c r="AHN25" s="61"/>
      <c r="AHO25" s="61"/>
      <c r="AHP25" s="61"/>
      <c r="AHQ25" s="61"/>
      <c r="AHR25" s="61"/>
      <c r="AHS25" s="61"/>
      <c r="AHT25" s="61"/>
      <c r="AHU25" s="61"/>
      <c r="AHV25" s="61"/>
      <c r="AHW25" s="61"/>
      <c r="AHX25" s="61"/>
      <c r="AHY25" s="61"/>
      <c r="AHZ25" s="61"/>
      <c r="AIA25" s="61"/>
      <c r="AIB25" s="61"/>
      <c r="AIC25" s="61"/>
      <c r="AID25" s="61"/>
      <c r="AIE25" s="61"/>
      <c r="AIF25" s="61"/>
      <c r="AIG25" s="61"/>
      <c r="AIH25" s="61"/>
      <c r="AII25" s="61"/>
      <c r="AIJ25" s="61"/>
      <c r="AIK25" s="61"/>
      <c r="AIL25" s="61"/>
      <c r="AIM25" s="61"/>
      <c r="AIN25" s="61"/>
      <c r="AIO25" s="61"/>
      <c r="AIP25" s="61"/>
      <c r="AIQ25" s="61"/>
      <c r="AIR25" s="61"/>
      <c r="AIS25" s="61"/>
      <c r="AIT25" s="61"/>
      <c r="AIU25" s="61"/>
      <c r="AIV25" s="61"/>
      <c r="AIW25" s="61"/>
      <c r="AIX25" s="61"/>
      <c r="AIY25" s="61"/>
      <c r="AIZ25" s="61"/>
      <c r="AJA25" s="61"/>
      <c r="AJB25" s="61"/>
      <c r="AJC25" s="61"/>
      <c r="AJD25" s="61"/>
      <c r="AJE25" s="61"/>
      <c r="AJF25" s="61"/>
      <c r="AJG25" s="61"/>
      <c r="AJH25" s="61"/>
      <c r="AJI25" s="61"/>
      <c r="AJJ25" s="61"/>
      <c r="AJK25" s="61"/>
      <c r="AJL25" s="61"/>
      <c r="AJM25" s="61"/>
      <c r="AJN25" s="61"/>
      <c r="AJO25" s="61"/>
      <c r="AJP25" s="61"/>
    </row>
    <row r="26" spans="1:952" s="23" customFormat="1" x14ac:dyDescent="0.25">
      <c r="A26" s="50" t="s">
        <v>24</v>
      </c>
      <c r="B26" s="54" t="s">
        <v>244</v>
      </c>
      <c r="C26" s="52" t="s">
        <v>270</v>
      </c>
      <c r="D26" s="53" t="s">
        <v>271</v>
      </c>
      <c r="E26" s="54"/>
      <c r="F26" s="62" t="s">
        <v>31</v>
      </c>
      <c r="G26" s="54"/>
      <c r="H26" s="54"/>
      <c r="I26" s="29">
        <v>34000</v>
      </c>
      <c r="J26" s="56" t="s">
        <v>193</v>
      </c>
      <c r="K26" s="56"/>
      <c r="L26" s="57" t="s">
        <v>246</v>
      </c>
      <c r="M26" s="57"/>
      <c r="N26" s="57"/>
      <c r="O26" s="57"/>
      <c r="P26" s="57"/>
      <c r="Q26" s="57"/>
      <c r="R26" s="57"/>
      <c r="X26" s="25"/>
      <c r="Y26" s="83">
        <v>0</v>
      </c>
      <c r="Z26" s="83">
        <v>0</v>
      </c>
      <c r="AA26" s="83">
        <v>0</v>
      </c>
      <c r="AB26" s="83">
        <v>0</v>
      </c>
      <c r="AC26" s="83">
        <v>1</v>
      </c>
      <c r="AD26" s="83">
        <v>1</v>
      </c>
      <c r="AE26" s="83">
        <v>1</v>
      </c>
      <c r="AF26" s="83">
        <v>1</v>
      </c>
      <c r="AG26" s="83">
        <v>1</v>
      </c>
      <c r="AH26" s="83">
        <v>1</v>
      </c>
      <c r="AI26" s="83">
        <v>1</v>
      </c>
      <c r="AJ26" s="83">
        <v>1</v>
      </c>
      <c r="AK26" s="83">
        <v>0</v>
      </c>
      <c r="AL26" s="83">
        <v>0</v>
      </c>
      <c r="AM26" s="83">
        <v>0</v>
      </c>
      <c r="AN26" s="83">
        <v>0</v>
      </c>
      <c r="AO26" s="83">
        <v>0</v>
      </c>
      <c r="AP26" s="83">
        <v>0</v>
      </c>
      <c r="AQ26" s="83">
        <v>0</v>
      </c>
      <c r="AR26" s="83">
        <v>0</v>
      </c>
      <c r="AS26" s="83">
        <v>0</v>
      </c>
      <c r="AT26" s="83">
        <v>0</v>
      </c>
      <c r="AU26" s="83">
        <v>0</v>
      </c>
      <c r="AV26" s="83">
        <v>0</v>
      </c>
      <c r="AW26" s="28">
        <v>0</v>
      </c>
      <c r="AX26" s="23">
        <v>0</v>
      </c>
      <c r="AZ26" s="25"/>
      <c r="BB26" s="25"/>
      <c r="BC26" s="28"/>
      <c r="BD26" s="25"/>
      <c r="BE26" s="54">
        <f t="shared" si="1"/>
        <v>8</v>
      </c>
      <c r="BF26" s="66"/>
      <c r="BG26" s="67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1"/>
      <c r="HO26" s="61"/>
      <c r="HP26" s="61"/>
      <c r="HQ26" s="61"/>
      <c r="HR26" s="61"/>
      <c r="HS26" s="61"/>
      <c r="HT26" s="61"/>
      <c r="HU26" s="61"/>
      <c r="HV26" s="61"/>
      <c r="HW26" s="61"/>
      <c r="HX26" s="61"/>
      <c r="HY26" s="61"/>
      <c r="HZ26" s="61"/>
      <c r="IA26" s="61"/>
      <c r="IB26" s="61"/>
      <c r="IC26" s="61"/>
      <c r="ID26" s="61"/>
      <c r="IE26" s="61"/>
      <c r="IF26" s="61"/>
      <c r="IG26" s="61"/>
      <c r="IH26" s="61"/>
      <c r="II26" s="61"/>
      <c r="IJ26" s="61"/>
      <c r="IK26" s="61"/>
      <c r="IL26" s="61"/>
      <c r="IM26" s="61"/>
      <c r="IN26" s="61"/>
      <c r="IO26" s="61"/>
      <c r="IP26" s="61"/>
      <c r="IQ26" s="61"/>
      <c r="IR26" s="61"/>
      <c r="IS26" s="61"/>
      <c r="IT26" s="61"/>
      <c r="IU26" s="61"/>
      <c r="IV26" s="61"/>
      <c r="IW26" s="61"/>
      <c r="IX26" s="61"/>
      <c r="IY26" s="61"/>
      <c r="IZ26" s="61"/>
      <c r="JA26" s="61"/>
      <c r="JB26" s="61"/>
      <c r="JC26" s="61"/>
      <c r="JD26" s="61"/>
      <c r="JE26" s="61"/>
      <c r="JF26" s="61"/>
      <c r="JG26" s="61"/>
      <c r="JH26" s="61"/>
      <c r="JI26" s="61"/>
      <c r="JJ26" s="61"/>
      <c r="JK26" s="61"/>
      <c r="JL26" s="61"/>
      <c r="JM26" s="61"/>
      <c r="JN26" s="61"/>
      <c r="JO26" s="61"/>
      <c r="JP26" s="61"/>
      <c r="JQ26" s="61"/>
      <c r="JR26" s="61"/>
      <c r="JS26" s="61"/>
      <c r="JT26" s="61"/>
      <c r="JU26" s="61"/>
      <c r="JV26" s="61"/>
      <c r="JW26" s="61"/>
      <c r="JX26" s="61"/>
      <c r="JY26" s="61"/>
      <c r="JZ26" s="61"/>
      <c r="KA26" s="61"/>
      <c r="KB26" s="61"/>
      <c r="KC26" s="61"/>
      <c r="KD26" s="61"/>
      <c r="KE26" s="61"/>
      <c r="KF26" s="61"/>
      <c r="KG26" s="61"/>
      <c r="KH26" s="61"/>
      <c r="KI26" s="61"/>
      <c r="KJ26" s="61"/>
      <c r="KK26" s="61"/>
      <c r="KL26" s="61"/>
      <c r="KM26" s="61"/>
      <c r="KN26" s="61"/>
      <c r="KO26" s="61"/>
      <c r="KP26" s="61"/>
      <c r="KQ26" s="61"/>
      <c r="KR26" s="61"/>
      <c r="KS26" s="61"/>
      <c r="KT26" s="61"/>
      <c r="KU26" s="61"/>
      <c r="KV26" s="61"/>
      <c r="KW26" s="61"/>
      <c r="KX26" s="61"/>
      <c r="KY26" s="61"/>
      <c r="KZ26" s="61"/>
      <c r="LA26" s="61"/>
      <c r="LB26" s="61"/>
      <c r="LC26" s="61"/>
      <c r="LD26" s="61"/>
      <c r="LE26" s="61"/>
      <c r="LF26" s="61"/>
      <c r="LG26" s="61"/>
      <c r="LH26" s="61"/>
      <c r="LI26" s="61"/>
      <c r="LJ26" s="61"/>
      <c r="LK26" s="61"/>
      <c r="LL26" s="61"/>
      <c r="LM26" s="61"/>
      <c r="LN26" s="61"/>
      <c r="LO26" s="61"/>
      <c r="LP26" s="61"/>
      <c r="LQ26" s="61"/>
      <c r="LR26" s="61"/>
      <c r="LS26" s="61"/>
      <c r="LT26" s="61"/>
      <c r="LU26" s="61"/>
      <c r="LV26" s="61"/>
      <c r="LW26" s="61"/>
      <c r="LX26" s="61"/>
      <c r="LY26" s="61"/>
      <c r="LZ26" s="61"/>
      <c r="MA26" s="61"/>
      <c r="MB26" s="61"/>
      <c r="MC26" s="61"/>
      <c r="MD26" s="61"/>
      <c r="ME26" s="61"/>
      <c r="MF26" s="61"/>
      <c r="MG26" s="61"/>
      <c r="MH26" s="61"/>
      <c r="MI26" s="61"/>
      <c r="MJ26" s="61"/>
      <c r="MK26" s="61"/>
      <c r="ML26" s="61"/>
      <c r="MM26" s="61"/>
      <c r="MN26" s="61"/>
      <c r="MO26" s="61"/>
      <c r="MP26" s="61"/>
      <c r="MQ26" s="61"/>
      <c r="MR26" s="61"/>
      <c r="MS26" s="61"/>
      <c r="MT26" s="61"/>
      <c r="MU26" s="61"/>
      <c r="MV26" s="61"/>
      <c r="MW26" s="61"/>
      <c r="MX26" s="61"/>
      <c r="MY26" s="61"/>
      <c r="MZ26" s="61"/>
      <c r="NA26" s="61"/>
      <c r="NB26" s="61"/>
      <c r="NC26" s="61"/>
      <c r="ND26" s="61"/>
      <c r="NE26" s="61"/>
      <c r="NF26" s="61"/>
      <c r="NG26" s="61"/>
      <c r="NH26" s="61"/>
      <c r="NI26" s="61"/>
      <c r="NJ26" s="61"/>
      <c r="NK26" s="61"/>
      <c r="NL26" s="61"/>
      <c r="NM26" s="61"/>
      <c r="NN26" s="61"/>
      <c r="NO26" s="61"/>
      <c r="NP26" s="61"/>
      <c r="NQ26" s="61"/>
      <c r="NR26" s="61"/>
      <c r="NS26" s="61"/>
      <c r="NT26" s="61"/>
      <c r="NU26" s="61"/>
      <c r="NV26" s="61"/>
      <c r="NW26" s="61"/>
      <c r="NX26" s="61"/>
      <c r="NY26" s="61"/>
      <c r="NZ26" s="61"/>
      <c r="OA26" s="61"/>
      <c r="OB26" s="61"/>
      <c r="OC26" s="61"/>
      <c r="OD26" s="61"/>
      <c r="OE26" s="61"/>
      <c r="OF26" s="61"/>
      <c r="OG26" s="61"/>
      <c r="OH26" s="61"/>
      <c r="OI26" s="61"/>
      <c r="OJ26" s="61"/>
      <c r="OK26" s="61"/>
      <c r="OL26" s="61"/>
      <c r="OM26" s="61"/>
      <c r="ON26" s="61"/>
      <c r="OO26" s="61"/>
      <c r="OP26" s="61"/>
      <c r="OQ26" s="61"/>
      <c r="OR26" s="61"/>
      <c r="OS26" s="61"/>
      <c r="OT26" s="61"/>
      <c r="OU26" s="61"/>
      <c r="OV26" s="61"/>
      <c r="OW26" s="61"/>
      <c r="OX26" s="61"/>
      <c r="OY26" s="61"/>
      <c r="OZ26" s="61"/>
      <c r="PA26" s="61"/>
      <c r="PB26" s="61"/>
      <c r="PC26" s="61"/>
      <c r="PD26" s="61"/>
      <c r="PE26" s="61"/>
      <c r="PF26" s="61"/>
      <c r="PG26" s="61"/>
      <c r="PH26" s="61"/>
      <c r="PI26" s="61"/>
      <c r="PJ26" s="61"/>
      <c r="PK26" s="61"/>
      <c r="PL26" s="61"/>
      <c r="PM26" s="61"/>
      <c r="PN26" s="61"/>
      <c r="PO26" s="61"/>
      <c r="PP26" s="61"/>
      <c r="PQ26" s="61"/>
      <c r="PR26" s="61"/>
      <c r="PS26" s="61"/>
      <c r="PT26" s="61"/>
      <c r="PU26" s="61"/>
      <c r="PV26" s="61"/>
      <c r="PW26" s="61"/>
      <c r="PX26" s="61"/>
      <c r="PY26" s="61"/>
      <c r="PZ26" s="61"/>
      <c r="QA26" s="61"/>
      <c r="QB26" s="61"/>
      <c r="QC26" s="61"/>
      <c r="QD26" s="61"/>
      <c r="QE26" s="61"/>
      <c r="QF26" s="61"/>
      <c r="QG26" s="61"/>
      <c r="QH26" s="61"/>
      <c r="QI26" s="61"/>
      <c r="QJ26" s="61"/>
      <c r="QK26" s="61"/>
      <c r="QL26" s="61"/>
      <c r="QM26" s="61"/>
      <c r="QN26" s="61"/>
      <c r="QO26" s="61"/>
      <c r="QP26" s="61"/>
      <c r="QQ26" s="61"/>
      <c r="QR26" s="61"/>
      <c r="QS26" s="61"/>
      <c r="QT26" s="61"/>
      <c r="QU26" s="61"/>
      <c r="QV26" s="61"/>
      <c r="QW26" s="61"/>
      <c r="QX26" s="61"/>
      <c r="QY26" s="61"/>
      <c r="QZ26" s="61"/>
      <c r="RA26" s="61"/>
      <c r="RB26" s="61"/>
      <c r="RC26" s="61"/>
      <c r="RD26" s="61"/>
      <c r="RE26" s="61"/>
      <c r="RF26" s="61"/>
      <c r="RG26" s="61"/>
      <c r="RH26" s="61"/>
      <c r="RI26" s="61"/>
      <c r="RJ26" s="61"/>
      <c r="RK26" s="61"/>
      <c r="RL26" s="61"/>
      <c r="RM26" s="61"/>
      <c r="RN26" s="61"/>
      <c r="RO26" s="61"/>
      <c r="RP26" s="61"/>
      <c r="RQ26" s="61"/>
      <c r="RR26" s="61"/>
      <c r="RS26" s="61"/>
      <c r="RT26" s="61"/>
      <c r="RU26" s="61"/>
      <c r="RV26" s="61"/>
      <c r="RW26" s="61"/>
      <c r="RX26" s="61"/>
      <c r="RY26" s="61"/>
      <c r="RZ26" s="61"/>
      <c r="SA26" s="61"/>
      <c r="SB26" s="61"/>
      <c r="SC26" s="61"/>
      <c r="SD26" s="61"/>
      <c r="SE26" s="61"/>
      <c r="SF26" s="61"/>
      <c r="SG26" s="61"/>
      <c r="SH26" s="61"/>
      <c r="SI26" s="61"/>
      <c r="SJ26" s="61"/>
      <c r="SK26" s="61"/>
      <c r="SL26" s="61"/>
      <c r="SM26" s="61"/>
      <c r="SN26" s="61"/>
      <c r="SO26" s="61"/>
      <c r="SP26" s="61"/>
      <c r="SQ26" s="61"/>
      <c r="SR26" s="61"/>
      <c r="SS26" s="61"/>
      <c r="ST26" s="61"/>
      <c r="SU26" s="61"/>
      <c r="SV26" s="61"/>
      <c r="SW26" s="61"/>
      <c r="SX26" s="61"/>
      <c r="SY26" s="61"/>
      <c r="SZ26" s="61"/>
      <c r="TA26" s="61"/>
      <c r="TB26" s="61"/>
      <c r="TC26" s="61"/>
      <c r="TD26" s="61"/>
      <c r="TE26" s="61"/>
      <c r="TF26" s="61"/>
      <c r="TG26" s="61"/>
      <c r="TH26" s="61"/>
      <c r="TI26" s="61"/>
      <c r="TJ26" s="61"/>
      <c r="TK26" s="61"/>
      <c r="TL26" s="61"/>
      <c r="TM26" s="61"/>
      <c r="TN26" s="61"/>
      <c r="TO26" s="61"/>
      <c r="TP26" s="61"/>
      <c r="TQ26" s="61"/>
      <c r="TR26" s="61"/>
      <c r="TS26" s="61"/>
      <c r="TT26" s="61"/>
      <c r="TU26" s="61"/>
      <c r="TV26" s="61"/>
      <c r="TW26" s="61"/>
      <c r="TX26" s="61"/>
      <c r="TY26" s="61"/>
      <c r="TZ26" s="61"/>
      <c r="UA26" s="61"/>
      <c r="UB26" s="61"/>
      <c r="UC26" s="61"/>
      <c r="UD26" s="61"/>
      <c r="UE26" s="61"/>
      <c r="UF26" s="61"/>
      <c r="UG26" s="61"/>
      <c r="UH26" s="61"/>
      <c r="UI26" s="61"/>
      <c r="UJ26" s="61"/>
      <c r="UK26" s="61"/>
      <c r="UL26" s="61"/>
      <c r="UM26" s="61"/>
      <c r="UN26" s="61"/>
      <c r="UO26" s="61"/>
      <c r="UP26" s="61"/>
      <c r="UQ26" s="61"/>
      <c r="UR26" s="61"/>
      <c r="US26" s="61"/>
      <c r="UT26" s="61"/>
      <c r="UU26" s="61"/>
      <c r="UV26" s="61"/>
      <c r="UW26" s="61"/>
      <c r="UX26" s="61"/>
      <c r="UY26" s="61"/>
      <c r="UZ26" s="61"/>
      <c r="VA26" s="61"/>
      <c r="VB26" s="61"/>
      <c r="VC26" s="61"/>
      <c r="VD26" s="61"/>
      <c r="VE26" s="61"/>
      <c r="VF26" s="61"/>
      <c r="VG26" s="61"/>
      <c r="VH26" s="61"/>
      <c r="VI26" s="61"/>
      <c r="VJ26" s="61"/>
      <c r="VK26" s="61"/>
      <c r="VL26" s="61"/>
      <c r="VM26" s="61"/>
      <c r="VN26" s="61"/>
      <c r="VO26" s="61"/>
      <c r="VP26" s="61"/>
      <c r="VQ26" s="61"/>
      <c r="VR26" s="61"/>
      <c r="VS26" s="61"/>
      <c r="VT26" s="61"/>
      <c r="VU26" s="61"/>
      <c r="VV26" s="61"/>
      <c r="VW26" s="61"/>
      <c r="VX26" s="61"/>
      <c r="VY26" s="61"/>
      <c r="VZ26" s="61"/>
      <c r="WA26" s="61"/>
      <c r="WB26" s="61"/>
      <c r="WC26" s="61"/>
      <c r="WD26" s="61"/>
      <c r="WE26" s="61"/>
      <c r="WF26" s="61"/>
      <c r="WG26" s="61"/>
      <c r="WH26" s="61"/>
      <c r="WI26" s="61"/>
      <c r="WJ26" s="61"/>
      <c r="WK26" s="61"/>
      <c r="WL26" s="61"/>
      <c r="WM26" s="61"/>
      <c r="WN26" s="61"/>
      <c r="WO26" s="61"/>
      <c r="WP26" s="61"/>
      <c r="WQ26" s="61"/>
      <c r="WR26" s="61"/>
      <c r="WS26" s="61"/>
      <c r="WT26" s="61"/>
      <c r="WU26" s="61"/>
      <c r="WV26" s="61"/>
      <c r="WW26" s="61"/>
      <c r="WX26" s="61"/>
      <c r="WY26" s="61"/>
      <c r="WZ26" s="61"/>
      <c r="XA26" s="61"/>
      <c r="XB26" s="61"/>
      <c r="XC26" s="61"/>
      <c r="XD26" s="61"/>
      <c r="XE26" s="61"/>
      <c r="XF26" s="61"/>
      <c r="XG26" s="61"/>
      <c r="XH26" s="61"/>
      <c r="XI26" s="61"/>
      <c r="XJ26" s="61"/>
      <c r="XK26" s="61"/>
      <c r="XL26" s="61"/>
      <c r="XM26" s="61"/>
      <c r="XN26" s="61"/>
      <c r="XO26" s="61"/>
      <c r="XP26" s="61"/>
      <c r="XQ26" s="61"/>
      <c r="XR26" s="61"/>
      <c r="XS26" s="61"/>
      <c r="XT26" s="61"/>
      <c r="XU26" s="61"/>
      <c r="XV26" s="61"/>
      <c r="XW26" s="61"/>
      <c r="XX26" s="61"/>
      <c r="XY26" s="61"/>
      <c r="XZ26" s="61"/>
      <c r="YA26" s="61"/>
      <c r="YB26" s="61"/>
      <c r="YC26" s="61"/>
      <c r="YD26" s="61"/>
      <c r="YE26" s="61"/>
      <c r="YF26" s="61"/>
      <c r="YG26" s="61"/>
      <c r="YH26" s="61"/>
      <c r="YI26" s="61"/>
      <c r="YJ26" s="61"/>
      <c r="YK26" s="61"/>
      <c r="YL26" s="61"/>
      <c r="YM26" s="61"/>
      <c r="YN26" s="61"/>
      <c r="YO26" s="61"/>
      <c r="YP26" s="61"/>
      <c r="YQ26" s="61"/>
      <c r="YR26" s="61"/>
      <c r="YS26" s="61"/>
      <c r="YT26" s="61"/>
      <c r="YU26" s="61"/>
      <c r="YV26" s="61"/>
      <c r="YW26" s="61"/>
      <c r="YX26" s="61"/>
      <c r="YY26" s="61"/>
      <c r="YZ26" s="61"/>
      <c r="ZA26" s="61"/>
      <c r="ZB26" s="61"/>
      <c r="ZC26" s="61"/>
      <c r="ZD26" s="61"/>
      <c r="ZE26" s="61"/>
      <c r="ZF26" s="61"/>
      <c r="ZG26" s="61"/>
      <c r="ZH26" s="61"/>
      <c r="ZI26" s="61"/>
      <c r="ZJ26" s="61"/>
      <c r="ZK26" s="61"/>
      <c r="ZL26" s="61"/>
      <c r="ZM26" s="61"/>
      <c r="ZN26" s="61"/>
      <c r="ZO26" s="61"/>
      <c r="ZP26" s="61"/>
      <c r="ZQ26" s="61"/>
      <c r="ZR26" s="61"/>
      <c r="ZS26" s="61"/>
      <c r="ZT26" s="61"/>
      <c r="ZU26" s="61"/>
      <c r="ZV26" s="61"/>
      <c r="ZW26" s="61"/>
      <c r="ZX26" s="61"/>
      <c r="ZY26" s="61"/>
      <c r="ZZ26" s="61"/>
      <c r="AAA26" s="61"/>
      <c r="AAB26" s="61"/>
      <c r="AAC26" s="61"/>
      <c r="AAD26" s="61"/>
      <c r="AAE26" s="61"/>
      <c r="AAF26" s="61"/>
      <c r="AAG26" s="61"/>
      <c r="AAH26" s="61"/>
      <c r="AAI26" s="61"/>
      <c r="AAJ26" s="61"/>
      <c r="AAK26" s="61"/>
      <c r="AAL26" s="61"/>
      <c r="AAM26" s="61"/>
      <c r="AAN26" s="61"/>
      <c r="AAO26" s="61"/>
      <c r="AAP26" s="61"/>
      <c r="AAQ26" s="61"/>
      <c r="AAR26" s="61"/>
      <c r="AAS26" s="61"/>
      <c r="AAT26" s="61"/>
      <c r="AAU26" s="61"/>
      <c r="AAV26" s="61"/>
      <c r="AAW26" s="61"/>
      <c r="AAX26" s="61"/>
      <c r="AAY26" s="61"/>
      <c r="AAZ26" s="61"/>
      <c r="ABA26" s="61"/>
      <c r="ABB26" s="61"/>
      <c r="ABC26" s="61"/>
      <c r="ABD26" s="61"/>
      <c r="ABE26" s="61"/>
      <c r="ABF26" s="61"/>
      <c r="ABG26" s="61"/>
      <c r="ABH26" s="61"/>
      <c r="ABI26" s="61"/>
      <c r="ABJ26" s="61"/>
      <c r="ABK26" s="61"/>
      <c r="ABL26" s="61"/>
      <c r="ABM26" s="61"/>
      <c r="ABN26" s="61"/>
      <c r="ABO26" s="61"/>
      <c r="ABP26" s="61"/>
      <c r="ABQ26" s="61"/>
      <c r="ABR26" s="61"/>
      <c r="ABS26" s="61"/>
      <c r="ABT26" s="61"/>
      <c r="ABU26" s="61"/>
      <c r="ABV26" s="61"/>
      <c r="ABW26" s="61"/>
      <c r="ABX26" s="61"/>
      <c r="ABY26" s="61"/>
      <c r="ABZ26" s="61"/>
      <c r="ACA26" s="61"/>
      <c r="ACB26" s="61"/>
      <c r="ACC26" s="61"/>
      <c r="ACD26" s="61"/>
      <c r="ACE26" s="61"/>
      <c r="ACF26" s="61"/>
      <c r="ACG26" s="61"/>
      <c r="ACH26" s="61"/>
      <c r="ACI26" s="61"/>
      <c r="ACJ26" s="61"/>
      <c r="ACK26" s="61"/>
      <c r="ACL26" s="61"/>
      <c r="ACM26" s="61"/>
      <c r="ACN26" s="61"/>
      <c r="ACO26" s="61"/>
      <c r="ACP26" s="61"/>
      <c r="ACQ26" s="61"/>
      <c r="ACR26" s="61"/>
      <c r="ACS26" s="61"/>
      <c r="ACT26" s="61"/>
      <c r="ACU26" s="61"/>
      <c r="ACV26" s="61"/>
      <c r="ACW26" s="61"/>
      <c r="ACX26" s="61"/>
      <c r="ACY26" s="61"/>
      <c r="ACZ26" s="61"/>
      <c r="ADA26" s="61"/>
      <c r="ADB26" s="61"/>
      <c r="ADC26" s="61"/>
      <c r="ADD26" s="61"/>
      <c r="ADE26" s="61"/>
      <c r="ADF26" s="61"/>
      <c r="ADG26" s="61"/>
      <c r="ADH26" s="61"/>
      <c r="ADI26" s="61"/>
      <c r="ADJ26" s="61"/>
      <c r="ADK26" s="61"/>
      <c r="ADL26" s="61"/>
      <c r="ADM26" s="61"/>
      <c r="ADN26" s="61"/>
      <c r="ADO26" s="61"/>
      <c r="ADP26" s="61"/>
      <c r="ADQ26" s="61"/>
      <c r="ADR26" s="61"/>
      <c r="ADS26" s="61"/>
      <c r="ADT26" s="61"/>
      <c r="ADU26" s="61"/>
      <c r="ADV26" s="61"/>
      <c r="ADW26" s="61"/>
      <c r="ADX26" s="61"/>
      <c r="ADY26" s="61"/>
      <c r="ADZ26" s="61"/>
      <c r="AEA26" s="61"/>
      <c r="AEB26" s="61"/>
      <c r="AEC26" s="61"/>
      <c r="AED26" s="61"/>
      <c r="AEE26" s="61"/>
      <c r="AEF26" s="61"/>
      <c r="AEG26" s="61"/>
      <c r="AEH26" s="61"/>
      <c r="AEI26" s="61"/>
      <c r="AEJ26" s="61"/>
      <c r="AEK26" s="61"/>
      <c r="AEL26" s="61"/>
      <c r="AEM26" s="61"/>
      <c r="AEN26" s="61"/>
      <c r="AEO26" s="61"/>
      <c r="AEP26" s="61"/>
      <c r="AEQ26" s="61"/>
      <c r="AER26" s="61"/>
      <c r="AES26" s="61"/>
      <c r="AET26" s="61"/>
      <c r="AEU26" s="61"/>
      <c r="AEV26" s="61"/>
      <c r="AEW26" s="61"/>
      <c r="AEX26" s="61"/>
      <c r="AEY26" s="61"/>
      <c r="AEZ26" s="61"/>
      <c r="AFA26" s="61"/>
      <c r="AFB26" s="61"/>
      <c r="AFC26" s="61"/>
      <c r="AFD26" s="61"/>
      <c r="AFE26" s="61"/>
      <c r="AFF26" s="61"/>
      <c r="AFG26" s="61"/>
      <c r="AFH26" s="61"/>
      <c r="AFI26" s="61"/>
      <c r="AFJ26" s="61"/>
      <c r="AFK26" s="61"/>
      <c r="AFL26" s="61"/>
      <c r="AFM26" s="61"/>
      <c r="AFN26" s="61"/>
      <c r="AFO26" s="61"/>
      <c r="AFP26" s="61"/>
      <c r="AFQ26" s="61"/>
      <c r="AFR26" s="61"/>
      <c r="AFS26" s="61"/>
      <c r="AFT26" s="61"/>
      <c r="AFU26" s="61"/>
      <c r="AFV26" s="61"/>
      <c r="AFW26" s="61"/>
      <c r="AFX26" s="61"/>
      <c r="AFY26" s="61"/>
      <c r="AFZ26" s="61"/>
      <c r="AGA26" s="61"/>
      <c r="AGB26" s="61"/>
      <c r="AGC26" s="61"/>
      <c r="AGD26" s="61"/>
      <c r="AGE26" s="61"/>
      <c r="AGF26" s="61"/>
      <c r="AGG26" s="61"/>
      <c r="AGH26" s="61"/>
      <c r="AGI26" s="61"/>
      <c r="AGJ26" s="61"/>
      <c r="AGK26" s="61"/>
      <c r="AGL26" s="61"/>
      <c r="AGM26" s="61"/>
      <c r="AGN26" s="61"/>
      <c r="AGO26" s="61"/>
      <c r="AGP26" s="61"/>
      <c r="AGQ26" s="61"/>
      <c r="AGR26" s="61"/>
      <c r="AGS26" s="61"/>
      <c r="AGT26" s="61"/>
      <c r="AGU26" s="61"/>
      <c r="AGV26" s="61"/>
      <c r="AGW26" s="61"/>
      <c r="AGX26" s="61"/>
      <c r="AGY26" s="61"/>
      <c r="AGZ26" s="61"/>
      <c r="AHA26" s="61"/>
      <c r="AHB26" s="61"/>
      <c r="AHC26" s="61"/>
      <c r="AHD26" s="61"/>
      <c r="AHE26" s="61"/>
      <c r="AHF26" s="61"/>
      <c r="AHG26" s="61"/>
      <c r="AHH26" s="61"/>
      <c r="AHI26" s="61"/>
      <c r="AHJ26" s="61"/>
      <c r="AHK26" s="61"/>
      <c r="AHL26" s="61"/>
      <c r="AHM26" s="61"/>
      <c r="AHN26" s="61"/>
      <c r="AHO26" s="61"/>
      <c r="AHP26" s="61"/>
      <c r="AHQ26" s="61"/>
      <c r="AHR26" s="61"/>
      <c r="AHS26" s="61"/>
      <c r="AHT26" s="61"/>
      <c r="AHU26" s="61"/>
      <c r="AHV26" s="61"/>
      <c r="AHW26" s="61"/>
      <c r="AHX26" s="61"/>
      <c r="AHY26" s="61"/>
      <c r="AHZ26" s="61"/>
      <c r="AIA26" s="61"/>
      <c r="AIB26" s="61"/>
      <c r="AIC26" s="61"/>
      <c r="AID26" s="61"/>
      <c r="AIE26" s="61"/>
      <c r="AIF26" s="61"/>
      <c r="AIG26" s="61"/>
      <c r="AIH26" s="61"/>
      <c r="AII26" s="61"/>
      <c r="AIJ26" s="61"/>
      <c r="AIK26" s="61"/>
      <c r="AIL26" s="61"/>
      <c r="AIM26" s="61"/>
      <c r="AIN26" s="61"/>
      <c r="AIO26" s="61"/>
      <c r="AIP26" s="61"/>
      <c r="AIQ26" s="61"/>
      <c r="AIR26" s="61"/>
      <c r="AIS26" s="61"/>
      <c r="AIT26" s="61"/>
      <c r="AIU26" s="61"/>
      <c r="AIV26" s="61"/>
      <c r="AIW26" s="61"/>
      <c r="AIX26" s="61"/>
      <c r="AIY26" s="61"/>
      <c r="AIZ26" s="61"/>
      <c r="AJA26" s="61"/>
      <c r="AJB26" s="61"/>
      <c r="AJC26" s="61"/>
      <c r="AJD26" s="61"/>
      <c r="AJE26" s="61"/>
      <c r="AJF26" s="61"/>
      <c r="AJG26" s="61"/>
      <c r="AJH26" s="61"/>
      <c r="AJI26" s="61"/>
      <c r="AJJ26" s="61"/>
      <c r="AJK26" s="61"/>
      <c r="AJL26" s="61"/>
      <c r="AJM26" s="61"/>
      <c r="AJN26" s="61"/>
      <c r="AJO26" s="61"/>
      <c r="AJP26" s="61"/>
    </row>
    <row r="27" spans="1:952" s="61" customFormat="1" x14ac:dyDescent="0.25">
      <c r="A27" s="50" t="s">
        <v>24</v>
      </c>
      <c r="B27" s="27" t="s">
        <v>244</v>
      </c>
      <c r="C27" s="52" t="s">
        <v>41</v>
      </c>
      <c r="D27" s="53" t="s">
        <v>272</v>
      </c>
      <c r="E27" s="54"/>
      <c r="F27" s="26" t="s">
        <v>23</v>
      </c>
      <c r="G27" s="54"/>
      <c r="H27" s="54"/>
      <c r="I27" s="55">
        <v>190000</v>
      </c>
      <c r="J27" s="56" t="s">
        <v>193</v>
      </c>
      <c r="K27" s="56"/>
      <c r="L27" s="57" t="s">
        <v>246</v>
      </c>
      <c r="M27" s="57"/>
      <c r="N27" s="57"/>
      <c r="O27" s="57"/>
      <c r="P27" s="57"/>
      <c r="Q27" s="57"/>
      <c r="R27" s="57"/>
      <c r="S27" s="28"/>
      <c r="T27" s="23"/>
      <c r="U27" s="23"/>
      <c r="V27" s="23"/>
      <c r="W27" s="23"/>
      <c r="X27" s="25"/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1</v>
      </c>
      <c r="AE27" s="23">
        <v>1</v>
      </c>
      <c r="AF27" s="23">
        <v>1</v>
      </c>
      <c r="AG27" s="23">
        <v>1</v>
      </c>
      <c r="AH27" s="23">
        <v>1</v>
      </c>
      <c r="AI27" s="23">
        <v>1</v>
      </c>
      <c r="AJ27" s="23">
        <v>0</v>
      </c>
      <c r="AK27" s="28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23">
        <v>0</v>
      </c>
      <c r="AV27" s="23">
        <v>0</v>
      </c>
      <c r="AW27" s="28">
        <v>0</v>
      </c>
      <c r="AX27" s="23">
        <v>0</v>
      </c>
      <c r="AY27" s="23">
        <v>0</v>
      </c>
      <c r="AZ27" s="25">
        <v>0</v>
      </c>
      <c r="BA27" s="23">
        <v>0</v>
      </c>
      <c r="BB27" s="25">
        <v>0</v>
      </c>
      <c r="BC27" s="28">
        <v>0</v>
      </c>
      <c r="BD27" s="25"/>
      <c r="BE27" s="27">
        <f t="shared" si="1"/>
        <v>6</v>
      </c>
      <c r="BF27" s="58"/>
      <c r="BG27" s="59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  <c r="TH27" s="23"/>
      <c r="TI27" s="23"/>
      <c r="TJ27" s="23"/>
      <c r="TK27" s="23"/>
      <c r="TL27" s="23"/>
      <c r="TM27" s="23"/>
      <c r="TN27" s="23"/>
      <c r="TO27" s="23"/>
      <c r="TP27" s="23"/>
      <c r="TQ27" s="23"/>
      <c r="TR27" s="23"/>
      <c r="TS27" s="23"/>
      <c r="TT27" s="23"/>
      <c r="TU27" s="23"/>
      <c r="TV27" s="23"/>
      <c r="TW27" s="23"/>
      <c r="TX27" s="23"/>
      <c r="TY27" s="23"/>
      <c r="TZ27" s="23"/>
      <c r="UA27" s="23"/>
      <c r="UB27" s="23"/>
      <c r="UC27" s="23"/>
      <c r="UD27" s="23"/>
      <c r="UE27" s="23"/>
      <c r="UF27" s="23"/>
      <c r="UG27" s="23"/>
      <c r="UH27" s="23"/>
      <c r="UI27" s="23"/>
      <c r="UJ27" s="23"/>
      <c r="UK27" s="23"/>
      <c r="UL27" s="23"/>
      <c r="UM27" s="23"/>
      <c r="UN27" s="23"/>
      <c r="UO27" s="23"/>
      <c r="UP27" s="23"/>
      <c r="UQ27" s="23"/>
      <c r="UR27" s="23"/>
      <c r="US27" s="23"/>
      <c r="UT27" s="23"/>
      <c r="UU27" s="23"/>
      <c r="UV27" s="23"/>
      <c r="UW27" s="23"/>
      <c r="UX27" s="23"/>
      <c r="UY27" s="23"/>
      <c r="UZ27" s="23"/>
      <c r="VA27" s="23"/>
      <c r="VB27" s="23"/>
      <c r="VC27" s="23"/>
      <c r="VD27" s="23"/>
      <c r="VE27" s="23"/>
      <c r="VF27" s="23"/>
      <c r="VG27" s="23"/>
      <c r="VH27" s="23"/>
      <c r="VI27" s="23"/>
      <c r="VJ27" s="23"/>
      <c r="VK27" s="23"/>
      <c r="VL27" s="23"/>
      <c r="VM27" s="23"/>
      <c r="VN27" s="23"/>
      <c r="VO27" s="23"/>
      <c r="VP27" s="23"/>
      <c r="VQ27" s="23"/>
      <c r="VR27" s="23"/>
      <c r="VS27" s="23"/>
      <c r="VT27" s="23"/>
      <c r="VU27" s="23"/>
      <c r="VV27" s="23"/>
      <c r="VW27" s="23"/>
      <c r="VX27" s="23"/>
      <c r="VY27" s="23"/>
      <c r="VZ27" s="23"/>
      <c r="WA27" s="23"/>
      <c r="WB27" s="23"/>
      <c r="WC27" s="23"/>
      <c r="WD27" s="23"/>
      <c r="WE27" s="23"/>
      <c r="WF27" s="23"/>
      <c r="WG27" s="23"/>
      <c r="WH27" s="23"/>
      <c r="WI27" s="23"/>
      <c r="WJ27" s="23"/>
      <c r="WK27" s="23"/>
      <c r="WL27" s="23"/>
      <c r="WM27" s="23"/>
      <c r="WN27" s="23"/>
      <c r="WO27" s="23"/>
      <c r="WP27" s="23"/>
      <c r="WQ27" s="23"/>
      <c r="WR27" s="23"/>
      <c r="WS27" s="23"/>
      <c r="WT27" s="23"/>
      <c r="WU27" s="23"/>
      <c r="WV27" s="23"/>
      <c r="WW27" s="23"/>
      <c r="WX27" s="23"/>
      <c r="WY27" s="23"/>
      <c r="WZ27" s="23"/>
      <c r="XA27" s="23"/>
      <c r="XB27" s="23"/>
      <c r="XC27" s="23"/>
      <c r="XD27" s="23"/>
      <c r="XE27" s="23"/>
      <c r="XF27" s="23"/>
      <c r="XG27" s="23"/>
      <c r="XH27" s="23"/>
      <c r="XI27" s="23"/>
      <c r="XJ27" s="23"/>
      <c r="XK27" s="23"/>
      <c r="XL27" s="23"/>
      <c r="XM27" s="23"/>
      <c r="XN27" s="23"/>
      <c r="XO27" s="23"/>
      <c r="XP27" s="23"/>
      <c r="XQ27" s="23"/>
      <c r="XR27" s="23"/>
      <c r="XS27" s="23"/>
      <c r="XT27" s="23"/>
      <c r="XU27" s="23"/>
      <c r="XV27" s="23"/>
      <c r="XW27" s="23"/>
      <c r="XX27" s="23"/>
      <c r="XY27" s="23"/>
      <c r="XZ27" s="23"/>
      <c r="YA27" s="23"/>
      <c r="YB27" s="23"/>
      <c r="YC27" s="23"/>
      <c r="YD27" s="23"/>
      <c r="YE27" s="23"/>
      <c r="YF27" s="23"/>
      <c r="YG27" s="23"/>
      <c r="YH27" s="23"/>
      <c r="YI27" s="23"/>
      <c r="YJ27" s="23"/>
      <c r="YK27" s="23"/>
      <c r="YL27" s="23"/>
      <c r="YM27" s="23"/>
      <c r="YN27" s="23"/>
      <c r="YO27" s="23"/>
      <c r="YP27" s="23"/>
      <c r="YQ27" s="23"/>
      <c r="YR27" s="23"/>
      <c r="YS27" s="23"/>
      <c r="YT27" s="23"/>
      <c r="YU27" s="23"/>
      <c r="YV27" s="23"/>
      <c r="YW27" s="23"/>
      <c r="YX27" s="23"/>
      <c r="YY27" s="23"/>
      <c r="YZ27" s="23"/>
      <c r="ZA27" s="23"/>
      <c r="ZB27" s="23"/>
      <c r="ZC27" s="23"/>
      <c r="ZD27" s="23"/>
      <c r="ZE27" s="23"/>
      <c r="ZF27" s="23"/>
      <c r="ZG27" s="23"/>
      <c r="ZH27" s="23"/>
      <c r="ZI27" s="23"/>
      <c r="ZJ27" s="23"/>
      <c r="ZK27" s="23"/>
      <c r="ZL27" s="23"/>
      <c r="ZM27" s="23"/>
      <c r="ZN27" s="23"/>
      <c r="ZO27" s="23"/>
      <c r="ZP27" s="23"/>
      <c r="ZQ27" s="23"/>
      <c r="ZR27" s="23"/>
      <c r="ZS27" s="23"/>
      <c r="ZT27" s="23"/>
      <c r="ZU27" s="23"/>
      <c r="ZV27" s="23"/>
      <c r="ZW27" s="23"/>
      <c r="ZX27" s="23"/>
      <c r="ZY27" s="23"/>
      <c r="ZZ27" s="23"/>
      <c r="AAA27" s="23"/>
      <c r="AAB27" s="23"/>
      <c r="AAC27" s="23"/>
      <c r="AAD27" s="23"/>
      <c r="AAE27" s="23"/>
      <c r="AAF27" s="23"/>
      <c r="AAG27" s="23"/>
      <c r="AAH27" s="23"/>
      <c r="AAI27" s="23"/>
      <c r="AAJ27" s="23"/>
      <c r="AAK27" s="23"/>
      <c r="AAL27" s="23"/>
      <c r="AAM27" s="23"/>
      <c r="AAN27" s="23"/>
      <c r="AAO27" s="23"/>
      <c r="AAP27" s="23"/>
      <c r="AAQ27" s="23"/>
      <c r="AAR27" s="23"/>
      <c r="AAS27" s="23"/>
      <c r="AAT27" s="23"/>
      <c r="AAU27" s="23"/>
      <c r="AAV27" s="23"/>
      <c r="AAW27" s="23"/>
      <c r="AAX27" s="23"/>
      <c r="AAY27" s="23"/>
      <c r="AAZ27" s="23"/>
      <c r="ABA27" s="23"/>
      <c r="ABB27" s="23"/>
      <c r="ABC27" s="23"/>
      <c r="ABD27" s="23"/>
      <c r="ABE27" s="23"/>
      <c r="ABF27" s="23"/>
      <c r="ABG27" s="23"/>
      <c r="ABH27" s="23"/>
      <c r="ABI27" s="23"/>
      <c r="ABJ27" s="23"/>
      <c r="ABK27" s="23"/>
      <c r="ABL27" s="23"/>
      <c r="ABM27" s="23"/>
      <c r="ABN27" s="23"/>
      <c r="ABO27" s="23"/>
      <c r="ABP27" s="23"/>
      <c r="ABQ27" s="23"/>
      <c r="ABR27" s="23"/>
      <c r="ABS27" s="23"/>
      <c r="ABT27" s="23"/>
      <c r="ABU27" s="23"/>
      <c r="ABV27" s="23"/>
      <c r="ABW27" s="23"/>
      <c r="ABX27" s="23"/>
      <c r="ABY27" s="23"/>
      <c r="ABZ27" s="23"/>
      <c r="ACA27" s="23"/>
      <c r="ACB27" s="23"/>
      <c r="ACC27" s="23"/>
      <c r="ACD27" s="23"/>
      <c r="ACE27" s="23"/>
      <c r="ACF27" s="23"/>
      <c r="ACG27" s="23"/>
      <c r="ACH27" s="23"/>
      <c r="ACI27" s="23"/>
      <c r="ACJ27" s="23"/>
      <c r="ACK27" s="23"/>
      <c r="ACL27" s="23"/>
      <c r="ACM27" s="23"/>
      <c r="ACN27" s="23"/>
      <c r="ACO27" s="23"/>
      <c r="ACP27" s="23"/>
      <c r="ACQ27" s="23"/>
      <c r="ACR27" s="23"/>
      <c r="ACS27" s="23"/>
      <c r="ACT27" s="23"/>
      <c r="ACU27" s="23"/>
      <c r="ACV27" s="23"/>
      <c r="ACW27" s="23"/>
      <c r="ACX27" s="23"/>
      <c r="ACY27" s="23"/>
      <c r="ACZ27" s="23"/>
      <c r="ADA27" s="23"/>
      <c r="ADB27" s="23"/>
      <c r="ADC27" s="23"/>
      <c r="ADD27" s="23"/>
      <c r="ADE27" s="23"/>
      <c r="ADF27" s="23"/>
      <c r="ADG27" s="23"/>
      <c r="ADH27" s="23"/>
      <c r="ADI27" s="23"/>
      <c r="ADJ27" s="23"/>
      <c r="ADK27" s="23"/>
      <c r="ADL27" s="23"/>
      <c r="ADM27" s="23"/>
      <c r="ADN27" s="23"/>
      <c r="ADO27" s="23"/>
      <c r="ADP27" s="23"/>
      <c r="ADQ27" s="23"/>
      <c r="ADR27" s="23"/>
      <c r="ADS27" s="23"/>
      <c r="ADT27" s="23"/>
      <c r="ADU27" s="23"/>
      <c r="ADV27" s="23"/>
      <c r="ADW27" s="23"/>
      <c r="ADX27" s="23"/>
      <c r="ADY27" s="23"/>
      <c r="ADZ27" s="23"/>
      <c r="AEA27" s="23"/>
      <c r="AEB27" s="23"/>
      <c r="AEC27" s="23"/>
      <c r="AED27" s="23"/>
      <c r="AEE27" s="23"/>
      <c r="AEF27" s="23"/>
      <c r="AEG27" s="23"/>
      <c r="AEH27" s="23"/>
      <c r="AEI27" s="23"/>
      <c r="AEJ27" s="23"/>
      <c r="AEK27" s="23"/>
      <c r="AEL27" s="23"/>
      <c r="AEM27" s="23"/>
      <c r="AEN27" s="23"/>
      <c r="AEO27" s="23"/>
      <c r="AEP27" s="23"/>
      <c r="AEQ27" s="23"/>
      <c r="AER27" s="23"/>
      <c r="AES27" s="23"/>
      <c r="AET27" s="23"/>
      <c r="AEU27" s="23"/>
      <c r="AEV27" s="23"/>
      <c r="AEW27" s="23"/>
      <c r="AEX27" s="23"/>
      <c r="AEY27" s="23"/>
      <c r="AEZ27" s="23"/>
      <c r="AFA27" s="23"/>
      <c r="AFB27" s="23"/>
      <c r="AFC27" s="23"/>
      <c r="AFD27" s="23"/>
      <c r="AFE27" s="23"/>
      <c r="AFF27" s="23"/>
      <c r="AFG27" s="23"/>
      <c r="AFH27" s="23"/>
      <c r="AFI27" s="23"/>
      <c r="AFJ27" s="23"/>
      <c r="AFK27" s="23"/>
      <c r="AFL27" s="23"/>
      <c r="AFM27" s="23"/>
      <c r="AFN27" s="23"/>
      <c r="AFO27" s="23"/>
      <c r="AFP27" s="23"/>
      <c r="AFQ27" s="23"/>
      <c r="AFR27" s="23"/>
      <c r="AFS27" s="23"/>
      <c r="AFT27" s="23"/>
      <c r="AFU27" s="23"/>
      <c r="AFV27" s="23"/>
      <c r="AFW27" s="23"/>
      <c r="AFX27" s="23"/>
      <c r="AFY27" s="23"/>
      <c r="AFZ27" s="23"/>
      <c r="AGA27" s="23"/>
      <c r="AGB27" s="23"/>
      <c r="AGC27" s="23"/>
      <c r="AGD27" s="23"/>
      <c r="AGE27" s="23"/>
      <c r="AGF27" s="23"/>
      <c r="AGG27" s="23"/>
      <c r="AGH27" s="23"/>
      <c r="AGI27" s="23"/>
      <c r="AGJ27" s="23"/>
      <c r="AGK27" s="23"/>
      <c r="AGL27" s="23"/>
      <c r="AGM27" s="23"/>
      <c r="AGN27" s="23"/>
      <c r="AGO27" s="23"/>
      <c r="AGP27" s="23"/>
      <c r="AGQ27" s="23"/>
      <c r="AGR27" s="23"/>
      <c r="AGS27" s="23"/>
      <c r="AGT27" s="23"/>
      <c r="AGU27" s="23"/>
      <c r="AGV27" s="23"/>
      <c r="AGW27" s="23"/>
      <c r="AGX27" s="23"/>
      <c r="AGY27" s="23"/>
      <c r="AGZ27" s="23"/>
      <c r="AHA27" s="23"/>
      <c r="AHB27" s="23"/>
      <c r="AHC27" s="23"/>
      <c r="AHD27" s="23"/>
      <c r="AHE27" s="23"/>
      <c r="AHF27" s="23"/>
      <c r="AHG27" s="23"/>
      <c r="AHH27" s="23"/>
      <c r="AHI27" s="23"/>
      <c r="AHJ27" s="23"/>
      <c r="AHK27" s="23"/>
      <c r="AHL27" s="23"/>
      <c r="AHM27" s="23"/>
      <c r="AHN27" s="23"/>
      <c r="AHO27" s="23"/>
      <c r="AHP27" s="23"/>
      <c r="AHQ27" s="23"/>
      <c r="AHR27" s="23"/>
      <c r="AHS27" s="23"/>
      <c r="AHT27" s="23"/>
      <c r="AHU27" s="23"/>
      <c r="AHV27" s="23"/>
      <c r="AHW27" s="23"/>
      <c r="AHX27" s="23"/>
      <c r="AHY27" s="23"/>
      <c r="AHZ27" s="23"/>
      <c r="AIA27" s="23"/>
      <c r="AIB27" s="23"/>
      <c r="AIC27" s="23"/>
      <c r="AID27" s="23"/>
      <c r="AIE27" s="23"/>
      <c r="AIF27" s="23"/>
      <c r="AIG27" s="23"/>
      <c r="AIH27" s="23"/>
      <c r="AII27" s="23"/>
      <c r="AIJ27" s="23"/>
      <c r="AIK27" s="23"/>
      <c r="AIL27" s="23"/>
      <c r="AIM27" s="23"/>
      <c r="AIN27" s="23"/>
      <c r="AIO27" s="23"/>
      <c r="AIP27" s="23"/>
      <c r="AIQ27" s="23"/>
      <c r="AIR27" s="23"/>
      <c r="AIS27" s="23"/>
      <c r="AIT27" s="23"/>
      <c r="AIU27" s="23"/>
      <c r="AIV27" s="23"/>
      <c r="AIW27" s="23"/>
      <c r="AIX27" s="23"/>
      <c r="AIY27" s="23"/>
      <c r="AIZ27" s="23"/>
      <c r="AJA27" s="23"/>
      <c r="AJB27" s="23"/>
      <c r="AJC27" s="23"/>
      <c r="AJD27" s="23"/>
      <c r="AJE27" s="23"/>
      <c r="AJF27" s="23"/>
      <c r="AJG27" s="23"/>
      <c r="AJH27" s="23"/>
      <c r="AJI27" s="23"/>
      <c r="AJJ27" s="23"/>
      <c r="AJK27" s="23"/>
      <c r="AJL27" s="23"/>
      <c r="AJM27" s="23"/>
      <c r="AJN27" s="23"/>
      <c r="AJO27" s="23"/>
      <c r="AJP27" s="23"/>
    </row>
    <row r="28" spans="1:952" s="61" customFormat="1" x14ac:dyDescent="0.25">
      <c r="A28" s="50" t="s">
        <v>24</v>
      </c>
      <c r="B28" s="27" t="s">
        <v>244</v>
      </c>
      <c r="C28" s="52" t="s">
        <v>40</v>
      </c>
      <c r="D28" s="53" t="s">
        <v>273</v>
      </c>
      <c r="E28" s="54"/>
      <c r="F28" s="26" t="s">
        <v>23</v>
      </c>
      <c r="G28" s="54"/>
      <c r="H28" s="54"/>
      <c r="I28" s="55">
        <v>150000</v>
      </c>
      <c r="J28" s="56" t="s">
        <v>193</v>
      </c>
      <c r="K28" s="56"/>
      <c r="L28" s="57" t="s">
        <v>246</v>
      </c>
      <c r="M28" s="57"/>
      <c r="N28" s="57"/>
      <c r="O28" s="57"/>
      <c r="P28" s="57"/>
      <c r="Q28" s="57"/>
      <c r="R28" s="57"/>
      <c r="S28" s="28"/>
      <c r="T28" s="23"/>
      <c r="U28" s="23"/>
      <c r="V28" s="23"/>
      <c r="W28" s="23"/>
      <c r="X28" s="25"/>
      <c r="Y28" s="23"/>
      <c r="Z28" s="23"/>
      <c r="AA28" s="23"/>
      <c r="AB28" s="23"/>
      <c r="AC28" s="23"/>
      <c r="AD28" s="23">
        <v>1</v>
      </c>
      <c r="AE28" s="23">
        <v>1</v>
      </c>
      <c r="AF28" s="23">
        <v>1</v>
      </c>
      <c r="AG28" s="23">
        <v>1</v>
      </c>
      <c r="AH28" s="23">
        <v>1</v>
      </c>
      <c r="AI28" s="23">
        <v>1</v>
      </c>
      <c r="AJ28" s="23"/>
      <c r="AK28" s="28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8"/>
      <c r="AX28" s="23"/>
      <c r="AY28" s="23"/>
      <c r="AZ28" s="25"/>
      <c r="BA28" s="23"/>
      <c r="BB28" s="25"/>
      <c r="BC28" s="28"/>
      <c r="BD28" s="25"/>
      <c r="BE28" s="27">
        <f t="shared" si="1"/>
        <v>6</v>
      </c>
      <c r="BF28" s="58"/>
      <c r="BG28" s="59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  <c r="TF28" s="23"/>
      <c r="TG28" s="23"/>
      <c r="TH28" s="23"/>
      <c r="TI28" s="23"/>
      <c r="TJ28" s="23"/>
      <c r="TK28" s="23"/>
      <c r="TL28" s="23"/>
      <c r="TM28" s="23"/>
      <c r="TN28" s="23"/>
      <c r="TO28" s="23"/>
      <c r="TP28" s="23"/>
      <c r="TQ28" s="23"/>
      <c r="TR28" s="23"/>
      <c r="TS28" s="23"/>
      <c r="TT28" s="23"/>
      <c r="TU28" s="23"/>
      <c r="TV28" s="23"/>
      <c r="TW28" s="23"/>
      <c r="TX28" s="23"/>
      <c r="TY28" s="23"/>
      <c r="TZ28" s="23"/>
      <c r="UA28" s="23"/>
      <c r="UB28" s="23"/>
      <c r="UC28" s="23"/>
      <c r="UD28" s="23"/>
      <c r="UE28" s="23"/>
      <c r="UF28" s="23"/>
      <c r="UG28" s="23"/>
      <c r="UH28" s="23"/>
      <c r="UI28" s="23"/>
      <c r="UJ28" s="23"/>
      <c r="UK28" s="23"/>
      <c r="UL28" s="23"/>
      <c r="UM28" s="23"/>
      <c r="UN28" s="23"/>
      <c r="UO28" s="23"/>
      <c r="UP28" s="23"/>
      <c r="UQ28" s="23"/>
      <c r="UR28" s="23"/>
      <c r="US28" s="23"/>
      <c r="UT28" s="23"/>
      <c r="UU28" s="23"/>
      <c r="UV28" s="23"/>
      <c r="UW28" s="23"/>
      <c r="UX28" s="23"/>
      <c r="UY28" s="23"/>
      <c r="UZ28" s="23"/>
      <c r="VA28" s="23"/>
      <c r="VB28" s="23"/>
      <c r="VC28" s="23"/>
      <c r="VD28" s="23"/>
      <c r="VE28" s="23"/>
      <c r="VF28" s="23"/>
      <c r="VG28" s="23"/>
      <c r="VH28" s="23"/>
      <c r="VI28" s="23"/>
      <c r="VJ28" s="23"/>
      <c r="VK28" s="23"/>
      <c r="VL28" s="23"/>
      <c r="VM28" s="23"/>
      <c r="VN28" s="23"/>
      <c r="VO28" s="23"/>
      <c r="VP28" s="23"/>
      <c r="VQ28" s="23"/>
      <c r="VR28" s="23"/>
      <c r="VS28" s="23"/>
      <c r="VT28" s="23"/>
      <c r="VU28" s="23"/>
      <c r="VV28" s="23"/>
      <c r="VW28" s="23"/>
      <c r="VX28" s="23"/>
      <c r="VY28" s="23"/>
      <c r="VZ28" s="23"/>
      <c r="WA28" s="23"/>
      <c r="WB28" s="23"/>
      <c r="WC28" s="23"/>
      <c r="WD28" s="23"/>
      <c r="WE28" s="23"/>
      <c r="WF28" s="23"/>
      <c r="WG28" s="23"/>
      <c r="WH28" s="23"/>
      <c r="WI28" s="23"/>
      <c r="WJ28" s="23"/>
      <c r="WK28" s="23"/>
      <c r="WL28" s="23"/>
      <c r="WM28" s="23"/>
      <c r="WN28" s="23"/>
      <c r="WO28" s="23"/>
      <c r="WP28" s="23"/>
      <c r="WQ28" s="23"/>
      <c r="WR28" s="23"/>
      <c r="WS28" s="23"/>
      <c r="WT28" s="23"/>
      <c r="WU28" s="23"/>
      <c r="WV28" s="23"/>
      <c r="WW28" s="23"/>
      <c r="WX28" s="23"/>
      <c r="WY28" s="23"/>
      <c r="WZ28" s="23"/>
      <c r="XA28" s="23"/>
      <c r="XB28" s="23"/>
      <c r="XC28" s="23"/>
      <c r="XD28" s="23"/>
      <c r="XE28" s="23"/>
      <c r="XF28" s="23"/>
      <c r="XG28" s="23"/>
      <c r="XH28" s="23"/>
      <c r="XI28" s="23"/>
      <c r="XJ28" s="23"/>
      <c r="XK28" s="23"/>
      <c r="XL28" s="23"/>
      <c r="XM28" s="23"/>
      <c r="XN28" s="23"/>
      <c r="XO28" s="23"/>
      <c r="XP28" s="23"/>
      <c r="XQ28" s="23"/>
      <c r="XR28" s="23"/>
      <c r="XS28" s="23"/>
      <c r="XT28" s="23"/>
      <c r="XU28" s="23"/>
      <c r="XV28" s="23"/>
      <c r="XW28" s="23"/>
      <c r="XX28" s="23"/>
      <c r="XY28" s="23"/>
      <c r="XZ28" s="23"/>
      <c r="YA28" s="23"/>
      <c r="YB28" s="23"/>
      <c r="YC28" s="23"/>
      <c r="YD28" s="23"/>
      <c r="YE28" s="23"/>
      <c r="YF28" s="23"/>
      <c r="YG28" s="23"/>
      <c r="YH28" s="23"/>
      <c r="YI28" s="23"/>
      <c r="YJ28" s="23"/>
      <c r="YK28" s="23"/>
      <c r="YL28" s="23"/>
      <c r="YM28" s="23"/>
      <c r="YN28" s="23"/>
      <c r="YO28" s="23"/>
      <c r="YP28" s="23"/>
      <c r="YQ28" s="23"/>
      <c r="YR28" s="23"/>
      <c r="YS28" s="23"/>
      <c r="YT28" s="23"/>
      <c r="YU28" s="23"/>
      <c r="YV28" s="23"/>
      <c r="YW28" s="23"/>
      <c r="YX28" s="23"/>
      <c r="YY28" s="23"/>
      <c r="YZ28" s="23"/>
      <c r="ZA28" s="23"/>
      <c r="ZB28" s="23"/>
      <c r="ZC28" s="23"/>
      <c r="ZD28" s="23"/>
      <c r="ZE28" s="23"/>
      <c r="ZF28" s="23"/>
      <c r="ZG28" s="23"/>
      <c r="ZH28" s="23"/>
      <c r="ZI28" s="23"/>
      <c r="ZJ28" s="23"/>
      <c r="ZK28" s="23"/>
      <c r="ZL28" s="23"/>
      <c r="ZM28" s="23"/>
      <c r="ZN28" s="23"/>
      <c r="ZO28" s="23"/>
      <c r="ZP28" s="23"/>
      <c r="ZQ28" s="23"/>
      <c r="ZR28" s="23"/>
      <c r="ZS28" s="23"/>
      <c r="ZT28" s="23"/>
      <c r="ZU28" s="23"/>
      <c r="ZV28" s="23"/>
      <c r="ZW28" s="23"/>
      <c r="ZX28" s="23"/>
      <c r="ZY28" s="23"/>
      <c r="ZZ28" s="23"/>
      <c r="AAA28" s="23"/>
      <c r="AAB28" s="23"/>
      <c r="AAC28" s="23"/>
      <c r="AAD28" s="23"/>
      <c r="AAE28" s="23"/>
      <c r="AAF28" s="23"/>
      <c r="AAG28" s="23"/>
      <c r="AAH28" s="23"/>
      <c r="AAI28" s="23"/>
      <c r="AAJ28" s="23"/>
      <c r="AAK28" s="23"/>
      <c r="AAL28" s="23"/>
      <c r="AAM28" s="23"/>
      <c r="AAN28" s="23"/>
      <c r="AAO28" s="23"/>
      <c r="AAP28" s="23"/>
      <c r="AAQ28" s="23"/>
      <c r="AAR28" s="23"/>
      <c r="AAS28" s="23"/>
      <c r="AAT28" s="23"/>
      <c r="AAU28" s="23"/>
      <c r="AAV28" s="23"/>
      <c r="AAW28" s="23"/>
      <c r="AAX28" s="23"/>
      <c r="AAY28" s="23"/>
      <c r="AAZ28" s="23"/>
      <c r="ABA28" s="23"/>
      <c r="ABB28" s="23"/>
      <c r="ABC28" s="23"/>
      <c r="ABD28" s="23"/>
      <c r="ABE28" s="23"/>
      <c r="ABF28" s="23"/>
      <c r="ABG28" s="23"/>
      <c r="ABH28" s="23"/>
      <c r="ABI28" s="23"/>
      <c r="ABJ28" s="23"/>
      <c r="ABK28" s="23"/>
      <c r="ABL28" s="23"/>
      <c r="ABM28" s="23"/>
      <c r="ABN28" s="23"/>
      <c r="ABO28" s="23"/>
      <c r="ABP28" s="23"/>
      <c r="ABQ28" s="23"/>
      <c r="ABR28" s="23"/>
      <c r="ABS28" s="23"/>
      <c r="ABT28" s="23"/>
      <c r="ABU28" s="23"/>
      <c r="ABV28" s="23"/>
      <c r="ABW28" s="23"/>
      <c r="ABX28" s="23"/>
      <c r="ABY28" s="23"/>
      <c r="ABZ28" s="23"/>
      <c r="ACA28" s="23"/>
      <c r="ACB28" s="23"/>
      <c r="ACC28" s="23"/>
      <c r="ACD28" s="23"/>
      <c r="ACE28" s="23"/>
      <c r="ACF28" s="23"/>
      <c r="ACG28" s="23"/>
      <c r="ACH28" s="23"/>
      <c r="ACI28" s="23"/>
      <c r="ACJ28" s="23"/>
      <c r="ACK28" s="23"/>
      <c r="ACL28" s="23"/>
      <c r="ACM28" s="23"/>
      <c r="ACN28" s="23"/>
      <c r="ACO28" s="23"/>
      <c r="ACP28" s="23"/>
      <c r="ACQ28" s="23"/>
      <c r="ACR28" s="23"/>
      <c r="ACS28" s="23"/>
      <c r="ACT28" s="23"/>
      <c r="ACU28" s="23"/>
      <c r="ACV28" s="23"/>
      <c r="ACW28" s="23"/>
      <c r="ACX28" s="23"/>
      <c r="ACY28" s="23"/>
      <c r="ACZ28" s="23"/>
      <c r="ADA28" s="23"/>
      <c r="ADB28" s="23"/>
      <c r="ADC28" s="23"/>
      <c r="ADD28" s="23"/>
      <c r="ADE28" s="23"/>
      <c r="ADF28" s="23"/>
      <c r="ADG28" s="23"/>
      <c r="ADH28" s="23"/>
      <c r="ADI28" s="23"/>
      <c r="ADJ28" s="23"/>
      <c r="ADK28" s="23"/>
      <c r="ADL28" s="23"/>
      <c r="ADM28" s="23"/>
      <c r="ADN28" s="23"/>
      <c r="ADO28" s="23"/>
      <c r="ADP28" s="23"/>
      <c r="ADQ28" s="23"/>
      <c r="ADR28" s="23"/>
      <c r="ADS28" s="23"/>
      <c r="ADT28" s="23"/>
      <c r="ADU28" s="23"/>
      <c r="ADV28" s="23"/>
      <c r="ADW28" s="23"/>
      <c r="ADX28" s="23"/>
      <c r="ADY28" s="23"/>
      <c r="ADZ28" s="23"/>
      <c r="AEA28" s="23"/>
      <c r="AEB28" s="23"/>
      <c r="AEC28" s="23"/>
      <c r="AED28" s="23"/>
      <c r="AEE28" s="23"/>
      <c r="AEF28" s="23"/>
      <c r="AEG28" s="23"/>
      <c r="AEH28" s="23"/>
      <c r="AEI28" s="23"/>
      <c r="AEJ28" s="23"/>
      <c r="AEK28" s="23"/>
      <c r="AEL28" s="23"/>
      <c r="AEM28" s="23"/>
      <c r="AEN28" s="23"/>
      <c r="AEO28" s="23"/>
      <c r="AEP28" s="23"/>
      <c r="AEQ28" s="23"/>
      <c r="AER28" s="23"/>
      <c r="AES28" s="23"/>
      <c r="AET28" s="23"/>
      <c r="AEU28" s="23"/>
      <c r="AEV28" s="23"/>
      <c r="AEW28" s="23"/>
      <c r="AEX28" s="23"/>
      <c r="AEY28" s="23"/>
      <c r="AEZ28" s="23"/>
      <c r="AFA28" s="23"/>
      <c r="AFB28" s="23"/>
      <c r="AFC28" s="23"/>
      <c r="AFD28" s="23"/>
      <c r="AFE28" s="23"/>
      <c r="AFF28" s="23"/>
      <c r="AFG28" s="23"/>
      <c r="AFH28" s="23"/>
      <c r="AFI28" s="23"/>
      <c r="AFJ28" s="23"/>
      <c r="AFK28" s="23"/>
      <c r="AFL28" s="23"/>
      <c r="AFM28" s="23"/>
      <c r="AFN28" s="23"/>
      <c r="AFO28" s="23"/>
      <c r="AFP28" s="23"/>
      <c r="AFQ28" s="23"/>
      <c r="AFR28" s="23"/>
      <c r="AFS28" s="23"/>
      <c r="AFT28" s="23"/>
      <c r="AFU28" s="23"/>
      <c r="AFV28" s="23"/>
      <c r="AFW28" s="23"/>
      <c r="AFX28" s="23"/>
      <c r="AFY28" s="23"/>
      <c r="AFZ28" s="23"/>
      <c r="AGA28" s="23"/>
      <c r="AGB28" s="23"/>
      <c r="AGC28" s="23"/>
      <c r="AGD28" s="23"/>
      <c r="AGE28" s="23"/>
      <c r="AGF28" s="23"/>
      <c r="AGG28" s="23"/>
      <c r="AGH28" s="23"/>
      <c r="AGI28" s="23"/>
      <c r="AGJ28" s="23"/>
      <c r="AGK28" s="23"/>
      <c r="AGL28" s="23"/>
      <c r="AGM28" s="23"/>
      <c r="AGN28" s="23"/>
      <c r="AGO28" s="23"/>
      <c r="AGP28" s="23"/>
      <c r="AGQ28" s="23"/>
      <c r="AGR28" s="23"/>
      <c r="AGS28" s="23"/>
      <c r="AGT28" s="23"/>
      <c r="AGU28" s="23"/>
      <c r="AGV28" s="23"/>
      <c r="AGW28" s="23"/>
      <c r="AGX28" s="23"/>
      <c r="AGY28" s="23"/>
      <c r="AGZ28" s="23"/>
      <c r="AHA28" s="23"/>
      <c r="AHB28" s="23"/>
      <c r="AHC28" s="23"/>
      <c r="AHD28" s="23"/>
      <c r="AHE28" s="23"/>
      <c r="AHF28" s="23"/>
      <c r="AHG28" s="23"/>
      <c r="AHH28" s="23"/>
      <c r="AHI28" s="23"/>
      <c r="AHJ28" s="23"/>
      <c r="AHK28" s="23"/>
      <c r="AHL28" s="23"/>
      <c r="AHM28" s="23"/>
      <c r="AHN28" s="23"/>
      <c r="AHO28" s="23"/>
      <c r="AHP28" s="23"/>
      <c r="AHQ28" s="23"/>
      <c r="AHR28" s="23"/>
      <c r="AHS28" s="23"/>
      <c r="AHT28" s="23"/>
      <c r="AHU28" s="23"/>
      <c r="AHV28" s="23"/>
      <c r="AHW28" s="23"/>
      <c r="AHX28" s="23"/>
      <c r="AHY28" s="23"/>
      <c r="AHZ28" s="23"/>
      <c r="AIA28" s="23"/>
      <c r="AIB28" s="23"/>
      <c r="AIC28" s="23"/>
      <c r="AID28" s="23"/>
      <c r="AIE28" s="23"/>
      <c r="AIF28" s="23"/>
      <c r="AIG28" s="23"/>
      <c r="AIH28" s="23"/>
      <c r="AII28" s="23"/>
      <c r="AIJ28" s="23"/>
      <c r="AIK28" s="23"/>
      <c r="AIL28" s="23"/>
      <c r="AIM28" s="23"/>
      <c r="AIN28" s="23"/>
      <c r="AIO28" s="23"/>
      <c r="AIP28" s="23"/>
      <c r="AIQ28" s="23"/>
      <c r="AIR28" s="23"/>
      <c r="AIS28" s="23"/>
      <c r="AIT28" s="23"/>
      <c r="AIU28" s="23"/>
      <c r="AIV28" s="23"/>
      <c r="AIW28" s="23"/>
      <c r="AIX28" s="23"/>
      <c r="AIY28" s="23"/>
      <c r="AIZ28" s="23"/>
      <c r="AJA28" s="23"/>
      <c r="AJB28" s="23"/>
      <c r="AJC28" s="23"/>
      <c r="AJD28" s="23"/>
      <c r="AJE28" s="23"/>
      <c r="AJF28" s="23"/>
      <c r="AJG28" s="23"/>
      <c r="AJH28" s="23"/>
      <c r="AJI28" s="23"/>
      <c r="AJJ28" s="23"/>
      <c r="AJK28" s="23"/>
      <c r="AJL28" s="23"/>
      <c r="AJM28" s="23"/>
      <c r="AJN28" s="23"/>
      <c r="AJO28" s="23"/>
      <c r="AJP28" s="23"/>
    </row>
    <row r="29" spans="1:952" s="23" customFormat="1" x14ac:dyDescent="0.2">
      <c r="A29" s="50" t="s">
        <v>24</v>
      </c>
      <c r="B29" s="51" t="s">
        <v>244</v>
      </c>
      <c r="C29" s="52" t="s">
        <v>217</v>
      </c>
      <c r="D29" s="53" t="s">
        <v>207</v>
      </c>
      <c r="E29" s="54"/>
      <c r="F29" s="26" t="s">
        <v>71</v>
      </c>
      <c r="G29" s="54"/>
      <c r="H29" s="54"/>
      <c r="I29" s="29">
        <v>650000</v>
      </c>
      <c r="J29" s="80" t="s">
        <v>193</v>
      </c>
      <c r="K29" s="80"/>
      <c r="L29" s="81" t="s">
        <v>246</v>
      </c>
      <c r="M29" s="81"/>
      <c r="N29" s="81"/>
      <c r="O29" s="81"/>
      <c r="P29" s="81"/>
      <c r="Q29" s="81"/>
      <c r="R29" s="81"/>
      <c r="X29" s="25"/>
      <c r="AB29" s="23">
        <v>0</v>
      </c>
      <c r="AC29" s="23">
        <v>1</v>
      </c>
      <c r="AD29" s="23">
        <v>1</v>
      </c>
      <c r="AE29" s="23">
        <v>1</v>
      </c>
      <c r="AF29" s="23">
        <v>1</v>
      </c>
      <c r="AG29" s="23">
        <v>1</v>
      </c>
      <c r="AH29" s="23">
        <v>1</v>
      </c>
      <c r="AW29" s="28"/>
      <c r="AZ29" s="25"/>
      <c r="BB29" s="25"/>
      <c r="BC29" s="28"/>
      <c r="BD29" s="25"/>
      <c r="BE29" s="27">
        <f t="shared" si="1"/>
        <v>6</v>
      </c>
      <c r="BF29" s="66"/>
      <c r="BG29" s="59"/>
      <c r="AJI29" s="60"/>
      <c r="AJJ29" s="60"/>
      <c r="AJK29" s="60"/>
      <c r="AJL29" s="60"/>
      <c r="AJM29" s="60"/>
      <c r="AJN29" s="60"/>
      <c r="AJO29" s="60"/>
      <c r="AJP29" s="60"/>
    </row>
    <row r="30" spans="1:952" x14ac:dyDescent="0.2">
      <c r="A30" s="50" t="s">
        <v>24</v>
      </c>
      <c r="B30" s="85" t="s">
        <v>244</v>
      </c>
      <c r="C30" s="68" t="s">
        <v>274</v>
      </c>
      <c r="D30" s="53" t="s">
        <v>275</v>
      </c>
      <c r="E30" s="53"/>
      <c r="F30" s="26" t="s">
        <v>31</v>
      </c>
      <c r="G30" s="53"/>
      <c r="H30" s="53"/>
      <c r="I30" s="86">
        <v>16000</v>
      </c>
      <c r="J30" s="80" t="s">
        <v>193</v>
      </c>
      <c r="K30" s="87"/>
      <c r="L30" s="71" t="s">
        <v>253</v>
      </c>
      <c r="M30" s="88"/>
      <c r="N30" s="88"/>
      <c r="O30" s="88"/>
      <c r="P30" s="88"/>
      <c r="Q30" s="88"/>
      <c r="R30" s="88"/>
      <c r="BE30" s="85">
        <f t="shared" si="1"/>
        <v>0</v>
      </c>
      <c r="BG30" s="89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90"/>
      <c r="DR30" s="90"/>
      <c r="DS30" s="90"/>
      <c r="DT30" s="90"/>
      <c r="DU30" s="90"/>
      <c r="DV30" s="90"/>
      <c r="DW30" s="90"/>
      <c r="DX30" s="90"/>
      <c r="DY30" s="90"/>
      <c r="DZ30" s="90"/>
      <c r="EA30" s="90"/>
      <c r="EB30" s="90"/>
      <c r="EC30" s="90"/>
      <c r="ED30" s="90"/>
      <c r="EE30" s="90"/>
      <c r="EF30" s="90"/>
      <c r="EG30" s="90"/>
      <c r="EH30" s="90"/>
      <c r="EI30" s="90"/>
      <c r="EJ30" s="90"/>
      <c r="EK30" s="90"/>
      <c r="EL30" s="90"/>
      <c r="EM30" s="90"/>
      <c r="EN30" s="90"/>
      <c r="EO30" s="90"/>
      <c r="EP30" s="90"/>
      <c r="EQ30" s="90"/>
      <c r="ER30" s="90"/>
      <c r="ES30" s="90"/>
      <c r="ET30" s="90"/>
      <c r="EU30" s="90"/>
      <c r="EV30" s="90"/>
      <c r="EW30" s="90"/>
      <c r="EX30" s="90"/>
      <c r="EY30" s="90"/>
      <c r="EZ30" s="90"/>
      <c r="FA30" s="90"/>
      <c r="FB30" s="90"/>
      <c r="FC30" s="90"/>
      <c r="FD30" s="90"/>
      <c r="FE30" s="90"/>
      <c r="FF30" s="90"/>
      <c r="FG30" s="90"/>
      <c r="FH30" s="90"/>
      <c r="FI30" s="90"/>
      <c r="FJ30" s="90"/>
      <c r="FK30" s="90"/>
      <c r="FL30" s="90"/>
      <c r="FM30" s="90"/>
      <c r="FN30" s="90"/>
      <c r="FO30" s="90"/>
      <c r="FP30" s="90"/>
      <c r="FQ30" s="90"/>
      <c r="FR30" s="90"/>
      <c r="FS30" s="90"/>
      <c r="FT30" s="90"/>
      <c r="FU30" s="90"/>
      <c r="FV30" s="90"/>
      <c r="FW30" s="90"/>
      <c r="FX30" s="90"/>
      <c r="FY30" s="90"/>
      <c r="FZ30" s="90"/>
      <c r="GA30" s="90"/>
      <c r="GB30" s="90"/>
      <c r="GC30" s="90"/>
      <c r="GD30" s="90"/>
      <c r="GE30" s="90"/>
      <c r="GF30" s="90"/>
      <c r="GG30" s="90"/>
      <c r="GH30" s="90"/>
      <c r="GI30" s="90"/>
      <c r="GJ30" s="90"/>
      <c r="GK30" s="90"/>
      <c r="GL30" s="90"/>
      <c r="GM30" s="90"/>
      <c r="GN30" s="90"/>
      <c r="GO30" s="90"/>
      <c r="GP30" s="90"/>
      <c r="GQ30" s="90"/>
      <c r="GR30" s="90"/>
      <c r="GS30" s="90"/>
      <c r="GT30" s="90"/>
      <c r="GU30" s="90"/>
      <c r="GV30" s="90"/>
      <c r="GW30" s="90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0"/>
      <c r="HI30" s="90"/>
      <c r="HJ30" s="90"/>
      <c r="HK30" s="90"/>
      <c r="HL30" s="90"/>
      <c r="HM30" s="90"/>
      <c r="HN30" s="90"/>
      <c r="HO30" s="90"/>
      <c r="HP30" s="90"/>
      <c r="HQ30" s="90"/>
      <c r="HR30" s="90"/>
      <c r="HS30" s="90"/>
      <c r="HT30" s="90"/>
      <c r="HU30" s="90"/>
      <c r="HV30" s="90"/>
      <c r="HW30" s="90"/>
      <c r="HX30" s="90"/>
      <c r="HY30" s="90"/>
      <c r="HZ30" s="90"/>
      <c r="IA30" s="90"/>
      <c r="IB30" s="90"/>
      <c r="IC30" s="90"/>
      <c r="ID30" s="90"/>
      <c r="IE30" s="90"/>
      <c r="IF30" s="90"/>
      <c r="IG30" s="90"/>
      <c r="IH30" s="90"/>
      <c r="II30" s="90"/>
      <c r="IJ30" s="90"/>
      <c r="IK30" s="90"/>
      <c r="IL30" s="90"/>
      <c r="IM30" s="90"/>
      <c r="IN30" s="90"/>
      <c r="IO30" s="90"/>
      <c r="IP30" s="90"/>
      <c r="IQ30" s="90"/>
      <c r="IR30" s="90"/>
      <c r="IS30" s="90"/>
      <c r="IT30" s="90"/>
      <c r="IU30" s="90"/>
      <c r="IV30" s="90"/>
      <c r="IW30" s="90"/>
      <c r="IX30" s="90"/>
      <c r="IY30" s="90"/>
      <c r="IZ30" s="90"/>
      <c r="JA30" s="90"/>
      <c r="JB30" s="90"/>
      <c r="JC30" s="90"/>
      <c r="JD30" s="90"/>
      <c r="JE30" s="90"/>
      <c r="JF30" s="90"/>
      <c r="JG30" s="90"/>
      <c r="JH30" s="90"/>
      <c r="JI30" s="90"/>
      <c r="JJ30" s="90"/>
      <c r="JK30" s="90"/>
      <c r="JL30" s="90"/>
      <c r="JM30" s="90"/>
      <c r="JN30" s="90"/>
      <c r="JO30" s="90"/>
      <c r="JP30" s="90"/>
      <c r="JQ30" s="90"/>
      <c r="JR30" s="90"/>
      <c r="JS30" s="90"/>
      <c r="JT30" s="90"/>
      <c r="JU30" s="90"/>
      <c r="JV30" s="90"/>
      <c r="JW30" s="90"/>
      <c r="JX30" s="90"/>
      <c r="JY30" s="90"/>
      <c r="JZ30" s="90"/>
      <c r="KA30" s="90"/>
      <c r="KB30" s="90"/>
      <c r="KC30" s="90"/>
      <c r="KD30" s="90"/>
      <c r="KE30" s="90"/>
      <c r="KF30" s="90"/>
      <c r="KG30" s="90"/>
      <c r="KH30" s="90"/>
      <c r="KI30" s="90"/>
      <c r="KJ30" s="90"/>
      <c r="KK30" s="90"/>
      <c r="KL30" s="90"/>
      <c r="KM30" s="90"/>
      <c r="KN30" s="90"/>
      <c r="KO30" s="90"/>
      <c r="KP30" s="90"/>
      <c r="KQ30" s="90"/>
      <c r="KR30" s="90"/>
      <c r="KS30" s="90"/>
      <c r="KT30" s="90"/>
      <c r="KU30" s="90"/>
      <c r="KV30" s="90"/>
      <c r="KW30" s="90"/>
      <c r="KX30" s="90"/>
      <c r="KY30" s="90"/>
      <c r="KZ30" s="90"/>
      <c r="LA30" s="90"/>
      <c r="LB30" s="90"/>
      <c r="LC30" s="90"/>
      <c r="LD30" s="90"/>
      <c r="LE30" s="90"/>
      <c r="LF30" s="90"/>
      <c r="LG30" s="90"/>
      <c r="LH30" s="90"/>
      <c r="LI30" s="90"/>
      <c r="LJ30" s="90"/>
      <c r="LK30" s="90"/>
      <c r="LL30" s="90"/>
      <c r="LM30" s="90"/>
      <c r="LN30" s="90"/>
      <c r="LO30" s="90"/>
      <c r="LP30" s="90"/>
      <c r="LQ30" s="90"/>
      <c r="LR30" s="90"/>
      <c r="LS30" s="90"/>
      <c r="LT30" s="90"/>
      <c r="LU30" s="90"/>
      <c r="LV30" s="90"/>
      <c r="LW30" s="90"/>
      <c r="LX30" s="90"/>
      <c r="LY30" s="90"/>
      <c r="LZ30" s="90"/>
      <c r="MA30" s="90"/>
      <c r="MB30" s="90"/>
      <c r="MC30" s="90"/>
      <c r="MD30" s="90"/>
      <c r="ME30" s="90"/>
      <c r="MF30" s="90"/>
      <c r="MG30" s="90"/>
      <c r="MH30" s="90"/>
      <c r="MI30" s="90"/>
      <c r="MJ30" s="90"/>
      <c r="MK30" s="90"/>
      <c r="ML30" s="90"/>
      <c r="MM30" s="90"/>
      <c r="MN30" s="90"/>
      <c r="MO30" s="90"/>
      <c r="MP30" s="90"/>
      <c r="MQ30" s="90"/>
      <c r="MR30" s="90"/>
      <c r="MS30" s="90"/>
      <c r="MT30" s="90"/>
      <c r="MU30" s="90"/>
      <c r="MV30" s="90"/>
      <c r="MW30" s="90"/>
      <c r="MX30" s="90"/>
      <c r="MY30" s="90"/>
      <c r="MZ30" s="90"/>
      <c r="NA30" s="90"/>
      <c r="NB30" s="90"/>
      <c r="NC30" s="90"/>
      <c r="ND30" s="90"/>
      <c r="NE30" s="90"/>
      <c r="NF30" s="90"/>
      <c r="NG30" s="90"/>
      <c r="NH30" s="90"/>
      <c r="NI30" s="90"/>
      <c r="NJ30" s="90"/>
      <c r="NK30" s="90"/>
      <c r="NL30" s="90"/>
      <c r="NM30" s="90"/>
      <c r="NN30" s="90"/>
      <c r="NO30" s="90"/>
      <c r="NP30" s="90"/>
      <c r="NQ30" s="90"/>
      <c r="NR30" s="90"/>
      <c r="NS30" s="90"/>
      <c r="NT30" s="90"/>
      <c r="NU30" s="90"/>
      <c r="NV30" s="90"/>
      <c r="NW30" s="90"/>
      <c r="NX30" s="90"/>
      <c r="NY30" s="90"/>
      <c r="NZ30" s="90"/>
      <c r="OA30" s="90"/>
      <c r="OB30" s="90"/>
      <c r="OC30" s="90"/>
      <c r="OD30" s="90"/>
      <c r="OE30" s="90"/>
      <c r="OF30" s="90"/>
      <c r="OG30" s="90"/>
      <c r="OH30" s="90"/>
      <c r="OI30" s="90"/>
      <c r="OJ30" s="90"/>
      <c r="OK30" s="90"/>
      <c r="OL30" s="90"/>
      <c r="OM30" s="90"/>
      <c r="ON30" s="90"/>
      <c r="OO30" s="90"/>
      <c r="OP30" s="90"/>
      <c r="OQ30" s="90"/>
      <c r="OR30" s="90"/>
      <c r="OS30" s="90"/>
      <c r="OT30" s="90"/>
      <c r="OU30" s="90"/>
      <c r="OV30" s="90"/>
      <c r="OW30" s="90"/>
      <c r="OX30" s="90"/>
      <c r="OY30" s="90"/>
      <c r="OZ30" s="90"/>
      <c r="PA30" s="90"/>
      <c r="PB30" s="90"/>
      <c r="PC30" s="90"/>
      <c r="PD30" s="90"/>
      <c r="PE30" s="90"/>
      <c r="PF30" s="90"/>
      <c r="PG30" s="90"/>
      <c r="PH30" s="90"/>
      <c r="PI30" s="90"/>
      <c r="PJ30" s="90"/>
      <c r="PK30" s="90"/>
      <c r="PL30" s="90"/>
      <c r="PM30" s="90"/>
      <c r="PN30" s="90"/>
      <c r="PO30" s="90"/>
      <c r="PP30" s="90"/>
      <c r="PQ30" s="90"/>
      <c r="PR30" s="90"/>
      <c r="PS30" s="90"/>
      <c r="PT30" s="90"/>
      <c r="PU30" s="90"/>
      <c r="PV30" s="90"/>
      <c r="PW30" s="90"/>
      <c r="PX30" s="90"/>
      <c r="PY30" s="90"/>
      <c r="PZ30" s="90"/>
      <c r="QA30" s="90"/>
      <c r="QB30" s="90"/>
      <c r="QC30" s="90"/>
      <c r="QD30" s="90"/>
      <c r="QE30" s="90"/>
      <c r="QF30" s="90"/>
      <c r="QG30" s="90"/>
      <c r="QH30" s="90"/>
      <c r="QI30" s="90"/>
      <c r="QJ30" s="90"/>
      <c r="QK30" s="90"/>
      <c r="QL30" s="90"/>
      <c r="QM30" s="90"/>
      <c r="QN30" s="90"/>
      <c r="QO30" s="90"/>
      <c r="QP30" s="90"/>
      <c r="QQ30" s="90"/>
      <c r="QR30" s="90"/>
      <c r="QS30" s="90"/>
      <c r="QT30" s="90"/>
      <c r="QU30" s="90"/>
      <c r="QV30" s="90"/>
      <c r="QW30" s="90"/>
      <c r="QX30" s="90"/>
      <c r="QY30" s="90"/>
      <c r="QZ30" s="90"/>
      <c r="RA30" s="90"/>
      <c r="RB30" s="90"/>
      <c r="RC30" s="90"/>
      <c r="RD30" s="90"/>
      <c r="RE30" s="90"/>
      <c r="RF30" s="90"/>
      <c r="RG30" s="90"/>
      <c r="RH30" s="90"/>
      <c r="RI30" s="90"/>
      <c r="RJ30" s="90"/>
      <c r="RK30" s="90"/>
      <c r="RL30" s="90"/>
      <c r="RM30" s="90"/>
      <c r="RN30" s="90"/>
      <c r="RO30" s="90"/>
      <c r="RP30" s="90"/>
      <c r="RQ30" s="90"/>
      <c r="RR30" s="90"/>
      <c r="RS30" s="90"/>
      <c r="RT30" s="90"/>
      <c r="RU30" s="90"/>
      <c r="RV30" s="90"/>
      <c r="RW30" s="90"/>
      <c r="RX30" s="90"/>
      <c r="RY30" s="90"/>
      <c r="RZ30" s="90"/>
      <c r="SA30" s="90"/>
      <c r="SB30" s="90"/>
      <c r="SC30" s="90"/>
      <c r="SD30" s="90"/>
      <c r="SE30" s="90"/>
      <c r="SF30" s="90"/>
      <c r="SG30" s="90"/>
      <c r="SH30" s="90"/>
      <c r="SI30" s="90"/>
      <c r="SJ30" s="90"/>
      <c r="SK30" s="90"/>
      <c r="SL30" s="90"/>
      <c r="SM30" s="90"/>
      <c r="SN30" s="90"/>
      <c r="SO30" s="90"/>
      <c r="SP30" s="90"/>
      <c r="SQ30" s="90"/>
      <c r="SR30" s="90"/>
      <c r="SS30" s="90"/>
      <c r="ST30" s="90"/>
      <c r="SU30" s="90"/>
      <c r="SV30" s="90"/>
      <c r="SW30" s="90"/>
      <c r="SX30" s="90"/>
      <c r="SY30" s="90"/>
      <c r="SZ30" s="90"/>
      <c r="TA30" s="90"/>
      <c r="TB30" s="90"/>
      <c r="TC30" s="90"/>
      <c r="TD30" s="90"/>
      <c r="TE30" s="90"/>
      <c r="TF30" s="90"/>
      <c r="TG30" s="90"/>
      <c r="TH30" s="90"/>
      <c r="TI30" s="90"/>
      <c r="TJ30" s="90"/>
      <c r="TK30" s="90"/>
      <c r="TL30" s="90"/>
      <c r="TM30" s="90"/>
      <c r="TN30" s="90"/>
      <c r="TO30" s="90"/>
      <c r="TP30" s="90"/>
      <c r="TQ30" s="90"/>
      <c r="TR30" s="90"/>
      <c r="TS30" s="90"/>
      <c r="TT30" s="90"/>
      <c r="TU30" s="90"/>
      <c r="TV30" s="90"/>
      <c r="TW30" s="90"/>
      <c r="TX30" s="90"/>
      <c r="TY30" s="90"/>
      <c r="TZ30" s="90"/>
      <c r="UA30" s="90"/>
      <c r="UB30" s="90"/>
      <c r="UC30" s="90"/>
      <c r="UD30" s="90"/>
      <c r="UE30" s="90"/>
      <c r="UF30" s="90"/>
      <c r="UG30" s="90"/>
      <c r="UH30" s="90"/>
      <c r="UI30" s="90"/>
      <c r="UJ30" s="90"/>
      <c r="UK30" s="90"/>
      <c r="UL30" s="90"/>
      <c r="UM30" s="90"/>
      <c r="UN30" s="90"/>
      <c r="UO30" s="90"/>
      <c r="UP30" s="90"/>
      <c r="UQ30" s="90"/>
      <c r="UR30" s="90"/>
      <c r="US30" s="90"/>
      <c r="UT30" s="90"/>
      <c r="UU30" s="90"/>
      <c r="UV30" s="90"/>
      <c r="UW30" s="90"/>
      <c r="UX30" s="90"/>
      <c r="UY30" s="90"/>
      <c r="UZ30" s="90"/>
      <c r="VA30" s="90"/>
      <c r="VB30" s="90"/>
      <c r="VC30" s="90"/>
      <c r="VD30" s="90"/>
      <c r="VE30" s="90"/>
      <c r="VF30" s="90"/>
      <c r="VG30" s="90"/>
      <c r="VH30" s="90"/>
      <c r="VI30" s="90"/>
      <c r="VJ30" s="90"/>
      <c r="VK30" s="90"/>
      <c r="VL30" s="90"/>
      <c r="VM30" s="90"/>
      <c r="VN30" s="90"/>
      <c r="VO30" s="90"/>
      <c r="VP30" s="90"/>
      <c r="VQ30" s="90"/>
      <c r="VR30" s="90"/>
      <c r="VS30" s="90"/>
      <c r="VT30" s="90"/>
      <c r="VU30" s="90"/>
      <c r="VV30" s="90"/>
      <c r="VW30" s="90"/>
      <c r="VX30" s="90"/>
      <c r="VY30" s="90"/>
      <c r="VZ30" s="90"/>
      <c r="WA30" s="90"/>
      <c r="WB30" s="90"/>
      <c r="WC30" s="90"/>
      <c r="WD30" s="90"/>
      <c r="WE30" s="90"/>
      <c r="WF30" s="90"/>
      <c r="WG30" s="90"/>
      <c r="WH30" s="90"/>
      <c r="WI30" s="90"/>
      <c r="WJ30" s="90"/>
      <c r="WK30" s="90"/>
      <c r="WL30" s="90"/>
      <c r="WM30" s="90"/>
      <c r="WN30" s="90"/>
      <c r="WO30" s="90"/>
      <c r="WP30" s="90"/>
      <c r="WQ30" s="90"/>
      <c r="WR30" s="90"/>
      <c r="WS30" s="90"/>
      <c r="WT30" s="90"/>
      <c r="WU30" s="90"/>
      <c r="WV30" s="90"/>
      <c r="WW30" s="90"/>
      <c r="WX30" s="90"/>
      <c r="WY30" s="90"/>
      <c r="WZ30" s="90"/>
      <c r="XA30" s="90"/>
      <c r="XB30" s="90"/>
      <c r="XC30" s="90"/>
      <c r="XD30" s="90"/>
      <c r="XE30" s="90"/>
      <c r="XF30" s="90"/>
      <c r="XG30" s="90"/>
      <c r="XH30" s="90"/>
      <c r="XI30" s="90"/>
      <c r="XJ30" s="90"/>
      <c r="XK30" s="90"/>
      <c r="XL30" s="90"/>
      <c r="XM30" s="90"/>
      <c r="XN30" s="90"/>
      <c r="XO30" s="90"/>
      <c r="XP30" s="90"/>
      <c r="XQ30" s="90"/>
      <c r="XR30" s="90"/>
      <c r="XS30" s="90"/>
      <c r="XT30" s="90"/>
      <c r="XU30" s="90"/>
      <c r="XV30" s="90"/>
      <c r="XW30" s="90"/>
      <c r="XX30" s="90"/>
      <c r="XY30" s="90"/>
      <c r="XZ30" s="90"/>
      <c r="YA30" s="90"/>
      <c r="YB30" s="90"/>
      <c r="YC30" s="90"/>
      <c r="YD30" s="90"/>
      <c r="YE30" s="90"/>
      <c r="YF30" s="90"/>
      <c r="YG30" s="90"/>
      <c r="YH30" s="90"/>
      <c r="YI30" s="90"/>
      <c r="YJ30" s="90"/>
      <c r="YK30" s="90"/>
      <c r="YL30" s="90"/>
      <c r="YM30" s="90"/>
      <c r="YN30" s="90"/>
      <c r="YO30" s="90"/>
      <c r="YP30" s="90"/>
      <c r="YQ30" s="90"/>
      <c r="YR30" s="90"/>
      <c r="YS30" s="90"/>
      <c r="YT30" s="90"/>
      <c r="YU30" s="90"/>
      <c r="YV30" s="90"/>
      <c r="YW30" s="90"/>
      <c r="YX30" s="90"/>
      <c r="YY30" s="90"/>
      <c r="YZ30" s="90"/>
      <c r="ZA30" s="90"/>
      <c r="ZB30" s="90"/>
      <c r="ZC30" s="90"/>
      <c r="ZD30" s="90"/>
      <c r="ZE30" s="90"/>
      <c r="ZF30" s="90"/>
      <c r="ZG30" s="90"/>
      <c r="ZH30" s="90"/>
      <c r="ZI30" s="90"/>
      <c r="ZJ30" s="90"/>
      <c r="ZK30" s="90"/>
      <c r="ZL30" s="90"/>
      <c r="ZM30" s="90"/>
      <c r="ZN30" s="90"/>
      <c r="ZO30" s="90"/>
      <c r="ZP30" s="90"/>
      <c r="ZQ30" s="90"/>
      <c r="ZR30" s="90"/>
      <c r="ZS30" s="90"/>
      <c r="ZT30" s="90"/>
      <c r="ZU30" s="90"/>
      <c r="ZV30" s="90"/>
      <c r="ZW30" s="90"/>
      <c r="ZX30" s="90"/>
      <c r="ZY30" s="90"/>
      <c r="ZZ30" s="90"/>
      <c r="AAA30" s="90"/>
      <c r="AAB30" s="90"/>
      <c r="AAC30" s="90"/>
      <c r="AAD30" s="90"/>
      <c r="AAE30" s="90"/>
      <c r="AAF30" s="90"/>
      <c r="AAG30" s="90"/>
      <c r="AAH30" s="90"/>
      <c r="AAI30" s="90"/>
      <c r="AAJ30" s="90"/>
      <c r="AAK30" s="90"/>
      <c r="AAL30" s="90"/>
      <c r="AAM30" s="90"/>
      <c r="AAN30" s="90"/>
      <c r="AAO30" s="90"/>
      <c r="AAP30" s="90"/>
      <c r="AAQ30" s="90"/>
      <c r="AAR30" s="90"/>
      <c r="AAS30" s="90"/>
      <c r="AAT30" s="90"/>
      <c r="AAU30" s="90"/>
      <c r="AAV30" s="90"/>
      <c r="AAW30" s="90"/>
      <c r="AAX30" s="90"/>
      <c r="AAY30" s="90"/>
      <c r="AAZ30" s="90"/>
      <c r="ABA30" s="90"/>
      <c r="ABB30" s="90"/>
      <c r="ABC30" s="90"/>
      <c r="ABD30" s="90"/>
      <c r="ABE30" s="90"/>
      <c r="ABF30" s="90"/>
      <c r="ABG30" s="90"/>
      <c r="ABH30" s="90"/>
      <c r="ABI30" s="90"/>
      <c r="ABJ30" s="90"/>
      <c r="ABK30" s="90"/>
      <c r="ABL30" s="90"/>
      <c r="ABM30" s="90"/>
      <c r="ABN30" s="90"/>
      <c r="ABO30" s="90"/>
      <c r="ABP30" s="90"/>
      <c r="ABQ30" s="90"/>
      <c r="ABR30" s="90"/>
      <c r="ABS30" s="90"/>
      <c r="ABT30" s="90"/>
      <c r="ABU30" s="90"/>
      <c r="ABV30" s="90"/>
      <c r="ABW30" s="90"/>
      <c r="ABX30" s="90"/>
      <c r="ABY30" s="90"/>
      <c r="ABZ30" s="90"/>
      <c r="ACA30" s="90"/>
      <c r="ACB30" s="90"/>
      <c r="ACC30" s="90"/>
      <c r="ACD30" s="90"/>
      <c r="ACE30" s="90"/>
      <c r="ACF30" s="90"/>
      <c r="ACG30" s="90"/>
      <c r="ACH30" s="90"/>
      <c r="ACI30" s="90"/>
      <c r="ACJ30" s="90"/>
      <c r="ACK30" s="90"/>
      <c r="ACL30" s="90"/>
      <c r="ACM30" s="90"/>
      <c r="ACN30" s="90"/>
      <c r="ACO30" s="90"/>
      <c r="ACP30" s="90"/>
      <c r="ACQ30" s="90"/>
      <c r="ACR30" s="90"/>
      <c r="ACS30" s="90"/>
      <c r="ACT30" s="90"/>
      <c r="ACU30" s="90"/>
      <c r="ACV30" s="90"/>
      <c r="ACW30" s="90"/>
      <c r="ACX30" s="90"/>
      <c r="ACY30" s="90"/>
      <c r="ACZ30" s="90"/>
      <c r="ADA30" s="90"/>
      <c r="ADB30" s="90"/>
      <c r="ADC30" s="90"/>
      <c r="ADD30" s="90"/>
      <c r="ADE30" s="90"/>
      <c r="ADF30" s="90"/>
      <c r="ADG30" s="90"/>
      <c r="ADH30" s="90"/>
      <c r="ADI30" s="90"/>
      <c r="ADJ30" s="90"/>
      <c r="ADK30" s="90"/>
      <c r="ADL30" s="90"/>
      <c r="ADM30" s="90"/>
      <c r="ADN30" s="90"/>
      <c r="ADO30" s="90"/>
      <c r="ADP30" s="90"/>
      <c r="ADQ30" s="90"/>
      <c r="ADR30" s="90"/>
      <c r="ADS30" s="90"/>
      <c r="ADT30" s="90"/>
      <c r="ADU30" s="90"/>
      <c r="ADV30" s="90"/>
      <c r="ADW30" s="90"/>
      <c r="ADX30" s="90"/>
      <c r="ADY30" s="90"/>
      <c r="ADZ30" s="90"/>
      <c r="AEA30" s="90"/>
      <c r="AEB30" s="90"/>
      <c r="AEC30" s="90"/>
      <c r="AED30" s="90"/>
      <c r="AEE30" s="90"/>
      <c r="AEF30" s="90"/>
      <c r="AEG30" s="90"/>
      <c r="AEH30" s="90"/>
      <c r="AEI30" s="90"/>
      <c r="AEJ30" s="90"/>
      <c r="AEK30" s="90"/>
      <c r="AEL30" s="90"/>
      <c r="AEM30" s="90"/>
      <c r="AEN30" s="90"/>
      <c r="AEO30" s="90"/>
      <c r="AEP30" s="90"/>
      <c r="AEQ30" s="90"/>
      <c r="AER30" s="90"/>
      <c r="AES30" s="90"/>
      <c r="AET30" s="90"/>
      <c r="AEU30" s="90"/>
      <c r="AEV30" s="90"/>
      <c r="AEW30" s="90"/>
      <c r="AEX30" s="90"/>
      <c r="AEY30" s="90"/>
      <c r="AEZ30" s="90"/>
      <c r="AFA30" s="90"/>
      <c r="AFB30" s="90"/>
      <c r="AFC30" s="90"/>
      <c r="AFD30" s="90"/>
      <c r="AFE30" s="90"/>
      <c r="AFF30" s="90"/>
      <c r="AFG30" s="90"/>
      <c r="AFH30" s="90"/>
      <c r="AFI30" s="90"/>
      <c r="AFJ30" s="90"/>
      <c r="AFK30" s="90"/>
      <c r="AFL30" s="90"/>
      <c r="AFM30" s="90"/>
      <c r="AFN30" s="90"/>
      <c r="AFO30" s="90"/>
      <c r="AFP30" s="90"/>
      <c r="AFQ30" s="90"/>
      <c r="AFR30" s="90"/>
      <c r="AFS30" s="90"/>
      <c r="AFT30" s="90"/>
      <c r="AFU30" s="90"/>
      <c r="AFV30" s="90"/>
      <c r="AFW30" s="90"/>
      <c r="AFX30" s="90"/>
      <c r="AFY30" s="90"/>
      <c r="AFZ30" s="90"/>
      <c r="AGA30" s="90"/>
      <c r="AGB30" s="90"/>
      <c r="AGC30" s="90"/>
      <c r="AGD30" s="90"/>
      <c r="AGE30" s="90"/>
      <c r="AGF30" s="90"/>
      <c r="AGG30" s="90"/>
      <c r="AGH30" s="90"/>
      <c r="AGI30" s="90"/>
      <c r="AGJ30" s="90"/>
      <c r="AGK30" s="90"/>
      <c r="AGL30" s="90"/>
      <c r="AGM30" s="90"/>
      <c r="AGN30" s="90"/>
      <c r="AGO30" s="90"/>
      <c r="AGP30" s="90"/>
      <c r="AGQ30" s="90"/>
      <c r="AGR30" s="90"/>
      <c r="AGS30" s="90"/>
      <c r="AGT30" s="90"/>
      <c r="AGU30" s="90"/>
      <c r="AGV30" s="90"/>
      <c r="AGW30" s="90"/>
      <c r="AGX30" s="90"/>
      <c r="AGY30" s="90"/>
      <c r="AGZ30" s="90"/>
      <c r="AHA30" s="90"/>
      <c r="AHB30" s="90"/>
      <c r="AHC30" s="90"/>
      <c r="AHD30" s="90"/>
      <c r="AHE30" s="90"/>
      <c r="AHF30" s="90"/>
      <c r="AHG30" s="90"/>
      <c r="AHH30" s="90"/>
      <c r="AHI30" s="90"/>
      <c r="AHJ30" s="90"/>
      <c r="AHK30" s="90"/>
      <c r="AHL30" s="90"/>
      <c r="AHM30" s="90"/>
      <c r="AHN30" s="90"/>
      <c r="AHO30" s="90"/>
      <c r="AHP30" s="90"/>
      <c r="AHQ30" s="90"/>
      <c r="AHR30" s="90"/>
      <c r="AHS30" s="90"/>
      <c r="AHT30" s="90"/>
      <c r="AHU30" s="90"/>
      <c r="AHV30" s="90"/>
      <c r="AHW30" s="90"/>
      <c r="AHX30" s="90"/>
      <c r="AHY30" s="90"/>
      <c r="AHZ30" s="90"/>
      <c r="AIA30" s="90"/>
      <c r="AIB30" s="90"/>
      <c r="AIC30" s="90"/>
      <c r="AID30" s="90"/>
      <c r="AIE30" s="90"/>
      <c r="AIF30" s="90"/>
      <c r="AIG30" s="90"/>
      <c r="AIH30" s="90"/>
      <c r="AII30" s="90"/>
      <c r="AIJ30" s="90"/>
      <c r="AIK30" s="90"/>
      <c r="AIL30" s="90"/>
      <c r="AIM30" s="90"/>
      <c r="AIN30" s="90"/>
      <c r="AIO30" s="90"/>
      <c r="AIP30" s="90"/>
      <c r="AIQ30" s="90"/>
      <c r="AIR30" s="90"/>
      <c r="AIS30" s="90"/>
      <c r="AIT30" s="90"/>
      <c r="AIU30" s="90"/>
      <c r="AIV30" s="90"/>
      <c r="AIW30" s="90"/>
      <c r="AIX30" s="90"/>
      <c r="AIY30" s="90"/>
      <c r="AIZ30" s="90"/>
      <c r="AJA30" s="90"/>
      <c r="AJB30" s="90"/>
      <c r="AJC30" s="90"/>
      <c r="AJD30" s="90"/>
      <c r="AJE30" s="90"/>
      <c r="AJF30" s="90"/>
      <c r="AJG30" s="90"/>
      <c r="AJH30" s="90"/>
      <c r="AJI30" s="90"/>
      <c r="AJJ30" s="90"/>
      <c r="AJK30" s="90"/>
      <c r="AJL30" s="90"/>
      <c r="AJM30" s="90"/>
      <c r="AJN30" s="90"/>
      <c r="AJO30" s="90"/>
      <c r="AJP30" s="90"/>
    </row>
    <row r="31" spans="1:952" s="54" customFormat="1" x14ac:dyDescent="0.25">
      <c r="A31" s="50" t="s">
        <v>24</v>
      </c>
      <c r="B31" s="85" t="s">
        <v>244</v>
      </c>
      <c r="C31" s="68" t="s">
        <v>276</v>
      </c>
      <c r="D31" s="53" t="s">
        <v>277</v>
      </c>
      <c r="E31" s="53"/>
      <c r="F31" s="26" t="s">
        <v>31</v>
      </c>
      <c r="G31" s="53"/>
      <c r="H31" s="53"/>
      <c r="I31" s="91">
        <v>140360</v>
      </c>
      <c r="J31" s="80" t="s">
        <v>193</v>
      </c>
      <c r="K31" s="87"/>
      <c r="L31" s="71" t="s">
        <v>253</v>
      </c>
      <c r="M31" s="88"/>
      <c r="N31" s="88"/>
      <c r="O31" s="88"/>
      <c r="P31" s="88"/>
      <c r="Q31" s="88"/>
      <c r="R31" s="88"/>
      <c r="S31" s="23"/>
      <c r="T31" s="23"/>
      <c r="U31" s="23"/>
      <c r="V31" s="23"/>
      <c r="W31" s="23"/>
      <c r="X31" s="25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8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8"/>
      <c r="AX31" s="23"/>
      <c r="AY31" s="23"/>
      <c r="AZ31" s="25"/>
      <c r="BA31" s="23"/>
      <c r="BB31" s="25"/>
      <c r="BC31" s="28"/>
      <c r="BD31" s="25"/>
      <c r="BE31" s="85">
        <f t="shared" si="1"/>
        <v>0</v>
      </c>
      <c r="BF31" s="58"/>
      <c r="BG31" s="89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  <c r="DL31" s="90"/>
      <c r="DM31" s="90"/>
      <c r="DN31" s="90"/>
      <c r="DO31" s="90"/>
      <c r="DP31" s="90"/>
      <c r="DQ31" s="90"/>
      <c r="DR31" s="90"/>
      <c r="DS31" s="90"/>
      <c r="DT31" s="90"/>
      <c r="DU31" s="90"/>
      <c r="DV31" s="90"/>
      <c r="DW31" s="90"/>
      <c r="DX31" s="90"/>
      <c r="DY31" s="90"/>
      <c r="DZ31" s="90"/>
      <c r="EA31" s="90"/>
      <c r="EB31" s="90"/>
      <c r="EC31" s="90"/>
      <c r="ED31" s="90"/>
      <c r="EE31" s="90"/>
      <c r="EF31" s="90"/>
      <c r="EG31" s="90"/>
      <c r="EH31" s="90"/>
      <c r="EI31" s="90"/>
      <c r="EJ31" s="90"/>
      <c r="EK31" s="90"/>
      <c r="EL31" s="90"/>
      <c r="EM31" s="90"/>
      <c r="EN31" s="90"/>
      <c r="EO31" s="90"/>
      <c r="EP31" s="90"/>
      <c r="EQ31" s="90"/>
      <c r="ER31" s="90"/>
      <c r="ES31" s="90"/>
      <c r="ET31" s="90"/>
      <c r="EU31" s="90"/>
      <c r="EV31" s="90"/>
      <c r="EW31" s="90"/>
      <c r="EX31" s="90"/>
      <c r="EY31" s="90"/>
      <c r="EZ31" s="90"/>
      <c r="FA31" s="90"/>
      <c r="FB31" s="90"/>
      <c r="FC31" s="90"/>
      <c r="FD31" s="90"/>
      <c r="FE31" s="90"/>
      <c r="FF31" s="90"/>
      <c r="FG31" s="90"/>
      <c r="FH31" s="90"/>
      <c r="FI31" s="90"/>
      <c r="FJ31" s="90"/>
      <c r="FK31" s="90"/>
      <c r="FL31" s="90"/>
      <c r="FM31" s="90"/>
      <c r="FN31" s="90"/>
      <c r="FO31" s="90"/>
      <c r="FP31" s="90"/>
      <c r="FQ31" s="90"/>
      <c r="FR31" s="90"/>
      <c r="FS31" s="90"/>
      <c r="FT31" s="90"/>
      <c r="FU31" s="90"/>
      <c r="FV31" s="90"/>
      <c r="FW31" s="90"/>
      <c r="FX31" s="90"/>
      <c r="FY31" s="90"/>
      <c r="FZ31" s="90"/>
      <c r="GA31" s="90"/>
      <c r="GB31" s="90"/>
      <c r="GC31" s="90"/>
      <c r="GD31" s="90"/>
      <c r="GE31" s="90"/>
      <c r="GF31" s="90"/>
      <c r="GG31" s="90"/>
      <c r="GH31" s="90"/>
      <c r="GI31" s="90"/>
      <c r="GJ31" s="90"/>
      <c r="GK31" s="90"/>
      <c r="GL31" s="90"/>
      <c r="GM31" s="90"/>
      <c r="GN31" s="90"/>
      <c r="GO31" s="90"/>
      <c r="GP31" s="90"/>
      <c r="GQ31" s="90"/>
      <c r="GR31" s="90"/>
      <c r="GS31" s="90"/>
      <c r="GT31" s="90"/>
      <c r="GU31" s="90"/>
      <c r="GV31" s="90"/>
      <c r="GW31" s="90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0"/>
      <c r="HI31" s="90"/>
      <c r="HJ31" s="90"/>
      <c r="HK31" s="90"/>
      <c r="HL31" s="90"/>
      <c r="HM31" s="90"/>
      <c r="HN31" s="90"/>
      <c r="HO31" s="90"/>
      <c r="HP31" s="90"/>
      <c r="HQ31" s="90"/>
      <c r="HR31" s="90"/>
      <c r="HS31" s="90"/>
      <c r="HT31" s="90"/>
      <c r="HU31" s="90"/>
      <c r="HV31" s="90"/>
      <c r="HW31" s="90"/>
      <c r="HX31" s="90"/>
      <c r="HY31" s="90"/>
      <c r="HZ31" s="90"/>
      <c r="IA31" s="90"/>
      <c r="IB31" s="90"/>
      <c r="IC31" s="90"/>
      <c r="ID31" s="90"/>
      <c r="IE31" s="90"/>
      <c r="IF31" s="90"/>
      <c r="IG31" s="90"/>
      <c r="IH31" s="90"/>
      <c r="II31" s="90"/>
      <c r="IJ31" s="90"/>
      <c r="IK31" s="90"/>
      <c r="IL31" s="90"/>
      <c r="IM31" s="90"/>
      <c r="IN31" s="90"/>
      <c r="IO31" s="90"/>
      <c r="IP31" s="90"/>
      <c r="IQ31" s="90"/>
      <c r="IR31" s="90"/>
      <c r="IS31" s="90"/>
      <c r="IT31" s="90"/>
      <c r="IU31" s="90"/>
      <c r="IV31" s="90"/>
      <c r="IW31" s="90"/>
      <c r="IX31" s="90"/>
      <c r="IY31" s="90"/>
      <c r="IZ31" s="90"/>
      <c r="JA31" s="90"/>
      <c r="JB31" s="90"/>
      <c r="JC31" s="90"/>
      <c r="JD31" s="90"/>
      <c r="JE31" s="90"/>
      <c r="JF31" s="90"/>
      <c r="JG31" s="90"/>
      <c r="JH31" s="90"/>
      <c r="JI31" s="90"/>
      <c r="JJ31" s="90"/>
      <c r="JK31" s="90"/>
      <c r="JL31" s="90"/>
      <c r="JM31" s="90"/>
      <c r="JN31" s="90"/>
      <c r="JO31" s="90"/>
      <c r="JP31" s="90"/>
      <c r="JQ31" s="90"/>
      <c r="JR31" s="90"/>
      <c r="JS31" s="90"/>
      <c r="JT31" s="90"/>
      <c r="JU31" s="90"/>
      <c r="JV31" s="90"/>
      <c r="JW31" s="90"/>
      <c r="JX31" s="90"/>
      <c r="JY31" s="90"/>
      <c r="JZ31" s="90"/>
      <c r="KA31" s="90"/>
      <c r="KB31" s="90"/>
      <c r="KC31" s="90"/>
      <c r="KD31" s="90"/>
      <c r="KE31" s="90"/>
      <c r="KF31" s="90"/>
      <c r="KG31" s="90"/>
      <c r="KH31" s="90"/>
      <c r="KI31" s="90"/>
      <c r="KJ31" s="90"/>
      <c r="KK31" s="90"/>
      <c r="KL31" s="90"/>
      <c r="KM31" s="90"/>
      <c r="KN31" s="90"/>
      <c r="KO31" s="90"/>
      <c r="KP31" s="90"/>
      <c r="KQ31" s="90"/>
      <c r="KR31" s="90"/>
      <c r="KS31" s="90"/>
      <c r="KT31" s="90"/>
      <c r="KU31" s="90"/>
      <c r="KV31" s="90"/>
      <c r="KW31" s="90"/>
      <c r="KX31" s="90"/>
      <c r="KY31" s="90"/>
      <c r="KZ31" s="90"/>
      <c r="LA31" s="90"/>
      <c r="LB31" s="90"/>
      <c r="LC31" s="90"/>
      <c r="LD31" s="90"/>
      <c r="LE31" s="90"/>
      <c r="LF31" s="90"/>
      <c r="LG31" s="90"/>
      <c r="LH31" s="90"/>
      <c r="LI31" s="90"/>
      <c r="LJ31" s="90"/>
      <c r="LK31" s="90"/>
      <c r="LL31" s="90"/>
      <c r="LM31" s="90"/>
      <c r="LN31" s="90"/>
      <c r="LO31" s="90"/>
      <c r="LP31" s="90"/>
      <c r="LQ31" s="90"/>
      <c r="LR31" s="90"/>
      <c r="LS31" s="90"/>
      <c r="LT31" s="90"/>
      <c r="LU31" s="90"/>
      <c r="LV31" s="90"/>
      <c r="LW31" s="90"/>
      <c r="LX31" s="90"/>
      <c r="LY31" s="90"/>
      <c r="LZ31" s="90"/>
      <c r="MA31" s="90"/>
      <c r="MB31" s="90"/>
      <c r="MC31" s="90"/>
      <c r="MD31" s="90"/>
      <c r="ME31" s="90"/>
      <c r="MF31" s="90"/>
      <c r="MG31" s="90"/>
      <c r="MH31" s="90"/>
      <c r="MI31" s="90"/>
      <c r="MJ31" s="90"/>
      <c r="MK31" s="90"/>
      <c r="ML31" s="90"/>
      <c r="MM31" s="90"/>
      <c r="MN31" s="90"/>
      <c r="MO31" s="90"/>
      <c r="MP31" s="90"/>
      <c r="MQ31" s="90"/>
      <c r="MR31" s="90"/>
      <c r="MS31" s="90"/>
      <c r="MT31" s="90"/>
      <c r="MU31" s="90"/>
      <c r="MV31" s="90"/>
      <c r="MW31" s="90"/>
      <c r="MX31" s="90"/>
      <c r="MY31" s="90"/>
      <c r="MZ31" s="90"/>
      <c r="NA31" s="90"/>
      <c r="NB31" s="90"/>
      <c r="NC31" s="90"/>
      <c r="ND31" s="90"/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0"/>
      <c r="NS31" s="90"/>
      <c r="NT31" s="90"/>
      <c r="NU31" s="90"/>
      <c r="NV31" s="90"/>
      <c r="NW31" s="90"/>
      <c r="NX31" s="90"/>
      <c r="NY31" s="90"/>
      <c r="NZ31" s="90"/>
      <c r="OA31" s="90"/>
      <c r="OB31" s="90"/>
      <c r="OC31" s="90"/>
      <c r="OD31" s="90"/>
      <c r="OE31" s="90"/>
      <c r="OF31" s="90"/>
      <c r="OG31" s="90"/>
      <c r="OH31" s="90"/>
      <c r="OI31" s="90"/>
      <c r="OJ31" s="90"/>
      <c r="OK31" s="90"/>
      <c r="OL31" s="90"/>
      <c r="OM31" s="90"/>
      <c r="ON31" s="90"/>
      <c r="OO31" s="90"/>
      <c r="OP31" s="90"/>
      <c r="OQ31" s="90"/>
      <c r="OR31" s="90"/>
      <c r="OS31" s="90"/>
      <c r="OT31" s="90"/>
      <c r="OU31" s="90"/>
      <c r="OV31" s="90"/>
      <c r="OW31" s="90"/>
      <c r="OX31" s="90"/>
      <c r="OY31" s="90"/>
      <c r="OZ31" s="90"/>
      <c r="PA31" s="90"/>
      <c r="PB31" s="90"/>
      <c r="PC31" s="90"/>
      <c r="PD31" s="90"/>
      <c r="PE31" s="90"/>
      <c r="PF31" s="90"/>
      <c r="PG31" s="90"/>
      <c r="PH31" s="90"/>
      <c r="PI31" s="90"/>
      <c r="PJ31" s="90"/>
      <c r="PK31" s="90"/>
      <c r="PL31" s="90"/>
      <c r="PM31" s="90"/>
      <c r="PN31" s="90"/>
      <c r="PO31" s="90"/>
      <c r="PP31" s="90"/>
      <c r="PQ31" s="90"/>
      <c r="PR31" s="90"/>
      <c r="PS31" s="90"/>
      <c r="PT31" s="90"/>
      <c r="PU31" s="90"/>
      <c r="PV31" s="90"/>
      <c r="PW31" s="90"/>
      <c r="PX31" s="90"/>
      <c r="PY31" s="90"/>
      <c r="PZ31" s="90"/>
      <c r="QA31" s="90"/>
      <c r="QB31" s="90"/>
      <c r="QC31" s="90"/>
      <c r="QD31" s="90"/>
      <c r="QE31" s="90"/>
      <c r="QF31" s="90"/>
      <c r="QG31" s="90"/>
      <c r="QH31" s="90"/>
      <c r="QI31" s="90"/>
      <c r="QJ31" s="90"/>
      <c r="QK31" s="90"/>
      <c r="QL31" s="90"/>
      <c r="QM31" s="90"/>
      <c r="QN31" s="90"/>
      <c r="QO31" s="90"/>
      <c r="QP31" s="90"/>
      <c r="QQ31" s="90"/>
      <c r="QR31" s="90"/>
      <c r="QS31" s="90"/>
      <c r="QT31" s="90"/>
      <c r="QU31" s="90"/>
      <c r="QV31" s="90"/>
      <c r="QW31" s="90"/>
      <c r="QX31" s="90"/>
      <c r="QY31" s="90"/>
      <c r="QZ31" s="90"/>
      <c r="RA31" s="90"/>
      <c r="RB31" s="90"/>
      <c r="RC31" s="90"/>
      <c r="RD31" s="90"/>
      <c r="RE31" s="90"/>
      <c r="RF31" s="90"/>
      <c r="RG31" s="90"/>
      <c r="RH31" s="90"/>
      <c r="RI31" s="90"/>
      <c r="RJ31" s="90"/>
      <c r="RK31" s="90"/>
      <c r="RL31" s="90"/>
      <c r="RM31" s="90"/>
      <c r="RN31" s="90"/>
      <c r="RO31" s="90"/>
      <c r="RP31" s="90"/>
      <c r="RQ31" s="90"/>
      <c r="RR31" s="90"/>
      <c r="RS31" s="90"/>
      <c r="RT31" s="90"/>
      <c r="RU31" s="90"/>
      <c r="RV31" s="90"/>
      <c r="RW31" s="90"/>
      <c r="RX31" s="90"/>
      <c r="RY31" s="90"/>
      <c r="RZ31" s="90"/>
      <c r="SA31" s="90"/>
      <c r="SB31" s="90"/>
      <c r="SC31" s="90"/>
      <c r="SD31" s="90"/>
      <c r="SE31" s="90"/>
      <c r="SF31" s="90"/>
      <c r="SG31" s="90"/>
      <c r="SH31" s="90"/>
      <c r="SI31" s="90"/>
      <c r="SJ31" s="90"/>
      <c r="SK31" s="90"/>
      <c r="SL31" s="90"/>
      <c r="SM31" s="90"/>
      <c r="SN31" s="90"/>
      <c r="SO31" s="90"/>
      <c r="SP31" s="90"/>
      <c r="SQ31" s="90"/>
      <c r="SR31" s="90"/>
      <c r="SS31" s="90"/>
      <c r="ST31" s="90"/>
      <c r="SU31" s="90"/>
      <c r="SV31" s="90"/>
      <c r="SW31" s="90"/>
      <c r="SX31" s="90"/>
      <c r="SY31" s="90"/>
      <c r="SZ31" s="90"/>
      <c r="TA31" s="90"/>
      <c r="TB31" s="90"/>
      <c r="TC31" s="90"/>
      <c r="TD31" s="90"/>
      <c r="TE31" s="90"/>
      <c r="TF31" s="90"/>
      <c r="TG31" s="90"/>
      <c r="TH31" s="90"/>
      <c r="TI31" s="90"/>
      <c r="TJ31" s="90"/>
      <c r="TK31" s="90"/>
      <c r="TL31" s="90"/>
      <c r="TM31" s="90"/>
      <c r="TN31" s="90"/>
      <c r="TO31" s="90"/>
      <c r="TP31" s="90"/>
      <c r="TQ31" s="90"/>
      <c r="TR31" s="90"/>
      <c r="TS31" s="90"/>
      <c r="TT31" s="90"/>
      <c r="TU31" s="90"/>
      <c r="TV31" s="90"/>
      <c r="TW31" s="90"/>
      <c r="TX31" s="90"/>
      <c r="TY31" s="90"/>
      <c r="TZ31" s="90"/>
      <c r="UA31" s="90"/>
      <c r="UB31" s="90"/>
      <c r="UC31" s="90"/>
      <c r="UD31" s="90"/>
      <c r="UE31" s="90"/>
      <c r="UF31" s="90"/>
      <c r="UG31" s="90"/>
      <c r="UH31" s="90"/>
      <c r="UI31" s="90"/>
      <c r="UJ31" s="90"/>
      <c r="UK31" s="90"/>
      <c r="UL31" s="90"/>
      <c r="UM31" s="90"/>
      <c r="UN31" s="90"/>
      <c r="UO31" s="90"/>
      <c r="UP31" s="90"/>
      <c r="UQ31" s="90"/>
      <c r="UR31" s="90"/>
      <c r="US31" s="90"/>
      <c r="UT31" s="90"/>
      <c r="UU31" s="90"/>
      <c r="UV31" s="90"/>
      <c r="UW31" s="90"/>
      <c r="UX31" s="90"/>
      <c r="UY31" s="90"/>
      <c r="UZ31" s="90"/>
      <c r="VA31" s="90"/>
      <c r="VB31" s="90"/>
      <c r="VC31" s="90"/>
      <c r="VD31" s="90"/>
      <c r="VE31" s="90"/>
      <c r="VF31" s="90"/>
      <c r="VG31" s="90"/>
      <c r="VH31" s="90"/>
      <c r="VI31" s="90"/>
      <c r="VJ31" s="90"/>
      <c r="VK31" s="90"/>
      <c r="VL31" s="90"/>
      <c r="VM31" s="90"/>
      <c r="VN31" s="90"/>
      <c r="VO31" s="90"/>
      <c r="VP31" s="90"/>
      <c r="VQ31" s="90"/>
      <c r="VR31" s="90"/>
      <c r="VS31" s="90"/>
      <c r="VT31" s="90"/>
      <c r="VU31" s="90"/>
      <c r="VV31" s="90"/>
      <c r="VW31" s="90"/>
      <c r="VX31" s="90"/>
      <c r="VY31" s="90"/>
      <c r="VZ31" s="90"/>
      <c r="WA31" s="90"/>
      <c r="WB31" s="90"/>
      <c r="WC31" s="90"/>
      <c r="WD31" s="90"/>
      <c r="WE31" s="90"/>
      <c r="WF31" s="90"/>
      <c r="WG31" s="90"/>
      <c r="WH31" s="90"/>
      <c r="WI31" s="90"/>
      <c r="WJ31" s="90"/>
      <c r="WK31" s="90"/>
      <c r="WL31" s="90"/>
      <c r="WM31" s="90"/>
      <c r="WN31" s="90"/>
      <c r="WO31" s="90"/>
      <c r="WP31" s="90"/>
      <c r="WQ31" s="90"/>
      <c r="WR31" s="90"/>
      <c r="WS31" s="90"/>
      <c r="WT31" s="90"/>
      <c r="WU31" s="90"/>
      <c r="WV31" s="90"/>
      <c r="WW31" s="90"/>
      <c r="WX31" s="90"/>
      <c r="WY31" s="90"/>
      <c r="WZ31" s="90"/>
      <c r="XA31" s="90"/>
      <c r="XB31" s="90"/>
      <c r="XC31" s="90"/>
      <c r="XD31" s="90"/>
      <c r="XE31" s="90"/>
      <c r="XF31" s="90"/>
      <c r="XG31" s="90"/>
      <c r="XH31" s="90"/>
      <c r="XI31" s="90"/>
      <c r="XJ31" s="90"/>
      <c r="XK31" s="90"/>
      <c r="XL31" s="90"/>
      <c r="XM31" s="90"/>
      <c r="XN31" s="90"/>
      <c r="XO31" s="90"/>
      <c r="XP31" s="90"/>
      <c r="XQ31" s="90"/>
      <c r="XR31" s="90"/>
      <c r="XS31" s="90"/>
      <c r="XT31" s="90"/>
      <c r="XU31" s="90"/>
      <c r="XV31" s="90"/>
      <c r="XW31" s="90"/>
      <c r="XX31" s="90"/>
      <c r="XY31" s="90"/>
      <c r="XZ31" s="90"/>
      <c r="YA31" s="90"/>
      <c r="YB31" s="90"/>
      <c r="YC31" s="90"/>
      <c r="YD31" s="90"/>
      <c r="YE31" s="90"/>
      <c r="YF31" s="90"/>
      <c r="YG31" s="90"/>
      <c r="YH31" s="90"/>
      <c r="YI31" s="90"/>
      <c r="YJ31" s="90"/>
      <c r="YK31" s="90"/>
      <c r="YL31" s="90"/>
      <c r="YM31" s="90"/>
      <c r="YN31" s="90"/>
      <c r="YO31" s="90"/>
      <c r="YP31" s="90"/>
      <c r="YQ31" s="90"/>
      <c r="YR31" s="90"/>
      <c r="YS31" s="90"/>
      <c r="YT31" s="90"/>
      <c r="YU31" s="90"/>
      <c r="YV31" s="90"/>
      <c r="YW31" s="90"/>
      <c r="YX31" s="90"/>
      <c r="YY31" s="90"/>
      <c r="YZ31" s="90"/>
      <c r="ZA31" s="90"/>
      <c r="ZB31" s="90"/>
      <c r="ZC31" s="90"/>
      <c r="ZD31" s="90"/>
      <c r="ZE31" s="90"/>
      <c r="ZF31" s="90"/>
      <c r="ZG31" s="90"/>
      <c r="ZH31" s="90"/>
      <c r="ZI31" s="90"/>
      <c r="ZJ31" s="90"/>
      <c r="ZK31" s="90"/>
      <c r="ZL31" s="90"/>
      <c r="ZM31" s="90"/>
      <c r="ZN31" s="90"/>
      <c r="ZO31" s="90"/>
      <c r="ZP31" s="90"/>
      <c r="ZQ31" s="90"/>
      <c r="ZR31" s="90"/>
      <c r="ZS31" s="90"/>
      <c r="ZT31" s="90"/>
      <c r="ZU31" s="90"/>
      <c r="ZV31" s="90"/>
      <c r="ZW31" s="90"/>
      <c r="ZX31" s="90"/>
      <c r="ZY31" s="90"/>
      <c r="ZZ31" s="90"/>
      <c r="AAA31" s="90"/>
      <c r="AAB31" s="90"/>
      <c r="AAC31" s="90"/>
      <c r="AAD31" s="90"/>
      <c r="AAE31" s="90"/>
      <c r="AAF31" s="90"/>
      <c r="AAG31" s="90"/>
      <c r="AAH31" s="90"/>
      <c r="AAI31" s="90"/>
      <c r="AAJ31" s="90"/>
      <c r="AAK31" s="90"/>
      <c r="AAL31" s="90"/>
      <c r="AAM31" s="90"/>
      <c r="AAN31" s="90"/>
      <c r="AAO31" s="90"/>
      <c r="AAP31" s="90"/>
      <c r="AAQ31" s="90"/>
      <c r="AAR31" s="90"/>
      <c r="AAS31" s="90"/>
      <c r="AAT31" s="90"/>
      <c r="AAU31" s="90"/>
      <c r="AAV31" s="90"/>
      <c r="AAW31" s="90"/>
      <c r="AAX31" s="90"/>
      <c r="AAY31" s="90"/>
      <c r="AAZ31" s="90"/>
      <c r="ABA31" s="90"/>
      <c r="ABB31" s="90"/>
      <c r="ABC31" s="90"/>
      <c r="ABD31" s="90"/>
      <c r="ABE31" s="90"/>
      <c r="ABF31" s="90"/>
      <c r="ABG31" s="90"/>
      <c r="ABH31" s="90"/>
      <c r="ABI31" s="90"/>
      <c r="ABJ31" s="90"/>
      <c r="ABK31" s="90"/>
      <c r="ABL31" s="90"/>
      <c r="ABM31" s="90"/>
      <c r="ABN31" s="90"/>
      <c r="ABO31" s="90"/>
      <c r="ABP31" s="90"/>
      <c r="ABQ31" s="90"/>
      <c r="ABR31" s="90"/>
      <c r="ABS31" s="90"/>
      <c r="ABT31" s="90"/>
      <c r="ABU31" s="90"/>
      <c r="ABV31" s="90"/>
      <c r="ABW31" s="90"/>
      <c r="ABX31" s="90"/>
      <c r="ABY31" s="90"/>
      <c r="ABZ31" s="90"/>
      <c r="ACA31" s="90"/>
      <c r="ACB31" s="90"/>
      <c r="ACC31" s="90"/>
      <c r="ACD31" s="90"/>
      <c r="ACE31" s="90"/>
      <c r="ACF31" s="90"/>
      <c r="ACG31" s="90"/>
      <c r="ACH31" s="90"/>
      <c r="ACI31" s="90"/>
      <c r="ACJ31" s="90"/>
      <c r="ACK31" s="90"/>
      <c r="ACL31" s="90"/>
      <c r="ACM31" s="90"/>
      <c r="ACN31" s="90"/>
      <c r="ACO31" s="90"/>
      <c r="ACP31" s="90"/>
      <c r="ACQ31" s="90"/>
      <c r="ACR31" s="90"/>
      <c r="ACS31" s="90"/>
      <c r="ACT31" s="90"/>
      <c r="ACU31" s="90"/>
      <c r="ACV31" s="90"/>
      <c r="ACW31" s="90"/>
      <c r="ACX31" s="90"/>
      <c r="ACY31" s="90"/>
      <c r="ACZ31" s="90"/>
      <c r="ADA31" s="90"/>
      <c r="ADB31" s="90"/>
      <c r="ADC31" s="90"/>
      <c r="ADD31" s="90"/>
      <c r="ADE31" s="90"/>
      <c r="ADF31" s="90"/>
      <c r="ADG31" s="90"/>
      <c r="ADH31" s="90"/>
      <c r="ADI31" s="90"/>
      <c r="ADJ31" s="90"/>
      <c r="ADK31" s="90"/>
      <c r="ADL31" s="90"/>
      <c r="ADM31" s="90"/>
      <c r="ADN31" s="90"/>
      <c r="ADO31" s="90"/>
      <c r="ADP31" s="90"/>
      <c r="ADQ31" s="90"/>
      <c r="ADR31" s="90"/>
      <c r="ADS31" s="90"/>
      <c r="ADT31" s="90"/>
      <c r="ADU31" s="90"/>
      <c r="ADV31" s="90"/>
      <c r="ADW31" s="90"/>
      <c r="ADX31" s="90"/>
      <c r="ADY31" s="90"/>
      <c r="ADZ31" s="90"/>
      <c r="AEA31" s="90"/>
      <c r="AEB31" s="90"/>
      <c r="AEC31" s="90"/>
      <c r="AED31" s="90"/>
      <c r="AEE31" s="90"/>
      <c r="AEF31" s="90"/>
      <c r="AEG31" s="90"/>
      <c r="AEH31" s="90"/>
      <c r="AEI31" s="90"/>
      <c r="AEJ31" s="90"/>
      <c r="AEK31" s="90"/>
      <c r="AEL31" s="90"/>
      <c r="AEM31" s="90"/>
      <c r="AEN31" s="90"/>
      <c r="AEO31" s="90"/>
      <c r="AEP31" s="90"/>
      <c r="AEQ31" s="90"/>
      <c r="AER31" s="90"/>
      <c r="AES31" s="90"/>
      <c r="AET31" s="90"/>
      <c r="AEU31" s="90"/>
      <c r="AEV31" s="90"/>
      <c r="AEW31" s="90"/>
      <c r="AEX31" s="90"/>
      <c r="AEY31" s="90"/>
      <c r="AEZ31" s="90"/>
      <c r="AFA31" s="90"/>
      <c r="AFB31" s="90"/>
      <c r="AFC31" s="90"/>
      <c r="AFD31" s="90"/>
      <c r="AFE31" s="90"/>
      <c r="AFF31" s="90"/>
      <c r="AFG31" s="90"/>
      <c r="AFH31" s="90"/>
      <c r="AFI31" s="90"/>
      <c r="AFJ31" s="90"/>
      <c r="AFK31" s="90"/>
      <c r="AFL31" s="90"/>
      <c r="AFM31" s="90"/>
      <c r="AFN31" s="90"/>
      <c r="AFO31" s="90"/>
      <c r="AFP31" s="90"/>
      <c r="AFQ31" s="90"/>
      <c r="AFR31" s="90"/>
      <c r="AFS31" s="90"/>
      <c r="AFT31" s="90"/>
      <c r="AFU31" s="90"/>
      <c r="AFV31" s="90"/>
      <c r="AFW31" s="90"/>
      <c r="AFX31" s="90"/>
      <c r="AFY31" s="90"/>
      <c r="AFZ31" s="90"/>
      <c r="AGA31" s="90"/>
      <c r="AGB31" s="90"/>
      <c r="AGC31" s="90"/>
      <c r="AGD31" s="90"/>
      <c r="AGE31" s="90"/>
      <c r="AGF31" s="90"/>
      <c r="AGG31" s="90"/>
      <c r="AGH31" s="90"/>
      <c r="AGI31" s="90"/>
      <c r="AGJ31" s="90"/>
      <c r="AGK31" s="90"/>
      <c r="AGL31" s="90"/>
      <c r="AGM31" s="90"/>
      <c r="AGN31" s="90"/>
      <c r="AGO31" s="90"/>
      <c r="AGP31" s="90"/>
      <c r="AGQ31" s="90"/>
      <c r="AGR31" s="90"/>
      <c r="AGS31" s="90"/>
      <c r="AGT31" s="90"/>
      <c r="AGU31" s="90"/>
      <c r="AGV31" s="90"/>
      <c r="AGW31" s="90"/>
      <c r="AGX31" s="90"/>
      <c r="AGY31" s="90"/>
      <c r="AGZ31" s="90"/>
      <c r="AHA31" s="90"/>
      <c r="AHB31" s="90"/>
      <c r="AHC31" s="90"/>
      <c r="AHD31" s="90"/>
      <c r="AHE31" s="90"/>
      <c r="AHF31" s="90"/>
      <c r="AHG31" s="90"/>
      <c r="AHH31" s="90"/>
      <c r="AHI31" s="90"/>
      <c r="AHJ31" s="90"/>
      <c r="AHK31" s="90"/>
      <c r="AHL31" s="90"/>
      <c r="AHM31" s="90"/>
      <c r="AHN31" s="90"/>
      <c r="AHO31" s="90"/>
      <c r="AHP31" s="90"/>
      <c r="AHQ31" s="90"/>
      <c r="AHR31" s="90"/>
      <c r="AHS31" s="90"/>
      <c r="AHT31" s="90"/>
      <c r="AHU31" s="90"/>
      <c r="AHV31" s="90"/>
      <c r="AHW31" s="90"/>
      <c r="AHX31" s="90"/>
      <c r="AHY31" s="90"/>
      <c r="AHZ31" s="90"/>
      <c r="AIA31" s="90"/>
      <c r="AIB31" s="90"/>
      <c r="AIC31" s="90"/>
      <c r="AID31" s="90"/>
      <c r="AIE31" s="90"/>
      <c r="AIF31" s="90"/>
      <c r="AIG31" s="90"/>
      <c r="AIH31" s="90"/>
      <c r="AII31" s="90"/>
      <c r="AIJ31" s="90"/>
      <c r="AIK31" s="90"/>
      <c r="AIL31" s="90"/>
      <c r="AIM31" s="90"/>
      <c r="AIN31" s="90"/>
      <c r="AIO31" s="90"/>
      <c r="AIP31" s="90"/>
      <c r="AIQ31" s="90"/>
      <c r="AIR31" s="90"/>
      <c r="AIS31" s="90"/>
      <c r="AIT31" s="90"/>
      <c r="AIU31" s="90"/>
      <c r="AIV31" s="90"/>
      <c r="AIW31" s="90"/>
      <c r="AIX31" s="90"/>
      <c r="AIY31" s="90"/>
      <c r="AIZ31" s="90"/>
      <c r="AJA31" s="90"/>
      <c r="AJB31" s="90"/>
      <c r="AJC31" s="90"/>
      <c r="AJD31" s="90"/>
      <c r="AJE31" s="90"/>
      <c r="AJF31" s="90"/>
      <c r="AJG31" s="90"/>
      <c r="AJH31" s="90"/>
      <c r="AJI31" s="90"/>
      <c r="AJJ31" s="90"/>
      <c r="AJK31" s="90"/>
      <c r="AJL31" s="90"/>
      <c r="AJM31" s="90"/>
      <c r="AJN31" s="90"/>
      <c r="AJO31" s="90"/>
      <c r="AJP31" s="90"/>
    </row>
    <row r="32" spans="1:952" s="23" customFormat="1" x14ac:dyDescent="0.2">
      <c r="A32" s="50" t="s">
        <v>24</v>
      </c>
      <c r="B32" s="51" t="s">
        <v>244</v>
      </c>
      <c r="C32" s="68" t="s">
        <v>221</v>
      </c>
      <c r="D32" s="53" t="s">
        <v>278</v>
      </c>
      <c r="E32" s="54"/>
      <c r="F32" s="26" t="s">
        <v>31</v>
      </c>
      <c r="G32" s="54"/>
      <c r="H32" s="54"/>
      <c r="I32" s="82">
        <v>118000</v>
      </c>
      <c r="J32" s="80" t="s">
        <v>193</v>
      </c>
      <c r="K32" s="70"/>
      <c r="L32" s="71" t="s">
        <v>253</v>
      </c>
      <c r="M32" s="71"/>
      <c r="N32" s="71"/>
      <c r="O32" s="71"/>
      <c r="P32" s="71"/>
      <c r="Q32" s="71"/>
      <c r="R32" s="71"/>
      <c r="S32" s="23">
        <f t="shared" ref="S32:BD32" si="2">SUM(S33:S102)</f>
        <v>0</v>
      </c>
      <c r="T32" s="23">
        <f t="shared" si="2"/>
        <v>0</v>
      </c>
      <c r="U32" s="23">
        <f t="shared" si="2"/>
        <v>0</v>
      </c>
      <c r="V32" s="23">
        <f t="shared" si="2"/>
        <v>0</v>
      </c>
      <c r="W32" s="23">
        <f t="shared" si="2"/>
        <v>0</v>
      </c>
      <c r="X32" s="25">
        <f t="shared" si="2"/>
        <v>0</v>
      </c>
      <c r="Y32" s="23">
        <f t="shared" si="2"/>
        <v>0</v>
      </c>
      <c r="Z32" s="23">
        <f t="shared" si="2"/>
        <v>0</v>
      </c>
      <c r="AA32" s="23">
        <f t="shared" si="2"/>
        <v>0</v>
      </c>
      <c r="AB32" s="23">
        <f t="shared" si="2"/>
        <v>4</v>
      </c>
      <c r="AC32" s="23">
        <f t="shared" si="2"/>
        <v>6</v>
      </c>
      <c r="AD32" s="23">
        <f t="shared" si="2"/>
        <v>7</v>
      </c>
      <c r="AE32" s="23">
        <f t="shared" si="2"/>
        <v>24</v>
      </c>
      <c r="AF32" s="23">
        <f t="shared" si="2"/>
        <v>24</v>
      </c>
      <c r="AG32" s="23">
        <f t="shared" si="2"/>
        <v>25</v>
      </c>
      <c r="AH32" s="23">
        <f t="shared" si="2"/>
        <v>27</v>
      </c>
      <c r="AI32" s="23">
        <f t="shared" si="2"/>
        <v>29</v>
      </c>
      <c r="AJ32" s="23">
        <f t="shared" si="2"/>
        <v>30</v>
      </c>
      <c r="AK32" s="23">
        <f t="shared" si="2"/>
        <v>37</v>
      </c>
      <c r="AL32" s="23">
        <f t="shared" si="2"/>
        <v>39</v>
      </c>
      <c r="AM32" s="23">
        <f t="shared" si="2"/>
        <v>34</v>
      </c>
      <c r="AN32" s="23">
        <f t="shared" si="2"/>
        <v>32</v>
      </c>
      <c r="AO32" s="23">
        <f t="shared" si="2"/>
        <v>31</v>
      </c>
      <c r="AP32" s="23">
        <f t="shared" si="2"/>
        <v>32</v>
      </c>
      <c r="AQ32" s="23">
        <f t="shared" si="2"/>
        <v>27</v>
      </c>
      <c r="AR32" s="23">
        <f t="shared" si="2"/>
        <v>27</v>
      </c>
      <c r="AS32" s="23">
        <f t="shared" si="2"/>
        <v>27</v>
      </c>
      <c r="AT32" s="23">
        <f t="shared" si="2"/>
        <v>25</v>
      </c>
      <c r="AU32" s="23">
        <f t="shared" si="2"/>
        <v>24</v>
      </c>
      <c r="AV32" s="23">
        <f t="shared" si="2"/>
        <v>24</v>
      </c>
      <c r="AW32" s="28">
        <f t="shared" si="2"/>
        <v>53</v>
      </c>
      <c r="AX32" s="23">
        <f t="shared" si="2"/>
        <v>43</v>
      </c>
      <c r="AY32" s="23">
        <f t="shared" si="2"/>
        <v>48</v>
      </c>
      <c r="AZ32" s="25">
        <f t="shared" si="2"/>
        <v>45</v>
      </c>
      <c r="BA32" s="23">
        <f t="shared" si="2"/>
        <v>96</v>
      </c>
      <c r="BB32" s="25">
        <f t="shared" si="2"/>
        <v>77</v>
      </c>
      <c r="BC32" s="28">
        <f t="shared" si="2"/>
        <v>67</v>
      </c>
      <c r="BD32" s="25">
        <f t="shared" si="2"/>
        <v>33</v>
      </c>
      <c r="BE32" s="27">
        <f t="shared" si="1"/>
        <v>997</v>
      </c>
      <c r="BF32" s="58"/>
      <c r="BG32" s="59"/>
      <c r="AJI32" s="60"/>
      <c r="AJJ32" s="60"/>
      <c r="AJK32" s="60"/>
      <c r="AJL32" s="60"/>
      <c r="AJM32" s="60"/>
      <c r="AJN32" s="60"/>
      <c r="AJO32" s="60"/>
      <c r="AJP32" s="60"/>
    </row>
    <row r="33" spans="1:952" x14ac:dyDescent="0.2">
      <c r="A33" s="50" t="s">
        <v>24</v>
      </c>
      <c r="B33" s="51" t="s">
        <v>244</v>
      </c>
      <c r="C33" s="68" t="s">
        <v>224</v>
      </c>
      <c r="D33" s="53" t="s">
        <v>279</v>
      </c>
      <c r="F33" s="26" t="s">
        <v>31</v>
      </c>
      <c r="I33" s="69">
        <v>676000</v>
      </c>
      <c r="J33" s="80" t="s">
        <v>193</v>
      </c>
      <c r="K33" s="70"/>
      <c r="L33" s="71" t="s">
        <v>253</v>
      </c>
      <c r="M33" s="71"/>
      <c r="N33" s="71"/>
      <c r="O33" s="71"/>
      <c r="P33" s="71"/>
      <c r="Q33" s="71"/>
      <c r="R33" s="71"/>
      <c r="BE33" s="27">
        <f t="shared" si="1"/>
        <v>0</v>
      </c>
      <c r="BG33" s="59"/>
    </row>
    <row r="34" spans="1:952" s="61" customFormat="1" x14ac:dyDescent="0.2">
      <c r="A34" s="50" t="s">
        <v>24</v>
      </c>
      <c r="B34" s="51" t="s">
        <v>244</v>
      </c>
      <c r="C34" s="68" t="s">
        <v>225</v>
      </c>
      <c r="D34" s="53" t="s">
        <v>280</v>
      </c>
      <c r="E34" s="54"/>
      <c r="F34" s="26" t="s">
        <v>31</v>
      </c>
      <c r="G34" s="54"/>
      <c r="H34" s="54"/>
      <c r="I34" s="69">
        <v>180000</v>
      </c>
      <c r="J34" s="80" t="s">
        <v>193</v>
      </c>
      <c r="K34" s="70"/>
      <c r="L34" s="71" t="s">
        <v>253</v>
      </c>
      <c r="M34" s="71"/>
      <c r="N34" s="71"/>
      <c r="O34" s="71"/>
      <c r="P34" s="71"/>
      <c r="Q34" s="71"/>
      <c r="R34" s="71"/>
      <c r="S34" s="23"/>
      <c r="T34" s="23"/>
      <c r="U34" s="23"/>
      <c r="V34" s="23"/>
      <c r="W34" s="23"/>
      <c r="X34" s="25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8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8"/>
      <c r="AX34" s="23"/>
      <c r="AY34" s="23"/>
      <c r="AZ34" s="25"/>
      <c r="BA34" s="23"/>
      <c r="BB34" s="25"/>
      <c r="BC34" s="28"/>
      <c r="BD34" s="25"/>
      <c r="BE34" s="27">
        <f t="shared" si="1"/>
        <v>0</v>
      </c>
      <c r="BF34" s="58"/>
      <c r="BG34" s="59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  <c r="TF34" s="23"/>
      <c r="TG34" s="23"/>
      <c r="TH34" s="23"/>
      <c r="TI34" s="23"/>
      <c r="TJ34" s="23"/>
      <c r="TK34" s="23"/>
      <c r="TL34" s="23"/>
      <c r="TM34" s="23"/>
      <c r="TN34" s="23"/>
      <c r="TO34" s="23"/>
      <c r="TP34" s="23"/>
      <c r="TQ34" s="23"/>
      <c r="TR34" s="23"/>
      <c r="TS34" s="23"/>
      <c r="TT34" s="23"/>
      <c r="TU34" s="23"/>
      <c r="TV34" s="23"/>
      <c r="TW34" s="23"/>
      <c r="TX34" s="23"/>
      <c r="TY34" s="23"/>
      <c r="TZ34" s="23"/>
      <c r="UA34" s="23"/>
      <c r="UB34" s="23"/>
      <c r="UC34" s="23"/>
      <c r="UD34" s="23"/>
      <c r="UE34" s="23"/>
      <c r="UF34" s="23"/>
      <c r="UG34" s="23"/>
      <c r="UH34" s="23"/>
      <c r="UI34" s="23"/>
      <c r="UJ34" s="23"/>
      <c r="UK34" s="23"/>
      <c r="UL34" s="23"/>
      <c r="UM34" s="23"/>
      <c r="UN34" s="23"/>
      <c r="UO34" s="23"/>
      <c r="UP34" s="23"/>
      <c r="UQ34" s="23"/>
      <c r="UR34" s="23"/>
      <c r="US34" s="23"/>
      <c r="UT34" s="23"/>
      <c r="UU34" s="23"/>
      <c r="UV34" s="23"/>
      <c r="UW34" s="23"/>
      <c r="UX34" s="23"/>
      <c r="UY34" s="23"/>
      <c r="UZ34" s="23"/>
      <c r="VA34" s="23"/>
      <c r="VB34" s="23"/>
      <c r="VC34" s="23"/>
      <c r="VD34" s="23"/>
      <c r="VE34" s="23"/>
      <c r="VF34" s="23"/>
      <c r="VG34" s="23"/>
      <c r="VH34" s="23"/>
      <c r="VI34" s="23"/>
      <c r="VJ34" s="23"/>
      <c r="VK34" s="23"/>
      <c r="VL34" s="23"/>
      <c r="VM34" s="23"/>
      <c r="VN34" s="23"/>
      <c r="VO34" s="23"/>
      <c r="VP34" s="23"/>
      <c r="VQ34" s="23"/>
      <c r="VR34" s="23"/>
      <c r="VS34" s="23"/>
      <c r="VT34" s="23"/>
      <c r="VU34" s="23"/>
      <c r="VV34" s="23"/>
      <c r="VW34" s="23"/>
      <c r="VX34" s="23"/>
      <c r="VY34" s="23"/>
      <c r="VZ34" s="23"/>
      <c r="WA34" s="23"/>
      <c r="WB34" s="23"/>
      <c r="WC34" s="23"/>
      <c r="WD34" s="23"/>
      <c r="WE34" s="23"/>
      <c r="WF34" s="23"/>
      <c r="WG34" s="23"/>
      <c r="WH34" s="23"/>
      <c r="WI34" s="23"/>
      <c r="WJ34" s="23"/>
      <c r="WK34" s="23"/>
      <c r="WL34" s="23"/>
      <c r="WM34" s="23"/>
      <c r="WN34" s="23"/>
      <c r="WO34" s="23"/>
      <c r="WP34" s="23"/>
      <c r="WQ34" s="23"/>
      <c r="WR34" s="23"/>
      <c r="WS34" s="23"/>
      <c r="WT34" s="23"/>
      <c r="WU34" s="23"/>
      <c r="WV34" s="23"/>
      <c r="WW34" s="23"/>
      <c r="WX34" s="23"/>
      <c r="WY34" s="23"/>
      <c r="WZ34" s="23"/>
      <c r="XA34" s="23"/>
      <c r="XB34" s="23"/>
      <c r="XC34" s="23"/>
      <c r="XD34" s="23"/>
      <c r="XE34" s="23"/>
      <c r="XF34" s="23"/>
      <c r="XG34" s="23"/>
      <c r="XH34" s="23"/>
      <c r="XI34" s="23"/>
      <c r="XJ34" s="23"/>
      <c r="XK34" s="23"/>
      <c r="XL34" s="23"/>
      <c r="XM34" s="23"/>
      <c r="XN34" s="23"/>
      <c r="XO34" s="23"/>
      <c r="XP34" s="23"/>
      <c r="XQ34" s="23"/>
      <c r="XR34" s="23"/>
      <c r="XS34" s="23"/>
      <c r="XT34" s="23"/>
      <c r="XU34" s="23"/>
      <c r="XV34" s="23"/>
      <c r="XW34" s="23"/>
      <c r="XX34" s="23"/>
      <c r="XY34" s="23"/>
      <c r="XZ34" s="23"/>
      <c r="YA34" s="23"/>
      <c r="YB34" s="23"/>
      <c r="YC34" s="23"/>
      <c r="YD34" s="23"/>
      <c r="YE34" s="23"/>
      <c r="YF34" s="23"/>
      <c r="YG34" s="23"/>
      <c r="YH34" s="23"/>
      <c r="YI34" s="23"/>
      <c r="YJ34" s="23"/>
      <c r="YK34" s="23"/>
      <c r="YL34" s="23"/>
      <c r="YM34" s="23"/>
      <c r="YN34" s="23"/>
      <c r="YO34" s="23"/>
      <c r="YP34" s="23"/>
      <c r="YQ34" s="23"/>
      <c r="YR34" s="23"/>
      <c r="YS34" s="23"/>
      <c r="YT34" s="23"/>
      <c r="YU34" s="23"/>
      <c r="YV34" s="23"/>
      <c r="YW34" s="23"/>
      <c r="YX34" s="23"/>
      <c r="YY34" s="23"/>
      <c r="YZ34" s="23"/>
      <c r="ZA34" s="23"/>
      <c r="ZB34" s="23"/>
      <c r="ZC34" s="23"/>
      <c r="ZD34" s="23"/>
      <c r="ZE34" s="23"/>
      <c r="ZF34" s="23"/>
      <c r="ZG34" s="23"/>
      <c r="ZH34" s="23"/>
      <c r="ZI34" s="23"/>
      <c r="ZJ34" s="23"/>
      <c r="ZK34" s="23"/>
      <c r="ZL34" s="23"/>
      <c r="ZM34" s="23"/>
      <c r="ZN34" s="23"/>
      <c r="ZO34" s="23"/>
      <c r="ZP34" s="23"/>
      <c r="ZQ34" s="23"/>
      <c r="ZR34" s="23"/>
      <c r="ZS34" s="23"/>
      <c r="ZT34" s="23"/>
      <c r="ZU34" s="23"/>
      <c r="ZV34" s="23"/>
      <c r="ZW34" s="23"/>
      <c r="ZX34" s="23"/>
      <c r="ZY34" s="23"/>
      <c r="ZZ34" s="23"/>
      <c r="AAA34" s="23"/>
      <c r="AAB34" s="23"/>
      <c r="AAC34" s="23"/>
      <c r="AAD34" s="23"/>
      <c r="AAE34" s="23"/>
      <c r="AAF34" s="23"/>
      <c r="AAG34" s="23"/>
      <c r="AAH34" s="23"/>
      <c r="AAI34" s="23"/>
      <c r="AAJ34" s="23"/>
      <c r="AAK34" s="23"/>
      <c r="AAL34" s="23"/>
      <c r="AAM34" s="23"/>
      <c r="AAN34" s="23"/>
      <c r="AAO34" s="23"/>
      <c r="AAP34" s="23"/>
      <c r="AAQ34" s="23"/>
      <c r="AAR34" s="23"/>
      <c r="AAS34" s="23"/>
      <c r="AAT34" s="23"/>
      <c r="AAU34" s="23"/>
      <c r="AAV34" s="23"/>
      <c r="AAW34" s="23"/>
      <c r="AAX34" s="23"/>
      <c r="AAY34" s="23"/>
      <c r="AAZ34" s="23"/>
      <c r="ABA34" s="23"/>
      <c r="ABB34" s="23"/>
      <c r="ABC34" s="23"/>
      <c r="ABD34" s="23"/>
      <c r="ABE34" s="23"/>
      <c r="ABF34" s="23"/>
      <c r="ABG34" s="23"/>
      <c r="ABH34" s="23"/>
      <c r="ABI34" s="23"/>
      <c r="ABJ34" s="23"/>
      <c r="ABK34" s="23"/>
      <c r="ABL34" s="23"/>
      <c r="ABM34" s="23"/>
      <c r="ABN34" s="23"/>
      <c r="ABO34" s="23"/>
      <c r="ABP34" s="23"/>
      <c r="ABQ34" s="23"/>
      <c r="ABR34" s="23"/>
      <c r="ABS34" s="23"/>
      <c r="ABT34" s="23"/>
      <c r="ABU34" s="23"/>
      <c r="ABV34" s="23"/>
      <c r="ABW34" s="23"/>
      <c r="ABX34" s="23"/>
      <c r="ABY34" s="23"/>
      <c r="ABZ34" s="23"/>
      <c r="ACA34" s="23"/>
      <c r="ACB34" s="23"/>
      <c r="ACC34" s="23"/>
      <c r="ACD34" s="23"/>
      <c r="ACE34" s="23"/>
      <c r="ACF34" s="23"/>
      <c r="ACG34" s="23"/>
      <c r="ACH34" s="23"/>
      <c r="ACI34" s="23"/>
      <c r="ACJ34" s="23"/>
      <c r="ACK34" s="23"/>
      <c r="ACL34" s="23"/>
      <c r="ACM34" s="23"/>
      <c r="ACN34" s="23"/>
      <c r="ACO34" s="23"/>
      <c r="ACP34" s="23"/>
      <c r="ACQ34" s="23"/>
      <c r="ACR34" s="23"/>
      <c r="ACS34" s="23"/>
      <c r="ACT34" s="23"/>
      <c r="ACU34" s="23"/>
      <c r="ACV34" s="23"/>
      <c r="ACW34" s="23"/>
      <c r="ACX34" s="23"/>
      <c r="ACY34" s="23"/>
      <c r="ACZ34" s="23"/>
      <c r="ADA34" s="23"/>
      <c r="ADB34" s="23"/>
      <c r="ADC34" s="23"/>
      <c r="ADD34" s="23"/>
      <c r="ADE34" s="23"/>
      <c r="ADF34" s="23"/>
      <c r="ADG34" s="23"/>
      <c r="ADH34" s="23"/>
      <c r="ADI34" s="23"/>
      <c r="ADJ34" s="23"/>
      <c r="ADK34" s="23"/>
      <c r="ADL34" s="23"/>
      <c r="ADM34" s="23"/>
      <c r="ADN34" s="23"/>
      <c r="ADO34" s="23"/>
      <c r="ADP34" s="23"/>
      <c r="ADQ34" s="23"/>
      <c r="ADR34" s="23"/>
      <c r="ADS34" s="23"/>
      <c r="ADT34" s="23"/>
      <c r="ADU34" s="23"/>
      <c r="ADV34" s="23"/>
      <c r="ADW34" s="23"/>
      <c r="ADX34" s="23"/>
      <c r="ADY34" s="23"/>
      <c r="ADZ34" s="23"/>
      <c r="AEA34" s="23"/>
      <c r="AEB34" s="23"/>
      <c r="AEC34" s="23"/>
      <c r="AED34" s="23"/>
      <c r="AEE34" s="23"/>
      <c r="AEF34" s="23"/>
      <c r="AEG34" s="23"/>
      <c r="AEH34" s="23"/>
      <c r="AEI34" s="23"/>
      <c r="AEJ34" s="23"/>
      <c r="AEK34" s="23"/>
      <c r="AEL34" s="23"/>
      <c r="AEM34" s="23"/>
      <c r="AEN34" s="23"/>
      <c r="AEO34" s="23"/>
      <c r="AEP34" s="23"/>
      <c r="AEQ34" s="23"/>
      <c r="AER34" s="23"/>
      <c r="AES34" s="23"/>
      <c r="AET34" s="23"/>
      <c r="AEU34" s="23"/>
      <c r="AEV34" s="23"/>
      <c r="AEW34" s="23"/>
      <c r="AEX34" s="23"/>
      <c r="AEY34" s="23"/>
      <c r="AEZ34" s="23"/>
      <c r="AFA34" s="23"/>
      <c r="AFB34" s="23"/>
      <c r="AFC34" s="23"/>
      <c r="AFD34" s="23"/>
      <c r="AFE34" s="23"/>
      <c r="AFF34" s="23"/>
      <c r="AFG34" s="23"/>
      <c r="AFH34" s="23"/>
      <c r="AFI34" s="23"/>
      <c r="AFJ34" s="23"/>
      <c r="AFK34" s="23"/>
      <c r="AFL34" s="23"/>
      <c r="AFM34" s="23"/>
      <c r="AFN34" s="23"/>
      <c r="AFO34" s="23"/>
      <c r="AFP34" s="23"/>
      <c r="AFQ34" s="23"/>
      <c r="AFR34" s="23"/>
      <c r="AFS34" s="23"/>
      <c r="AFT34" s="23"/>
      <c r="AFU34" s="23"/>
      <c r="AFV34" s="23"/>
      <c r="AFW34" s="23"/>
      <c r="AFX34" s="23"/>
      <c r="AFY34" s="23"/>
      <c r="AFZ34" s="23"/>
      <c r="AGA34" s="23"/>
      <c r="AGB34" s="23"/>
      <c r="AGC34" s="23"/>
      <c r="AGD34" s="23"/>
      <c r="AGE34" s="23"/>
      <c r="AGF34" s="23"/>
      <c r="AGG34" s="23"/>
      <c r="AGH34" s="23"/>
      <c r="AGI34" s="23"/>
      <c r="AGJ34" s="23"/>
      <c r="AGK34" s="23"/>
      <c r="AGL34" s="23"/>
      <c r="AGM34" s="23"/>
      <c r="AGN34" s="23"/>
      <c r="AGO34" s="23"/>
      <c r="AGP34" s="23"/>
      <c r="AGQ34" s="23"/>
      <c r="AGR34" s="23"/>
      <c r="AGS34" s="23"/>
      <c r="AGT34" s="23"/>
      <c r="AGU34" s="23"/>
      <c r="AGV34" s="23"/>
      <c r="AGW34" s="23"/>
      <c r="AGX34" s="23"/>
      <c r="AGY34" s="23"/>
      <c r="AGZ34" s="23"/>
      <c r="AHA34" s="23"/>
      <c r="AHB34" s="23"/>
      <c r="AHC34" s="23"/>
      <c r="AHD34" s="23"/>
      <c r="AHE34" s="23"/>
      <c r="AHF34" s="23"/>
      <c r="AHG34" s="23"/>
      <c r="AHH34" s="23"/>
      <c r="AHI34" s="23"/>
      <c r="AHJ34" s="23"/>
      <c r="AHK34" s="23"/>
      <c r="AHL34" s="23"/>
      <c r="AHM34" s="23"/>
      <c r="AHN34" s="23"/>
      <c r="AHO34" s="23"/>
      <c r="AHP34" s="23"/>
      <c r="AHQ34" s="23"/>
      <c r="AHR34" s="23"/>
      <c r="AHS34" s="23"/>
      <c r="AHT34" s="23"/>
      <c r="AHU34" s="23"/>
      <c r="AHV34" s="23"/>
      <c r="AHW34" s="23"/>
      <c r="AHX34" s="23"/>
      <c r="AHY34" s="23"/>
      <c r="AHZ34" s="23"/>
      <c r="AIA34" s="23"/>
      <c r="AIB34" s="23"/>
      <c r="AIC34" s="23"/>
      <c r="AID34" s="23"/>
      <c r="AIE34" s="23"/>
      <c r="AIF34" s="23"/>
      <c r="AIG34" s="23"/>
      <c r="AIH34" s="23"/>
      <c r="AII34" s="23"/>
      <c r="AIJ34" s="23"/>
      <c r="AIK34" s="23"/>
      <c r="AIL34" s="23"/>
      <c r="AIM34" s="23"/>
      <c r="AIN34" s="23"/>
      <c r="AIO34" s="23"/>
      <c r="AIP34" s="23"/>
      <c r="AIQ34" s="23"/>
      <c r="AIR34" s="23"/>
      <c r="AIS34" s="23"/>
      <c r="AIT34" s="23"/>
      <c r="AIU34" s="23"/>
      <c r="AIV34" s="23"/>
      <c r="AIW34" s="23"/>
      <c r="AIX34" s="23"/>
      <c r="AIY34" s="23"/>
      <c r="AIZ34" s="23"/>
      <c r="AJA34" s="23"/>
      <c r="AJB34" s="23"/>
      <c r="AJC34" s="23"/>
      <c r="AJD34" s="23"/>
      <c r="AJE34" s="23"/>
      <c r="AJF34" s="23"/>
      <c r="AJG34" s="23"/>
      <c r="AJH34" s="23"/>
      <c r="AJI34" s="60"/>
      <c r="AJJ34" s="60"/>
      <c r="AJK34" s="60"/>
      <c r="AJL34" s="60"/>
      <c r="AJM34" s="60"/>
      <c r="AJN34" s="60"/>
      <c r="AJO34" s="60"/>
      <c r="AJP34" s="60"/>
    </row>
    <row r="35" spans="1:952" s="54" customFormat="1" x14ac:dyDescent="0.2">
      <c r="A35" s="50" t="s">
        <v>24</v>
      </c>
      <c r="B35" s="51" t="s">
        <v>244</v>
      </c>
      <c r="C35" s="68" t="s">
        <v>226</v>
      </c>
      <c r="D35" s="53" t="s">
        <v>281</v>
      </c>
      <c r="F35" s="26" t="s">
        <v>31</v>
      </c>
      <c r="I35" s="82">
        <v>306000</v>
      </c>
      <c r="J35" s="80" t="s">
        <v>193</v>
      </c>
      <c r="K35" s="30"/>
      <c r="L35" s="58" t="s">
        <v>253</v>
      </c>
      <c r="M35" s="58"/>
      <c r="N35" s="58"/>
      <c r="O35" s="58"/>
      <c r="P35" s="58"/>
      <c r="Q35" s="58"/>
      <c r="R35" s="58"/>
      <c r="S35" s="23"/>
      <c r="T35" s="23"/>
      <c r="U35" s="23"/>
      <c r="V35" s="23"/>
      <c r="W35" s="23"/>
      <c r="X35" s="25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8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8"/>
      <c r="AX35" s="23"/>
      <c r="AY35" s="23"/>
      <c r="AZ35" s="25"/>
      <c r="BA35" s="23"/>
      <c r="BB35" s="25"/>
      <c r="BC35" s="28"/>
      <c r="BD35" s="25"/>
      <c r="BE35" s="27">
        <f t="shared" si="1"/>
        <v>0</v>
      </c>
      <c r="BF35" s="58"/>
      <c r="BG35" s="59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  <c r="TF35" s="23"/>
      <c r="TG35" s="23"/>
      <c r="TH35" s="23"/>
      <c r="TI35" s="23"/>
      <c r="TJ35" s="23"/>
      <c r="TK35" s="23"/>
      <c r="TL35" s="23"/>
      <c r="TM35" s="23"/>
      <c r="TN35" s="23"/>
      <c r="TO35" s="23"/>
      <c r="TP35" s="23"/>
      <c r="TQ35" s="23"/>
      <c r="TR35" s="23"/>
      <c r="TS35" s="23"/>
      <c r="TT35" s="23"/>
      <c r="TU35" s="23"/>
      <c r="TV35" s="23"/>
      <c r="TW35" s="23"/>
      <c r="TX35" s="23"/>
      <c r="TY35" s="23"/>
      <c r="TZ35" s="23"/>
      <c r="UA35" s="23"/>
      <c r="UB35" s="23"/>
      <c r="UC35" s="23"/>
      <c r="UD35" s="23"/>
      <c r="UE35" s="23"/>
      <c r="UF35" s="23"/>
      <c r="UG35" s="23"/>
      <c r="UH35" s="23"/>
      <c r="UI35" s="23"/>
      <c r="UJ35" s="23"/>
      <c r="UK35" s="23"/>
      <c r="UL35" s="23"/>
      <c r="UM35" s="23"/>
      <c r="UN35" s="23"/>
      <c r="UO35" s="23"/>
      <c r="UP35" s="23"/>
      <c r="UQ35" s="23"/>
      <c r="UR35" s="23"/>
      <c r="US35" s="23"/>
      <c r="UT35" s="23"/>
      <c r="UU35" s="23"/>
      <c r="UV35" s="23"/>
      <c r="UW35" s="23"/>
      <c r="UX35" s="23"/>
      <c r="UY35" s="23"/>
      <c r="UZ35" s="23"/>
      <c r="VA35" s="23"/>
      <c r="VB35" s="23"/>
      <c r="VC35" s="23"/>
      <c r="VD35" s="23"/>
      <c r="VE35" s="23"/>
      <c r="VF35" s="23"/>
      <c r="VG35" s="23"/>
      <c r="VH35" s="23"/>
      <c r="VI35" s="23"/>
      <c r="VJ35" s="23"/>
      <c r="VK35" s="23"/>
      <c r="VL35" s="23"/>
      <c r="VM35" s="23"/>
      <c r="VN35" s="23"/>
      <c r="VO35" s="23"/>
      <c r="VP35" s="23"/>
      <c r="VQ35" s="23"/>
      <c r="VR35" s="23"/>
      <c r="VS35" s="23"/>
      <c r="VT35" s="23"/>
      <c r="VU35" s="23"/>
      <c r="VV35" s="23"/>
      <c r="VW35" s="23"/>
      <c r="VX35" s="23"/>
      <c r="VY35" s="23"/>
      <c r="VZ35" s="23"/>
      <c r="WA35" s="23"/>
      <c r="WB35" s="23"/>
      <c r="WC35" s="23"/>
      <c r="WD35" s="23"/>
      <c r="WE35" s="23"/>
      <c r="WF35" s="23"/>
      <c r="WG35" s="23"/>
      <c r="WH35" s="23"/>
      <c r="WI35" s="23"/>
      <c r="WJ35" s="23"/>
      <c r="WK35" s="23"/>
      <c r="WL35" s="23"/>
      <c r="WM35" s="23"/>
      <c r="WN35" s="23"/>
      <c r="WO35" s="23"/>
      <c r="WP35" s="23"/>
      <c r="WQ35" s="23"/>
      <c r="WR35" s="23"/>
      <c r="WS35" s="23"/>
      <c r="WT35" s="23"/>
      <c r="WU35" s="23"/>
      <c r="WV35" s="23"/>
      <c r="WW35" s="23"/>
      <c r="WX35" s="23"/>
      <c r="WY35" s="23"/>
      <c r="WZ35" s="23"/>
      <c r="XA35" s="23"/>
      <c r="XB35" s="23"/>
      <c r="XC35" s="23"/>
      <c r="XD35" s="23"/>
      <c r="XE35" s="23"/>
      <c r="XF35" s="23"/>
      <c r="XG35" s="23"/>
      <c r="XH35" s="23"/>
      <c r="XI35" s="23"/>
      <c r="XJ35" s="23"/>
      <c r="XK35" s="23"/>
      <c r="XL35" s="23"/>
      <c r="XM35" s="23"/>
      <c r="XN35" s="23"/>
      <c r="XO35" s="23"/>
      <c r="XP35" s="23"/>
      <c r="XQ35" s="23"/>
      <c r="XR35" s="23"/>
      <c r="XS35" s="23"/>
      <c r="XT35" s="23"/>
      <c r="XU35" s="23"/>
      <c r="XV35" s="23"/>
      <c r="XW35" s="23"/>
      <c r="XX35" s="23"/>
      <c r="XY35" s="23"/>
      <c r="XZ35" s="23"/>
      <c r="YA35" s="23"/>
      <c r="YB35" s="23"/>
      <c r="YC35" s="23"/>
      <c r="YD35" s="23"/>
      <c r="YE35" s="23"/>
      <c r="YF35" s="23"/>
      <c r="YG35" s="23"/>
      <c r="YH35" s="23"/>
      <c r="YI35" s="23"/>
      <c r="YJ35" s="23"/>
      <c r="YK35" s="23"/>
      <c r="YL35" s="23"/>
      <c r="YM35" s="23"/>
      <c r="YN35" s="23"/>
      <c r="YO35" s="23"/>
      <c r="YP35" s="23"/>
      <c r="YQ35" s="23"/>
      <c r="YR35" s="23"/>
      <c r="YS35" s="23"/>
      <c r="YT35" s="23"/>
      <c r="YU35" s="23"/>
      <c r="YV35" s="23"/>
      <c r="YW35" s="23"/>
      <c r="YX35" s="23"/>
      <c r="YY35" s="23"/>
      <c r="YZ35" s="23"/>
      <c r="ZA35" s="23"/>
      <c r="ZB35" s="23"/>
      <c r="ZC35" s="23"/>
      <c r="ZD35" s="23"/>
      <c r="ZE35" s="23"/>
      <c r="ZF35" s="23"/>
      <c r="ZG35" s="23"/>
      <c r="ZH35" s="23"/>
      <c r="ZI35" s="23"/>
      <c r="ZJ35" s="23"/>
      <c r="ZK35" s="23"/>
      <c r="ZL35" s="23"/>
      <c r="ZM35" s="23"/>
      <c r="ZN35" s="23"/>
      <c r="ZO35" s="23"/>
      <c r="ZP35" s="23"/>
      <c r="ZQ35" s="23"/>
      <c r="ZR35" s="23"/>
      <c r="ZS35" s="23"/>
      <c r="ZT35" s="23"/>
      <c r="ZU35" s="23"/>
      <c r="ZV35" s="23"/>
      <c r="ZW35" s="23"/>
      <c r="ZX35" s="23"/>
      <c r="ZY35" s="23"/>
      <c r="ZZ35" s="23"/>
      <c r="AAA35" s="23"/>
      <c r="AAB35" s="23"/>
      <c r="AAC35" s="23"/>
      <c r="AAD35" s="23"/>
      <c r="AAE35" s="23"/>
      <c r="AAF35" s="23"/>
      <c r="AAG35" s="23"/>
      <c r="AAH35" s="23"/>
      <c r="AAI35" s="23"/>
      <c r="AAJ35" s="23"/>
      <c r="AAK35" s="23"/>
      <c r="AAL35" s="23"/>
      <c r="AAM35" s="23"/>
      <c r="AAN35" s="23"/>
      <c r="AAO35" s="23"/>
      <c r="AAP35" s="23"/>
      <c r="AAQ35" s="23"/>
      <c r="AAR35" s="23"/>
      <c r="AAS35" s="23"/>
      <c r="AAT35" s="23"/>
      <c r="AAU35" s="23"/>
      <c r="AAV35" s="23"/>
      <c r="AAW35" s="23"/>
      <c r="AAX35" s="23"/>
      <c r="AAY35" s="23"/>
      <c r="AAZ35" s="23"/>
      <c r="ABA35" s="23"/>
      <c r="ABB35" s="23"/>
      <c r="ABC35" s="23"/>
      <c r="ABD35" s="23"/>
      <c r="ABE35" s="23"/>
      <c r="ABF35" s="23"/>
      <c r="ABG35" s="23"/>
      <c r="ABH35" s="23"/>
      <c r="ABI35" s="23"/>
      <c r="ABJ35" s="23"/>
      <c r="ABK35" s="23"/>
      <c r="ABL35" s="23"/>
      <c r="ABM35" s="23"/>
      <c r="ABN35" s="23"/>
      <c r="ABO35" s="23"/>
      <c r="ABP35" s="23"/>
      <c r="ABQ35" s="23"/>
      <c r="ABR35" s="23"/>
      <c r="ABS35" s="23"/>
      <c r="ABT35" s="23"/>
      <c r="ABU35" s="23"/>
      <c r="ABV35" s="23"/>
      <c r="ABW35" s="23"/>
      <c r="ABX35" s="23"/>
      <c r="ABY35" s="23"/>
      <c r="ABZ35" s="23"/>
      <c r="ACA35" s="23"/>
      <c r="ACB35" s="23"/>
      <c r="ACC35" s="23"/>
      <c r="ACD35" s="23"/>
      <c r="ACE35" s="23"/>
      <c r="ACF35" s="23"/>
      <c r="ACG35" s="23"/>
      <c r="ACH35" s="23"/>
      <c r="ACI35" s="23"/>
      <c r="ACJ35" s="23"/>
      <c r="ACK35" s="23"/>
      <c r="ACL35" s="23"/>
      <c r="ACM35" s="23"/>
      <c r="ACN35" s="23"/>
      <c r="ACO35" s="23"/>
      <c r="ACP35" s="23"/>
      <c r="ACQ35" s="23"/>
      <c r="ACR35" s="23"/>
      <c r="ACS35" s="23"/>
      <c r="ACT35" s="23"/>
      <c r="ACU35" s="23"/>
      <c r="ACV35" s="23"/>
      <c r="ACW35" s="23"/>
      <c r="ACX35" s="23"/>
      <c r="ACY35" s="23"/>
      <c r="ACZ35" s="23"/>
      <c r="ADA35" s="23"/>
      <c r="ADB35" s="23"/>
      <c r="ADC35" s="23"/>
      <c r="ADD35" s="23"/>
      <c r="ADE35" s="23"/>
      <c r="ADF35" s="23"/>
      <c r="ADG35" s="23"/>
      <c r="ADH35" s="23"/>
      <c r="ADI35" s="23"/>
      <c r="ADJ35" s="23"/>
      <c r="ADK35" s="23"/>
      <c r="ADL35" s="23"/>
      <c r="ADM35" s="23"/>
      <c r="ADN35" s="23"/>
      <c r="ADO35" s="23"/>
      <c r="ADP35" s="23"/>
      <c r="ADQ35" s="23"/>
      <c r="ADR35" s="23"/>
      <c r="ADS35" s="23"/>
      <c r="ADT35" s="23"/>
      <c r="ADU35" s="23"/>
      <c r="ADV35" s="23"/>
      <c r="ADW35" s="23"/>
      <c r="ADX35" s="23"/>
      <c r="ADY35" s="23"/>
      <c r="ADZ35" s="23"/>
      <c r="AEA35" s="23"/>
      <c r="AEB35" s="23"/>
      <c r="AEC35" s="23"/>
      <c r="AED35" s="23"/>
      <c r="AEE35" s="23"/>
      <c r="AEF35" s="23"/>
      <c r="AEG35" s="23"/>
      <c r="AEH35" s="23"/>
      <c r="AEI35" s="23"/>
      <c r="AEJ35" s="23"/>
      <c r="AEK35" s="23"/>
      <c r="AEL35" s="23"/>
      <c r="AEM35" s="23"/>
      <c r="AEN35" s="23"/>
      <c r="AEO35" s="23"/>
      <c r="AEP35" s="23"/>
      <c r="AEQ35" s="23"/>
      <c r="AER35" s="23"/>
      <c r="AES35" s="23"/>
      <c r="AET35" s="23"/>
      <c r="AEU35" s="23"/>
      <c r="AEV35" s="23"/>
      <c r="AEW35" s="23"/>
      <c r="AEX35" s="23"/>
      <c r="AEY35" s="23"/>
      <c r="AEZ35" s="23"/>
      <c r="AFA35" s="23"/>
      <c r="AFB35" s="23"/>
      <c r="AFC35" s="23"/>
      <c r="AFD35" s="23"/>
      <c r="AFE35" s="23"/>
      <c r="AFF35" s="23"/>
      <c r="AFG35" s="23"/>
      <c r="AFH35" s="23"/>
      <c r="AFI35" s="23"/>
      <c r="AFJ35" s="23"/>
      <c r="AFK35" s="23"/>
      <c r="AFL35" s="23"/>
      <c r="AFM35" s="23"/>
      <c r="AFN35" s="23"/>
      <c r="AFO35" s="23"/>
      <c r="AFP35" s="23"/>
      <c r="AFQ35" s="23"/>
      <c r="AFR35" s="23"/>
      <c r="AFS35" s="23"/>
      <c r="AFT35" s="23"/>
      <c r="AFU35" s="23"/>
      <c r="AFV35" s="23"/>
      <c r="AFW35" s="23"/>
      <c r="AFX35" s="23"/>
      <c r="AFY35" s="23"/>
      <c r="AFZ35" s="23"/>
      <c r="AGA35" s="23"/>
      <c r="AGB35" s="23"/>
      <c r="AGC35" s="23"/>
      <c r="AGD35" s="23"/>
      <c r="AGE35" s="23"/>
      <c r="AGF35" s="23"/>
      <c r="AGG35" s="23"/>
      <c r="AGH35" s="23"/>
      <c r="AGI35" s="23"/>
      <c r="AGJ35" s="23"/>
      <c r="AGK35" s="23"/>
      <c r="AGL35" s="23"/>
      <c r="AGM35" s="23"/>
      <c r="AGN35" s="23"/>
      <c r="AGO35" s="23"/>
      <c r="AGP35" s="23"/>
      <c r="AGQ35" s="23"/>
      <c r="AGR35" s="23"/>
      <c r="AGS35" s="23"/>
      <c r="AGT35" s="23"/>
      <c r="AGU35" s="23"/>
      <c r="AGV35" s="23"/>
      <c r="AGW35" s="23"/>
      <c r="AGX35" s="23"/>
      <c r="AGY35" s="23"/>
      <c r="AGZ35" s="23"/>
      <c r="AHA35" s="23"/>
      <c r="AHB35" s="23"/>
      <c r="AHC35" s="23"/>
      <c r="AHD35" s="23"/>
      <c r="AHE35" s="23"/>
      <c r="AHF35" s="23"/>
      <c r="AHG35" s="23"/>
      <c r="AHH35" s="23"/>
      <c r="AHI35" s="23"/>
      <c r="AHJ35" s="23"/>
      <c r="AHK35" s="23"/>
      <c r="AHL35" s="23"/>
      <c r="AHM35" s="23"/>
      <c r="AHN35" s="23"/>
      <c r="AHO35" s="23"/>
      <c r="AHP35" s="23"/>
      <c r="AHQ35" s="23"/>
      <c r="AHR35" s="23"/>
      <c r="AHS35" s="23"/>
      <c r="AHT35" s="23"/>
      <c r="AHU35" s="23"/>
      <c r="AHV35" s="23"/>
      <c r="AHW35" s="23"/>
      <c r="AHX35" s="23"/>
      <c r="AHY35" s="23"/>
      <c r="AHZ35" s="23"/>
      <c r="AIA35" s="23"/>
      <c r="AIB35" s="23"/>
      <c r="AIC35" s="23"/>
      <c r="AID35" s="23"/>
      <c r="AIE35" s="23"/>
      <c r="AIF35" s="23"/>
      <c r="AIG35" s="23"/>
      <c r="AIH35" s="23"/>
      <c r="AII35" s="23"/>
      <c r="AIJ35" s="23"/>
      <c r="AIK35" s="23"/>
      <c r="AIL35" s="23"/>
      <c r="AIM35" s="23"/>
      <c r="AIN35" s="23"/>
      <c r="AIO35" s="23"/>
      <c r="AIP35" s="23"/>
      <c r="AIQ35" s="23"/>
      <c r="AIR35" s="23"/>
      <c r="AIS35" s="23"/>
      <c r="AIT35" s="23"/>
      <c r="AIU35" s="23"/>
      <c r="AIV35" s="23"/>
      <c r="AIW35" s="23"/>
      <c r="AIX35" s="23"/>
      <c r="AIY35" s="23"/>
      <c r="AIZ35" s="23"/>
      <c r="AJA35" s="23"/>
      <c r="AJB35" s="23"/>
      <c r="AJC35" s="23"/>
      <c r="AJD35" s="23"/>
      <c r="AJE35" s="23"/>
      <c r="AJF35" s="23"/>
      <c r="AJG35" s="23"/>
      <c r="AJH35" s="23"/>
      <c r="AJI35" s="60"/>
      <c r="AJJ35" s="60"/>
      <c r="AJK35" s="60"/>
      <c r="AJL35" s="60"/>
      <c r="AJM35" s="60"/>
      <c r="AJN35" s="60"/>
      <c r="AJO35" s="60"/>
      <c r="AJP35" s="60"/>
    </row>
    <row r="36" spans="1:952" s="23" customFormat="1" x14ac:dyDescent="0.2">
      <c r="A36" s="50" t="s">
        <v>24</v>
      </c>
      <c r="B36" s="51" t="s">
        <v>244</v>
      </c>
      <c r="C36" s="68" t="s">
        <v>227</v>
      </c>
      <c r="D36" s="53" t="s">
        <v>282</v>
      </c>
      <c r="E36" s="54"/>
      <c r="F36" s="26" t="s">
        <v>27</v>
      </c>
      <c r="G36" s="54"/>
      <c r="H36" s="54"/>
      <c r="I36" s="82">
        <v>1774000</v>
      </c>
      <c r="J36" s="80" t="s">
        <v>193</v>
      </c>
      <c r="K36" s="70"/>
      <c r="L36" s="71" t="s">
        <v>253</v>
      </c>
      <c r="M36" s="71"/>
      <c r="N36" s="71"/>
      <c r="O36" s="71"/>
      <c r="P36" s="71"/>
      <c r="Q36" s="71"/>
      <c r="R36" s="71"/>
      <c r="X36" s="25"/>
      <c r="AW36" s="28"/>
      <c r="AZ36" s="25"/>
      <c r="BB36" s="25"/>
      <c r="BC36" s="28"/>
      <c r="BD36" s="25"/>
      <c r="BE36" s="27">
        <f t="shared" si="1"/>
        <v>0</v>
      </c>
      <c r="BF36" s="58"/>
      <c r="BG36" s="59"/>
      <c r="AJI36" s="60"/>
      <c r="AJJ36" s="60"/>
      <c r="AJK36" s="60"/>
      <c r="AJL36" s="60"/>
      <c r="AJM36" s="60"/>
      <c r="AJN36" s="60"/>
      <c r="AJO36" s="60"/>
      <c r="AJP36" s="60"/>
    </row>
    <row r="37" spans="1:952" x14ac:dyDescent="0.2">
      <c r="A37" s="50" t="s">
        <v>24</v>
      </c>
      <c r="B37" s="51" t="s">
        <v>244</v>
      </c>
      <c r="C37" s="68" t="s">
        <v>228</v>
      </c>
      <c r="D37" s="53" t="s">
        <v>283</v>
      </c>
      <c r="F37" s="26" t="s">
        <v>31</v>
      </c>
      <c r="I37" s="69">
        <v>109135</v>
      </c>
      <c r="J37" s="80" t="s">
        <v>193</v>
      </c>
      <c r="K37" s="70"/>
      <c r="L37" s="71" t="s">
        <v>253</v>
      </c>
      <c r="M37" s="71"/>
      <c r="N37" s="71"/>
      <c r="O37" s="71"/>
      <c r="P37" s="71"/>
      <c r="Q37" s="71"/>
      <c r="R37" s="71"/>
      <c r="AK37" s="23"/>
      <c r="BE37" s="27">
        <f t="shared" si="1"/>
        <v>0</v>
      </c>
      <c r="BG37" s="59"/>
    </row>
    <row r="38" spans="1:952" x14ac:dyDescent="0.2">
      <c r="A38" s="50" t="s">
        <v>24</v>
      </c>
      <c r="B38" s="51" t="s">
        <v>244</v>
      </c>
      <c r="C38" s="68" t="s">
        <v>230</v>
      </c>
      <c r="D38" s="53" t="s">
        <v>284</v>
      </c>
      <c r="F38" s="26" t="s">
        <v>31</v>
      </c>
      <c r="I38" s="69">
        <v>19000</v>
      </c>
      <c r="J38" s="80" t="s">
        <v>193</v>
      </c>
      <c r="K38" s="70"/>
      <c r="L38" s="71" t="s">
        <v>253</v>
      </c>
      <c r="M38" s="71"/>
      <c r="N38" s="71"/>
      <c r="O38" s="71"/>
      <c r="P38" s="71"/>
      <c r="Q38" s="71"/>
      <c r="R38" s="71"/>
      <c r="BE38" s="27">
        <f t="shared" si="1"/>
        <v>0</v>
      </c>
      <c r="BG38" s="59"/>
    </row>
    <row r="39" spans="1:952" x14ac:dyDescent="0.2">
      <c r="A39" s="50" t="s">
        <v>24</v>
      </c>
      <c r="B39" s="51" t="s">
        <v>244</v>
      </c>
      <c r="C39" s="68" t="s">
        <v>229</v>
      </c>
      <c r="D39" s="53" t="s">
        <v>285</v>
      </c>
      <c r="F39" s="26" t="s">
        <v>31</v>
      </c>
      <c r="I39" s="69">
        <v>75000</v>
      </c>
      <c r="J39" s="80" t="s">
        <v>193</v>
      </c>
      <c r="K39" s="70"/>
      <c r="L39" s="71" t="s">
        <v>253</v>
      </c>
      <c r="M39" s="71"/>
      <c r="N39" s="71"/>
      <c r="O39" s="71"/>
      <c r="P39" s="71"/>
      <c r="Q39" s="71"/>
      <c r="R39" s="71"/>
      <c r="BE39" s="27">
        <f t="shared" si="1"/>
        <v>0</v>
      </c>
      <c r="BG39" s="59"/>
    </row>
    <row r="40" spans="1:952" x14ac:dyDescent="0.2">
      <c r="A40" s="50" t="s">
        <v>24</v>
      </c>
      <c r="B40" s="85" t="s">
        <v>244</v>
      </c>
      <c r="C40" s="68" t="s">
        <v>286</v>
      </c>
      <c r="D40" s="53" t="s">
        <v>287</v>
      </c>
      <c r="E40" s="53"/>
      <c r="F40" s="26" t="s">
        <v>31</v>
      </c>
      <c r="G40" s="53"/>
      <c r="H40" s="53"/>
      <c r="I40" s="86">
        <v>49000</v>
      </c>
      <c r="J40" s="80" t="s">
        <v>193</v>
      </c>
      <c r="K40" s="87"/>
      <c r="L40" s="71" t="s">
        <v>253</v>
      </c>
      <c r="M40" s="88"/>
      <c r="N40" s="88"/>
      <c r="O40" s="88"/>
      <c r="P40" s="88"/>
      <c r="Q40" s="88"/>
      <c r="R40" s="88"/>
      <c r="AK40" s="23"/>
      <c r="BE40" s="85">
        <f t="shared" si="1"/>
        <v>0</v>
      </c>
      <c r="BG40" s="89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90"/>
      <c r="BU40" s="90"/>
      <c r="BV40" s="90"/>
      <c r="BW40" s="90"/>
      <c r="BX40" s="90"/>
      <c r="BY40" s="90"/>
      <c r="BZ40" s="90"/>
      <c r="CA40" s="90"/>
      <c r="CB40" s="90"/>
      <c r="CC40" s="90"/>
      <c r="CD40" s="90"/>
      <c r="CE40" s="90"/>
      <c r="CF40" s="90"/>
      <c r="CG40" s="90"/>
      <c r="CH40" s="90"/>
      <c r="CI40" s="90"/>
      <c r="CJ40" s="90"/>
      <c r="CK40" s="90"/>
      <c r="CL40" s="90"/>
      <c r="CM40" s="90"/>
      <c r="CN40" s="90"/>
      <c r="CO40" s="90"/>
      <c r="CP40" s="90"/>
      <c r="CQ40" s="90"/>
      <c r="CR40" s="90"/>
      <c r="CS40" s="90"/>
      <c r="CT40" s="90"/>
      <c r="CU40" s="90"/>
      <c r="CV40" s="90"/>
      <c r="CW40" s="90"/>
      <c r="CX40" s="90"/>
      <c r="CY40" s="90"/>
      <c r="CZ40" s="90"/>
      <c r="DA40" s="90"/>
      <c r="DB40" s="90"/>
      <c r="DC40" s="90"/>
      <c r="DD40" s="90"/>
      <c r="DE40" s="90"/>
      <c r="DF40" s="90"/>
      <c r="DG40" s="90"/>
      <c r="DH40" s="90"/>
      <c r="DI40" s="90"/>
      <c r="DJ40" s="90"/>
      <c r="DK40" s="90"/>
      <c r="DL40" s="90"/>
      <c r="DM40" s="90"/>
      <c r="DN40" s="90"/>
      <c r="DO40" s="90"/>
      <c r="DP40" s="90"/>
      <c r="DQ40" s="90"/>
      <c r="DR40" s="90"/>
      <c r="DS40" s="90"/>
      <c r="DT40" s="90"/>
      <c r="DU40" s="90"/>
      <c r="DV40" s="90"/>
      <c r="DW40" s="90"/>
      <c r="DX40" s="90"/>
      <c r="DY40" s="90"/>
      <c r="DZ40" s="90"/>
      <c r="EA40" s="90"/>
      <c r="EB40" s="90"/>
      <c r="EC40" s="90"/>
      <c r="ED40" s="90"/>
      <c r="EE40" s="90"/>
      <c r="EF40" s="90"/>
      <c r="EG40" s="90"/>
      <c r="EH40" s="90"/>
      <c r="EI40" s="90"/>
      <c r="EJ40" s="90"/>
      <c r="EK40" s="90"/>
      <c r="EL40" s="90"/>
      <c r="EM40" s="90"/>
      <c r="EN40" s="90"/>
      <c r="EO40" s="90"/>
      <c r="EP40" s="90"/>
      <c r="EQ40" s="90"/>
      <c r="ER40" s="90"/>
      <c r="ES40" s="90"/>
      <c r="ET40" s="90"/>
      <c r="EU40" s="90"/>
      <c r="EV40" s="90"/>
      <c r="EW40" s="90"/>
      <c r="EX40" s="90"/>
      <c r="EY40" s="90"/>
      <c r="EZ40" s="90"/>
      <c r="FA40" s="90"/>
      <c r="FB40" s="90"/>
      <c r="FC40" s="90"/>
      <c r="FD40" s="90"/>
      <c r="FE40" s="90"/>
      <c r="FF40" s="90"/>
      <c r="FG40" s="90"/>
      <c r="FH40" s="90"/>
      <c r="FI40" s="90"/>
      <c r="FJ40" s="90"/>
      <c r="FK40" s="90"/>
      <c r="FL40" s="90"/>
      <c r="FM40" s="90"/>
      <c r="FN40" s="90"/>
      <c r="FO40" s="90"/>
      <c r="FP40" s="90"/>
      <c r="FQ40" s="90"/>
      <c r="FR40" s="90"/>
      <c r="FS40" s="90"/>
      <c r="FT40" s="90"/>
      <c r="FU40" s="90"/>
      <c r="FV40" s="90"/>
      <c r="FW40" s="90"/>
      <c r="FX40" s="90"/>
      <c r="FY40" s="90"/>
      <c r="FZ40" s="90"/>
      <c r="GA40" s="90"/>
      <c r="GB40" s="90"/>
      <c r="GC40" s="90"/>
      <c r="GD40" s="90"/>
      <c r="GE40" s="90"/>
      <c r="GF40" s="90"/>
      <c r="GG40" s="90"/>
      <c r="GH40" s="90"/>
      <c r="GI40" s="90"/>
      <c r="GJ40" s="90"/>
      <c r="GK40" s="90"/>
      <c r="GL40" s="90"/>
      <c r="GM40" s="90"/>
      <c r="GN40" s="90"/>
      <c r="GO40" s="90"/>
      <c r="GP40" s="90"/>
      <c r="GQ40" s="90"/>
      <c r="GR40" s="90"/>
      <c r="GS40" s="90"/>
      <c r="GT40" s="90"/>
      <c r="GU40" s="90"/>
      <c r="GV40" s="90"/>
      <c r="GW40" s="90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0"/>
      <c r="HI40" s="90"/>
      <c r="HJ40" s="90"/>
      <c r="HK40" s="90"/>
      <c r="HL40" s="90"/>
      <c r="HM40" s="90"/>
      <c r="HN40" s="90"/>
      <c r="HO40" s="90"/>
      <c r="HP40" s="90"/>
      <c r="HQ40" s="90"/>
      <c r="HR40" s="90"/>
      <c r="HS40" s="90"/>
      <c r="HT40" s="90"/>
      <c r="HU40" s="90"/>
      <c r="HV40" s="90"/>
      <c r="HW40" s="90"/>
      <c r="HX40" s="90"/>
      <c r="HY40" s="90"/>
      <c r="HZ40" s="90"/>
      <c r="IA40" s="90"/>
      <c r="IB40" s="90"/>
      <c r="IC40" s="90"/>
      <c r="ID40" s="90"/>
      <c r="IE40" s="90"/>
      <c r="IF40" s="90"/>
      <c r="IG40" s="90"/>
      <c r="IH40" s="90"/>
      <c r="II40" s="90"/>
      <c r="IJ40" s="90"/>
      <c r="IK40" s="90"/>
      <c r="IL40" s="90"/>
      <c r="IM40" s="90"/>
      <c r="IN40" s="90"/>
      <c r="IO40" s="90"/>
      <c r="IP40" s="90"/>
      <c r="IQ40" s="90"/>
      <c r="IR40" s="90"/>
      <c r="IS40" s="90"/>
      <c r="IT40" s="90"/>
      <c r="IU40" s="90"/>
      <c r="IV40" s="90"/>
      <c r="IW40" s="90"/>
      <c r="IX40" s="90"/>
      <c r="IY40" s="90"/>
      <c r="IZ40" s="90"/>
      <c r="JA40" s="90"/>
      <c r="JB40" s="90"/>
      <c r="JC40" s="90"/>
      <c r="JD40" s="90"/>
      <c r="JE40" s="90"/>
      <c r="JF40" s="90"/>
      <c r="JG40" s="90"/>
      <c r="JH40" s="90"/>
      <c r="JI40" s="90"/>
      <c r="JJ40" s="90"/>
      <c r="JK40" s="90"/>
      <c r="JL40" s="90"/>
      <c r="JM40" s="90"/>
      <c r="JN40" s="90"/>
      <c r="JO40" s="90"/>
      <c r="JP40" s="90"/>
      <c r="JQ40" s="90"/>
      <c r="JR40" s="90"/>
      <c r="JS40" s="90"/>
      <c r="JT40" s="90"/>
      <c r="JU40" s="90"/>
      <c r="JV40" s="90"/>
      <c r="JW40" s="90"/>
      <c r="JX40" s="90"/>
      <c r="JY40" s="90"/>
      <c r="JZ40" s="90"/>
      <c r="KA40" s="90"/>
      <c r="KB40" s="90"/>
      <c r="KC40" s="90"/>
      <c r="KD40" s="90"/>
      <c r="KE40" s="90"/>
      <c r="KF40" s="90"/>
      <c r="KG40" s="90"/>
      <c r="KH40" s="90"/>
      <c r="KI40" s="90"/>
      <c r="KJ40" s="90"/>
      <c r="KK40" s="90"/>
      <c r="KL40" s="90"/>
      <c r="KM40" s="90"/>
      <c r="KN40" s="90"/>
      <c r="KO40" s="90"/>
      <c r="KP40" s="90"/>
      <c r="KQ40" s="90"/>
      <c r="KR40" s="90"/>
      <c r="KS40" s="90"/>
      <c r="KT40" s="90"/>
      <c r="KU40" s="90"/>
      <c r="KV40" s="90"/>
      <c r="KW40" s="90"/>
      <c r="KX40" s="90"/>
      <c r="KY40" s="90"/>
      <c r="KZ40" s="90"/>
      <c r="LA40" s="90"/>
      <c r="LB40" s="90"/>
      <c r="LC40" s="90"/>
      <c r="LD40" s="90"/>
      <c r="LE40" s="90"/>
      <c r="LF40" s="90"/>
      <c r="LG40" s="90"/>
      <c r="LH40" s="90"/>
      <c r="LI40" s="90"/>
      <c r="LJ40" s="90"/>
      <c r="LK40" s="90"/>
      <c r="LL40" s="90"/>
      <c r="LM40" s="90"/>
      <c r="LN40" s="90"/>
      <c r="LO40" s="90"/>
      <c r="LP40" s="90"/>
      <c r="LQ40" s="90"/>
      <c r="LR40" s="90"/>
      <c r="LS40" s="90"/>
      <c r="LT40" s="90"/>
      <c r="LU40" s="90"/>
      <c r="LV40" s="90"/>
      <c r="LW40" s="90"/>
      <c r="LX40" s="90"/>
      <c r="LY40" s="90"/>
      <c r="LZ40" s="90"/>
      <c r="MA40" s="90"/>
      <c r="MB40" s="90"/>
      <c r="MC40" s="90"/>
      <c r="MD40" s="90"/>
      <c r="ME40" s="90"/>
      <c r="MF40" s="90"/>
      <c r="MG40" s="90"/>
      <c r="MH40" s="90"/>
      <c r="MI40" s="90"/>
      <c r="MJ40" s="90"/>
      <c r="MK40" s="90"/>
      <c r="ML40" s="90"/>
      <c r="MM40" s="90"/>
      <c r="MN40" s="90"/>
      <c r="MO40" s="90"/>
      <c r="MP40" s="90"/>
      <c r="MQ40" s="90"/>
      <c r="MR40" s="90"/>
      <c r="MS40" s="90"/>
      <c r="MT40" s="90"/>
      <c r="MU40" s="90"/>
      <c r="MV40" s="90"/>
      <c r="MW40" s="90"/>
      <c r="MX40" s="90"/>
      <c r="MY40" s="90"/>
      <c r="MZ40" s="90"/>
      <c r="NA40" s="90"/>
      <c r="NB40" s="90"/>
      <c r="NC40" s="90"/>
      <c r="ND40" s="90"/>
      <c r="NE40" s="90"/>
      <c r="NF40" s="90"/>
      <c r="NG40" s="90"/>
      <c r="NH40" s="90"/>
      <c r="NI40" s="90"/>
      <c r="NJ40" s="90"/>
      <c r="NK40" s="90"/>
      <c r="NL40" s="90"/>
      <c r="NM40" s="90"/>
      <c r="NN40" s="90"/>
      <c r="NO40" s="90"/>
      <c r="NP40" s="90"/>
      <c r="NQ40" s="90"/>
      <c r="NR40" s="90"/>
      <c r="NS40" s="90"/>
      <c r="NT40" s="90"/>
      <c r="NU40" s="90"/>
      <c r="NV40" s="90"/>
      <c r="NW40" s="90"/>
      <c r="NX40" s="90"/>
      <c r="NY40" s="90"/>
      <c r="NZ40" s="90"/>
      <c r="OA40" s="90"/>
      <c r="OB40" s="90"/>
      <c r="OC40" s="90"/>
      <c r="OD40" s="90"/>
      <c r="OE40" s="90"/>
      <c r="OF40" s="90"/>
      <c r="OG40" s="90"/>
      <c r="OH40" s="90"/>
      <c r="OI40" s="90"/>
      <c r="OJ40" s="90"/>
      <c r="OK40" s="90"/>
      <c r="OL40" s="90"/>
      <c r="OM40" s="90"/>
      <c r="ON40" s="90"/>
      <c r="OO40" s="90"/>
      <c r="OP40" s="90"/>
      <c r="OQ40" s="90"/>
      <c r="OR40" s="90"/>
      <c r="OS40" s="90"/>
      <c r="OT40" s="90"/>
      <c r="OU40" s="90"/>
      <c r="OV40" s="90"/>
      <c r="OW40" s="90"/>
      <c r="OX40" s="90"/>
      <c r="OY40" s="90"/>
      <c r="OZ40" s="90"/>
      <c r="PA40" s="90"/>
      <c r="PB40" s="90"/>
      <c r="PC40" s="90"/>
      <c r="PD40" s="90"/>
      <c r="PE40" s="90"/>
      <c r="PF40" s="90"/>
      <c r="PG40" s="90"/>
      <c r="PH40" s="90"/>
      <c r="PI40" s="90"/>
      <c r="PJ40" s="90"/>
      <c r="PK40" s="90"/>
      <c r="PL40" s="90"/>
      <c r="PM40" s="90"/>
      <c r="PN40" s="90"/>
      <c r="PO40" s="90"/>
      <c r="PP40" s="90"/>
      <c r="PQ40" s="90"/>
      <c r="PR40" s="90"/>
      <c r="PS40" s="90"/>
      <c r="PT40" s="90"/>
      <c r="PU40" s="90"/>
      <c r="PV40" s="90"/>
      <c r="PW40" s="90"/>
      <c r="PX40" s="90"/>
      <c r="PY40" s="90"/>
      <c r="PZ40" s="90"/>
      <c r="QA40" s="90"/>
      <c r="QB40" s="90"/>
      <c r="QC40" s="90"/>
      <c r="QD40" s="90"/>
      <c r="QE40" s="90"/>
      <c r="QF40" s="90"/>
      <c r="QG40" s="90"/>
      <c r="QH40" s="90"/>
      <c r="QI40" s="90"/>
      <c r="QJ40" s="90"/>
      <c r="QK40" s="90"/>
      <c r="QL40" s="90"/>
      <c r="QM40" s="90"/>
      <c r="QN40" s="90"/>
      <c r="QO40" s="90"/>
      <c r="QP40" s="90"/>
      <c r="QQ40" s="90"/>
      <c r="QR40" s="90"/>
      <c r="QS40" s="90"/>
      <c r="QT40" s="90"/>
      <c r="QU40" s="90"/>
      <c r="QV40" s="90"/>
      <c r="QW40" s="90"/>
      <c r="QX40" s="90"/>
      <c r="QY40" s="90"/>
      <c r="QZ40" s="90"/>
      <c r="RA40" s="90"/>
      <c r="RB40" s="90"/>
      <c r="RC40" s="90"/>
      <c r="RD40" s="90"/>
      <c r="RE40" s="90"/>
      <c r="RF40" s="90"/>
      <c r="RG40" s="90"/>
      <c r="RH40" s="90"/>
      <c r="RI40" s="90"/>
      <c r="RJ40" s="90"/>
      <c r="RK40" s="90"/>
      <c r="RL40" s="90"/>
      <c r="RM40" s="90"/>
      <c r="RN40" s="90"/>
      <c r="RO40" s="90"/>
      <c r="RP40" s="90"/>
      <c r="RQ40" s="90"/>
      <c r="RR40" s="90"/>
      <c r="RS40" s="90"/>
      <c r="RT40" s="90"/>
      <c r="RU40" s="90"/>
      <c r="RV40" s="90"/>
      <c r="RW40" s="90"/>
      <c r="RX40" s="90"/>
      <c r="RY40" s="90"/>
      <c r="RZ40" s="90"/>
      <c r="SA40" s="90"/>
      <c r="SB40" s="90"/>
      <c r="SC40" s="90"/>
      <c r="SD40" s="90"/>
      <c r="SE40" s="90"/>
      <c r="SF40" s="90"/>
      <c r="SG40" s="90"/>
      <c r="SH40" s="90"/>
      <c r="SI40" s="90"/>
      <c r="SJ40" s="90"/>
      <c r="SK40" s="90"/>
      <c r="SL40" s="90"/>
      <c r="SM40" s="90"/>
      <c r="SN40" s="90"/>
      <c r="SO40" s="90"/>
      <c r="SP40" s="90"/>
      <c r="SQ40" s="90"/>
      <c r="SR40" s="90"/>
      <c r="SS40" s="90"/>
      <c r="ST40" s="90"/>
      <c r="SU40" s="90"/>
      <c r="SV40" s="90"/>
      <c r="SW40" s="90"/>
      <c r="SX40" s="90"/>
      <c r="SY40" s="90"/>
      <c r="SZ40" s="90"/>
      <c r="TA40" s="90"/>
      <c r="TB40" s="90"/>
      <c r="TC40" s="90"/>
      <c r="TD40" s="90"/>
      <c r="TE40" s="90"/>
      <c r="TF40" s="90"/>
      <c r="TG40" s="90"/>
      <c r="TH40" s="90"/>
      <c r="TI40" s="90"/>
      <c r="TJ40" s="90"/>
      <c r="TK40" s="90"/>
      <c r="TL40" s="90"/>
      <c r="TM40" s="90"/>
      <c r="TN40" s="90"/>
      <c r="TO40" s="90"/>
      <c r="TP40" s="90"/>
      <c r="TQ40" s="90"/>
      <c r="TR40" s="90"/>
      <c r="TS40" s="90"/>
      <c r="TT40" s="90"/>
      <c r="TU40" s="90"/>
      <c r="TV40" s="90"/>
      <c r="TW40" s="90"/>
      <c r="TX40" s="90"/>
      <c r="TY40" s="90"/>
      <c r="TZ40" s="90"/>
      <c r="UA40" s="90"/>
      <c r="UB40" s="90"/>
      <c r="UC40" s="90"/>
      <c r="UD40" s="90"/>
      <c r="UE40" s="90"/>
      <c r="UF40" s="90"/>
      <c r="UG40" s="90"/>
      <c r="UH40" s="90"/>
      <c r="UI40" s="90"/>
      <c r="UJ40" s="90"/>
      <c r="UK40" s="90"/>
      <c r="UL40" s="90"/>
      <c r="UM40" s="90"/>
      <c r="UN40" s="90"/>
      <c r="UO40" s="90"/>
      <c r="UP40" s="90"/>
      <c r="UQ40" s="90"/>
      <c r="UR40" s="90"/>
      <c r="US40" s="90"/>
      <c r="UT40" s="90"/>
      <c r="UU40" s="90"/>
      <c r="UV40" s="90"/>
      <c r="UW40" s="90"/>
      <c r="UX40" s="90"/>
      <c r="UY40" s="90"/>
      <c r="UZ40" s="90"/>
      <c r="VA40" s="90"/>
      <c r="VB40" s="90"/>
      <c r="VC40" s="90"/>
      <c r="VD40" s="90"/>
      <c r="VE40" s="90"/>
      <c r="VF40" s="90"/>
      <c r="VG40" s="90"/>
      <c r="VH40" s="90"/>
      <c r="VI40" s="90"/>
      <c r="VJ40" s="90"/>
      <c r="VK40" s="90"/>
      <c r="VL40" s="90"/>
      <c r="VM40" s="90"/>
      <c r="VN40" s="90"/>
      <c r="VO40" s="90"/>
      <c r="VP40" s="90"/>
      <c r="VQ40" s="90"/>
      <c r="VR40" s="90"/>
      <c r="VS40" s="90"/>
      <c r="VT40" s="90"/>
      <c r="VU40" s="90"/>
      <c r="VV40" s="90"/>
      <c r="VW40" s="90"/>
      <c r="VX40" s="90"/>
      <c r="VY40" s="90"/>
      <c r="VZ40" s="90"/>
      <c r="WA40" s="90"/>
      <c r="WB40" s="90"/>
      <c r="WC40" s="90"/>
      <c r="WD40" s="90"/>
      <c r="WE40" s="90"/>
      <c r="WF40" s="90"/>
      <c r="WG40" s="90"/>
      <c r="WH40" s="90"/>
      <c r="WI40" s="90"/>
      <c r="WJ40" s="90"/>
      <c r="WK40" s="90"/>
      <c r="WL40" s="90"/>
      <c r="WM40" s="90"/>
      <c r="WN40" s="90"/>
      <c r="WO40" s="90"/>
      <c r="WP40" s="90"/>
      <c r="WQ40" s="90"/>
      <c r="WR40" s="90"/>
      <c r="WS40" s="90"/>
      <c r="WT40" s="90"/>
      <c r="WU40" s="90"/>
      <c r="WV40" s="90"/>
      <c r="WW40" s="90"/>
      <c r="WX40" s="90"/>
      <c r="WY40" s="90"/>
      <c r="WZ40" s="90"/>
      <c r="XA40" s="90"/>
      <c r="XB40" s="90"/>
      <c r="XC40" s="90"/>
      <c r="XD40" s="90"/>
      <c r="XE40" s="90"/>
      <c r="XF40" s="90"/>
      <c r="XG40" s="90"/>
      <c r="XH40" s="90"/>
      <c r="XI40" s="90"/>
      <c r="XJ40" s="90"/>
      <c r="XK40" s="90"/>
      <c r="XL40" s="90"/>
      <c r="XM40" s="90"/>
      <c r="XN40" s="90"/>
      <c r="XO40" s="90"/>
      <c r="XP40" s="90"/>
      <c r="XQ40" s="90"/>
      <c r="XR40" s="90"/>
      <c r="XS40" s="90"/>
      <c r="XT40" s="90"/>
      <c r="XU40" s="90"/>
      <c r="XV40" s="90"/>
      <c r="XW40" s="90"/>
      <c r="XX40" s="90"/>
      <c r="XY40" s="90"/>
      <c r="XZ40" s="90"/>
      <c r="YA40" s="90"/>
      <c r="YB40" s="90"/>
      <c r="YC40" s="90"/>
      <c r="YD40" s="90"/>
      <c r="YE40" s="90"/>
      <c r="YF40" s="90"/>
      <c r="YG40" s="90"/>
      <c r="YH40" s="90"/>
      <c r="YI40" s="90"/>
      <c r="YJ40" s="90"/>
      <c r="YK40" s="90"/>
      <c r="YL40" s="90"/>
      <c r="YM40" s="90"/>
      <c r="YN40" s="90"/>
      <c r="YO40" s="90"/>
      <c r="YP40" s="90"/>
      <c r="YQ40" s="90"/>
      <c r="YR40" s="90"/>
      <c r="YS40" s="90"/>
      <c r="YT40" s="90"/>
      <c r="YU40" s="90"/>
      <c r="YV40" s="90"/>
      <c r="YW40" s="90"/>
      <c r="YX40" s="90"/>
      <c r="YY40" s="90"/>
      <c r="YZ40" s="90"/>
      <c r="ZA40" s="90"/>
      <c r="ZB40" s="90"/>
      <c r="ZC40" s="90"/>
      <c r="ZD40" s="90"/>
      <c r="ZE40" s="90"/>
      <c r="ZF40" s="90"/>
      <c r="ZG40" s="90"/>
      <c r="ZH40" s="90"/>
      <c r="ZI40" s="90"/>
      <c r="ZJ40" s="90"/>
      <c r="ZK40" s="90"/>
      <c r="ZL40" s="90"/>
      <c r="ZM40" s="90"/>
      <c r="ZN40" s="90"/>
      <c r="ZO40" s="90"/>
      <c r="ZP40" s="90"/>
      <c r="ZQ40" s="90"/>
      <c r="ZR40" s="90"/>
      <c r="ZS40" s="90"/>
      <c r="ZT40" s="90"/>
      <c r="ZU40" s="90"/>
      <c r="ZV40" s="90"/>
      <c r="ZW40" s="90"/>
      <c r="ZX40" s="90"/>
      <c r="ZY40" s="90"/>
      <c r="ZZ40" s="90"/>
      <c r="AAA40" s="90"/>
      <c r="AAB40" s="90"/>
      <c r="AAC40" s="90"/>
      <c r="AAD40" s="90"/>
      <c r="AAE40" s="90"/>
      <c r="AAF40" s="90"/>
      <c r="AAG40" s="90"/>
      <c r="AAH40" s="90"/>
      <c r="AAI40" s="90"/>
      <c r="AAJ40" s="90"/>
      <c r="AAK40" s="90"/>
      <c r="AAL40" s="90"/>
      <c r="AAM40" s="90"/>
      <c r="AAN40" s="90"/>
      <c r="AAO40" s="90"/>
      <c r="AAP40" s="90"/>
      <c r="AAQ40" s="90"/>
      <c r="AAR40" s="90"/>
      <c r="AAS40" s="90"/>
      <c r="AAT40" s="90"/>
      <c r="AAU40" s="90"/>
      <c r="AAV40" s="90"/>
      <c r="AAW40" s="90"/>
      <c r="AAX40" s="90"/>
      <c r="AAY40" s="90"/>
      <c r="AAZ40" s="90"/>
      <c r="ABA40" s="90"/>
      <c r="ABB40" s="90"/>
      <c r="ABC40" s="90"/>
      <c r="ABD40" s="90"/>
      <c r="ABE40" s="90"/>
      <c r="ABF40" s="90"/>
      <c r="ABG40" s="90"/>
      <c r="ABH40" s="90"/>
      <c r="ABI40" s="90"/>
      <c r="ABJ40" s="90"/>
      <c r="ABK40" s="90"/>
      <c r="ABL40" s="90"/>
      <c r="ABM40" s="90"/>
      <c r="ABN40" s="90"/>
      <c r="ABO40" s="90"/>
      <c r="ABP40" s="90"/>
      <c r="ABQ40" s="90"/>
      <c r="ABR40" s="90"/>
      <c r="ABS40" s="90"/>
      <c r="ABT40" s="90"/>
      <c r="ABU40" s="90"/>
      <c r="ABV40" s="90"/>
      <c r="ABW40" s="90"/>
      <c r="ABX40" s="90"/>
      <c r="ABY40" s="90"/>
      <c r="ABZ40" s="90"/>
      <c r="ACA40" s="90"/>
      <c r="ACB40" s="90"/>
      <c r="ACC40" s="90"/>
      <c r="ACD40" s="90"/>
      <c r="ACE40" s="90"/>
      <c r="ACF40" s="90"/>
      <c r="ACG40" s="90"/>
      <c r="ACH40" s="90"/>
      <c r="ACI40" s="90"/>
      <c r="ACJ40" s="90"/>
      <c r="ACK40" s="90"/>
      <c r="ACL40" s="90"/>
      <c r="ACM40" s="90"/>
      <c r="ACN40" s="90"/>
      <c r="ACO40" s="90"/>
      <c r="ACP40" s="90"/>
      <c r="ACQ40" s="90"/>
      <c r="ACR40" s="90"/>
      <c r="ACS40" s="90"/>
      <c r="ACT40" s="90"/>
      <c r="ACU40" s="90"/>
      <c r="ACV40" s="90"/>
      <c r="ACW40" s="90"/>
      <c r="ACX40" s="90"/>
      <c r="ACY40" s="90"/>
      <c r="ACZ40" s="90"/>
      <c r="ADA40" s="90"/>
      <c r="ADB40" s="90"/>
      <c r="ADC40" s="90"/>
      <c r="ADD40" s="90"/>
      <c r="ADE40" s="90"/>
      <c r="ADF40" s="90"/>
      <c r="ADG40" s="90"/>
      <c r="ADH40" s="90"/>
      <c r="ADI40" s="90"/>
      <c r="ADJ40" s="90"/>
      <c r="ADK40" s="90"/>
      <c r="ADL40" s="90"/>
      <c r="ADM40" s="90"/>
      <c r="ADN40" s="90"/>
      <c r="ADO40" s="90"/>
      <c r="ADP40" s="90"/>
      <c r="ADQ40" s="90"/>
      <c r="ADR40" s="90"/>
      <c r="ADS40" s="90"/>
      <c r="ADT40" s="90"/>
      <c r="ADU40" s="90"/>
      <c r="ADV40" s="90"/>
      <c r="ADW40" s="90"/>
      <c r="ADX40" s="90"/>
      <c r="ADY40" s="90"/>
      <c r="ADZ40" s="90"/>
      <c r="AEA40" s="90"/>
      <c r="AEB40" s="90"/>
      <c r="AEC40" s="90"/>
      <c r="AED40" s="90"/>
      <c r="AEE40" s="90"/>
      <c r="AEF40" s="90"/>
      <c r="AEG40" s="90"/>
      <c r="AEH40" s="90"/>
      <c r="AEI40" s="90"/>
      <c r="AEJ40" s="90"/>
      <c r="AEK40" s="90"/>
      <c r="AEL40" s="90"/>
      <c r="AEM40" s="90"/>
      <c r="AEN40" s="90"/>
      <c r="AEO40" s="90"/>
      <c r="AEP40" s="90"/>
      <c r="AEQ40" s="90"/>
      <c r="AER40" s="90"/>
      <c r="AES40" s="90"/>
      <c r="AET40" s="90"/>
      <c r="AEU40" s="90"/>
      <c r="AEV40" s="90"/>
      <c r="AEW40" s="90"/>
      <c r="AEX40" s="90"/>
      <c r="AEY40" s="90"/>
      <c r="AEZ40" s="90"/>
      <c r="AFA40" s="90"/>
      <c r="AFB40" s="90"/>
      <c r="AFC40" s="90"/>
      <c r="AFD40" s="90"/>
      <c r="AFE40" s="90"/>
      <c r="AFF40" s="90"/>
      <c r="AFG40" s="90"/>
      <c r="AFH40" s="90"/>
      <c r="AFI40" s="90"/>
      <c r="AFJ40" s="90"/>
      <c r="AFK40" s="90"/>
      <c r="AFL40" s="90"/>
      <c r="AFM40" s="90"/>
      <c r="AFN40" s="90"/>
      <c r="AFO40" s="90"/>
      <c r="AFP40" s="90"/>
      <c r="AFQ40" s="90"/>
      <c r="AFR40" s="90"/>
      <c r="AFS40" s="90"/>
      <c r="AFT40" s="90"/>
      <c r="AFU40" s="90"/>
      <c r="AFV40" s="90"/>
      <c r="AFW40" s="90"/>
      <c r="AFX40" s="90"/>
      <c r="AFY40" s="90"/>
      <c r="AFZ40" s="90"/>
      <c r="AGA40" s="90"/>
      <c r="AGB40" s="90"/>
      <c r="AGC40" s="90"/>
      <c r="AGD40" s="90"/>
      <c r="AGE40" s="90"/>
      <c r="AGF40" s="90"/>
      <c r="AGG40" s="90"/>
      <c r="AGH40" s="90"/>
      <c r="AGI40" s="90"/>
      <c r="AGJ40" s="90"/>
      <c r="AGK40" s="90"/>
      <c r="AGL40" s="90"/>
      <c r="AGM40" s="90"/>
      <c r="AGN40" s="90"/>
      <c r="AGO40" s="90"/>
      <c r="AGP40" s="90"/>
      <c r="AGQ40" s="90"/>
      <c r="AGR40" s="90"/>
      <c r="AGS40" s="90"/>
      <c r="AGT40" s="90"/>
      <c r="AGU40" s="90"/>
      <c r="AGV40" s="90"/>
      <c r="AGW40" s="90"/>
      <c r="AGX40" s="90"/>
      <c r="AGY40" s="90"/>
      <c r="AGZ40" s="90"/>
      <c r="AHA40" s="90"/>
      <c r="AHB40" s="90"/>
      <c r="AHC40" s="90"/>
      <c r="AHD40" s="90"/>
      <c r="AHE40" s="90"/>
      <c r="AHF40" s="90"/>
      <c r="AHG40" s="90"/>
      <c r="AHH40" s="90"/>
      <c r="AHI40" s="90"/>
      <c r="AHJ40" s="90"/>
      <c r="AHK40" s="90"/>
      <c r="AHL40" s="90"/>
      <c r="AHM40" s="90"/>
      <c r="AHN40" s="90"/>
      <c r="AHO40" s="90"/>
      <c r="AHP40" s="90"/>
      <c r="AHQ40" s="90"/>
      <c r="AHR40" s="90"/>
      <c r="AHS40" s="90"/>
      <c r="AHT40" s="90"/>
      <c r="AHU40" s="90"/>
      <c r="AHV40" s="90"/>
      <c r="AHW40" s="90"/>
      <c r="AHX40" s="90"/>
      <c r="AHY40" s="90"/>
      <c r="AHZ40" s="90"/>
      <c r="AIA40" s="90"/>
      <c r="AIB40" s="90"/>
      <c r="AIC40" s="90"/>
      <c r="AID40" s="90"/>
      <c r="AIE40" s="90"/>
      <c r="AIF40" s="90"/>
      <c r="AIG40" s="90"/>
      <c r="AIH40" s="90"/>
      <c r="AII40" s="90"/>
      <c r="AIJ40" s="90"/>
      <c r="AIK40" s="90"/>
      <c r="AIL40" s="90"/>
      <c r="AIM40" s="90"/>
      <c r="AIN40" s="90"/>
      <c r="AIO40" s="90"/>
      <c r="AIP40" s="90"/>
      <c r="AIQ40" s="90"/>
      <c r="AIR40" s="90"/>
      <c r="AIS40" s="90"/>
      <c r="AIT40" s="90"/>
      <c r="AIU40" s="90"/>
      <c r="AIV40" s="90"/>
      <c r="AIW40" s="90"/>
      <c r="AIX40" s="90"/>
      <c r="AIY40" s="90"/>
      <c r="AIZ40" s="90"/>
      <c r="AJA40" s="90"/>
      <c r="AJB40" s="90"/>
      <c r="AJC40" s="90"/>
      <c r="AJD40" s="90"/>
      <c r="AJE40" s="90"/>
      <c r="AJF40" s="90"/>
      <c r="AJG40" s="90"/>
      <c r="AJH40" s="90"/>
      <c r="AJI40" s="90"/>
      <c r="AJJ40" s="90"/>
      <c r="AJK40" s="90"/>
      <c r="AJL40" s="90"/>
      <c r="AJM40" s="90"/>
      <c r="AJN40" s="90"/>
      <c r="AJO40" s="90"/>
      <c r="AJP40" s="90"/>
    </row>
    <row r="41" spans="1:952" s="77" customFormat="1" x14ac:dyDescent="0.25">
      <c r="A41" s="50" t="s">
        <v>24</v>
      </c>
      <c r="B41" s="27" t="s">
        <v>258</v>
      </c>
      <c r="C41" s="52" t="s">
        <v>288</v>
      </c>
      <c r="D41" s="53" t="s">
        <v>289</v>
      </c>
      <c r="E41" s="54"/>
      <c r="F41" s="26" t="s">
        <v>31</v>
      </c>
      <c r="G41" s="54"/>
      <c r="H41" s="54"/>
      <c r="I41" s="29">
        <v>33000</v>
      </c>
      <c r="J41" s="80" t="s">
        <v>193</v>
      </c>
      <c r="K41" s="78"/>
      <c r="L41" s="79" t="s">
        <v>261</v>
      </c>
      <c r="M41" s="79"/>
      <c r="N41" s="79"/>
      <c r="O41" s="79"/>
      <c r="P41" s="79"/>
      <c r="Q41" s="79"/>
      <c r="R41" s="79"/>
      <c r="S41" s="23"/>
      <c r="T41" s="23"/>
      <c r="U41" s="23"/>
      <c r="V41" s="23"/>
      <c r="W41" s="23"/>
      <c r="X41" s="25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8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8"/>
      <c r="AX41" s="23"/>
      <c r="AY41" s="23"/>
      <c r="AZ41" s="25"/>
      <c r="BA41" s="23"/>
      <c r="BB41" s="25"/>
      <c r="BC41" s="28"/>
      <c r="BD41" s="25"/>
      <c r="BE41" s="27">
        <f t="shared" si="1"/>
        <v>0</v>
      </c>
      <c r="BF41" s="58"/>
      <c r="BG41" s="59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  <c r="TF41" s="23"/>
      <c r="TG41" s="23"/>
      <c r="TH41" s="23"/>
      <c r="TI41" s="23"/>
      <c r="TJ41" s="23"/>
      <c r="TK41" s="23"/>
      <c r="TL41" s="23"/>
      <c r="TM41" s="23"/>
      <c r="TN41" s="23"/>
      <c r="TO41" s="23"/>
      <c r="TP41" s="23"/>
      <c r="TQ41" s="23"/>
      <c r="TR41" s="23"/>
      <c r="TS41" s="23"/>
      <c r="TT41" s="23"/>
      <c r="TU41" s="23"/>
      <c r="TV41" s="23"/>
      <c r="TW41" s="23"/>
      <c r="TX41" s="23"/>
      <c r="TY41" s="23"/>
      <c r="TZ41" s="23"/>
      <c r="UA41" s="23"/>
      <c r="UB41" s="23"/>
      <c r="UC41" s="23"/>
      <c r="UD41" s="23"/>
      <c r="UE41" s="23"/>
      <c r="UF41" s="23"/>
      <c r="UG41" s="23"/>
      <c r="UH41" s="23"/>
      <c r="UI41" s="23"/>
      <c r="UJ41" s="23"/>
      <c r="UK41" s="23"/>
      <c r="UL41" s="23"/>
      <c r="UM41" s="23"/>
      <c r="UN41" s="23"/>
      <c r="UO41" s="23"/>
      <c r="UP41" s="23"/>
      <c r="UQ41" s="23"/>
      <c r="UR41" s="23"/>
      <c r="US41" s="23"/>
      <c r="UT41" s="23"/>
      <c r="UU41" s="23"/>
      <c r="UV41" s="23"/>
      <c r="UW41" s="23"/>
      <c r="UX41" s="23"/>
      <c r="UY41" s="23"/>
      <c r="UZ41" s="23"/>
      <c r="VA41" s="23"/>
      <c r="VB41" s="23"/>
      <c r="VC41" s="23"/>
      <c r="VD41" s="23"/>
      <c r="VE41" s="23"/>
      <c r="VF41" s="23"/>
      <c r="VG41" s="23"/>
      <c r="VH41" s="23"/>
      <c r="VI41" s="23"/>
      <c r="VJ41" s="23"/>
      <c r="VK41" s="23"/>
      <c r="VL41" s="23"/>
      <c r="VM41" s="23"/>
      <c r="VN41" s="23"/>
      <c r="VO41" s="23"/>
      <c r="VP41" s="23"/>
      <c r="VQ41" s="23"/>
      <c r="VR41" s="23"/>
      <c r="VS41" s="23"/>
      <c r="VT41" s="23"/>
      <c r="VU41" s="23"/>
      <c r="VV41" s="23"/>
      <c r="VW41" s="23"/>
      <c r="VX41" s="23"/>
      <c r="VY41" s="23"/>
      <c r="VZ41" s="23"/>
      <c r="WA41" s="23"/>
      <c r="WB41" s="23"/>
      <c r="WC41" s="23"/>
      <c r="WD41" s="23"/>
      <c r="WE41" s="23"/>
      <c r="WF41" s="23"/>
      <c r="WG41" s="23"/>
      <c r="WH41" s="23"/>
      <c r="WI41" s="23"/>
      <c r="WJ41" s="23"/>
      <c r="WK41" s="23"/>
      <c r="WL41" s="23"/>
      <c r="WM41" s="23"/>
      <c r="WN41" s="23"/>
      <c r="WO41" s="23"/>
      <c r="WP41" s="23"/>
      <c r="WQ41" s="23"/>
      <c r="WR41" s="23"/>
      <c r="WS41" s="23"/>
      <c r="WT41" s="23"/>
      <c r="WU41" s="23"/>
      <c r="WV41" s="23"/>
      <c r="WW41" s="23"/>
      <c r="WX41" s="23"/>
      <c r="WY41" s="23"/>
      <c r="WZ41" s="23"/>
      <c r="XA41" s="23"/>
      <c r="XB41" s="23"/>
      <c r="XC41" s="23"/>
      <c r="XD41" s="23"/>
      <c r="XE41" s="23"/>
      <c r="XF41" s="23"/>
      <c r="XG41" s="23"/>
      <c r="XH41" s="23"/>
      <c r="XI41" s="23"/>
      <c r="XJ41" s="23"/>
      <c r="XK41" s="23"/>
      <c r="XL41" s="23"/>
      <c r="XM41" s="23"/>
      <c r="XN41" s="23"/>
      <c r="XO41" s="23"/>
      <c r="XP41" s="23"/>
      <c r="XQ41" s="23"/>
      <c r="XR41" s="23"/>
      <c r="XS41" s="23"/>
      <c r="XT41" s="23"/>
      <c r="XU41" s="23"/>
      <c r="XV41" s="23"/>
      <c r="XW41" s="23"/>
      <c r="XX41" s="23"/>
      <c r="XY41" s="23"/>
      <c r="XZ41" s="23"/>
      <c r="YA41" s="23"/>
      <c r="YB41" s="23"/>
      <c r="YC41" s="23"/>
      <c r="YD41" s="23"/>
      <c r="YE41" s="23"/>
      <c r="YF41" s="23"/>
      <c r="YG41" s="23"/>
      <c r="YH41" s="23"/>
      <c r="YI41" s="23"/>
      <c r="YJ41" s="23"/>
      <c r="YK41" s="23"/>
      <c r="YL41" s="23"/>
      <c r="YM41" s="23"/>
      <c r="YN41" s="23"/>
      <c r="YO41" s="23"/>
      <c r="YP41" s="23"/>
      <c r="YQ41" s="23"/>
      <c r="YR41" s="23"/>
      <c r="YS41" s="23"/>
      <c r="YT41" s="23"/>
      <c r="YU41" s="23"/>
      <c r="YV41" s="23"/>
      <c r="YW41" s="23"/>
      <c r="YX41" s="23"/>
      <c r="YY41" s="23"/>
      <c r="YZ41" s="23"/>
      <c r="ZA41" s="23"/>
      <c r="ZB41" s="23"/>
      <c r="ZC41" s="23"/>
      <c r="ZD41" s="23"/>
      <c r="ZE41" s="23"/>
      <c r="ZF41" s="23"/>
      <c r="ZG41" s="23"/>
      <c r="ZH41" s="23"/>
      <c r="ZI41" s="23"/>
      <c r="ZJ41" s="23"/>
      <c r="ZK41" s="23"/>
      <c r="ZL41" s="23"/>
      <c r="ZM41" s="23"/>
      <c r="ZN41" s="23"/>
      <c r="ZO41" s="23"/>
      <c r="ZP41" s="23"/>
      <c r="ZQ41" s="23"/>
      <c r="ZR41" s="23"/>
      <c r="ZS41" s="23"/>
      <c r="ZT41" s="23"/>
      <c r="ZU41" s="23"/>
      <c r="ZV41" s="23"/>
      <c r="ZW41" s="23"/>
      <c r="ZX41" s="23"/>
      <c r="ZY41" s="23"/>
      <c r="ZZ41" s="23"/>
      <c r="AAA41" s="23"/>
      <c r="AAB41" s="23"/>
      <c r="AAC41" s="23"/>
      <c r="AAD41" s="23"/>
      <c r="AAE41" s="23"/>
      <c r="AAF41" s="23"/>
      <c r="AAG41" s="23"/>
      <c r="AAH41" s="23"/>
      <c r="AAI41" s="23"/>
      <c r="AAJ41" s="23"/>
      <c r="AAK41" s="23"/>
      <c r="AAL41" s="23"/>
      <c r="AAM41" s="23"/>
      <c r="AAN41" s="23"/>
      <c r="AAO41" s="23"/>
      <c r="AAP41" s="23"/>
      <c r="AAQ41" s="23"/>
      <c r="AAR41" s="23"/>
      <c r="AAS41" s="23"/>
      <c r="AAT41" s="23"/>
      <c r="AAU41" s="23"/>
      <c r="AAV41" s="23"/>
      <c r="AAW41" s="23"/>
      <c r="AAX41" s="23"/>
      <c r="AAY41" s="23"/>
      <c r="AAZ41" s="23"/>
      <c r="ABA41" s="23"/>
      <c r="ABB41" s="23"/>
      <c r="ABC41" s="23"/>
      <c r="ABD41" s="23"/>
      <c r="ABE41" s="23"/>
      <c r="ABF41" s="23"/>
      <c r="ABG41" s="23"/>
      <c r="ABH41" s="23"/>
      <c r="ABI41" s="23"/>
      <c r="ABJ41" s="23"/>
      <c r="ABK41" s="23"/>
      <c r="ABL41" s="23"/>
      <c r="ABM41" s="23"/>
      <c r="ABN41" s="23"/>
      <c r="ABO41" s="23"/>
      <c r="ABP41" s="23"/>
      <c r="ABQ41" s="23"/>
      <c r="ABR41" s="23"/>
      <c r="ABS41" s="23"/>
      <c r="ABT41" s="23"/>
      <c r="ABU41" s="23"/>
      <c r="ABV41" s="23"/>
      <c r="ABW41" s="23"/>
      <c r="ABX41" s="23"/>
      <c r="ABY41" s="23"/>
      <c r="ABZ41" s="23"/>
      <c r="ACA41" s="23"/>
      <c r="ACB41" s="23"/>
      <c r="ACC41" s="23"/>
      <c r="ACD41" s="23"/>
      <c r="ACE41" s="23"/>
      <c r="ACF41" s="23"/>
      <c r="ACG41" s="23"/>
      <c r="ACH41" s="23"/>
      <c r="ACI41" s="23"/>
      <c r="ACJ41" s="23"/>
      <c r="ACK41" s="23"/>
      <c r="ACL41" s="23"/>
      <c r="ACM41" s="23"/>
      <c r="ACN41" s="23"/>
      <c r="ACO41" s="23"/>
      <c r="ACP41" s="23"/>
      <c r="ACQ41" s="23"/>
      <c r="ACR41" s="23"/>
      <c r="ACS41" s="23"/>
      <c r="ACT41" s="23"/>
      <c r="ACU41" s="23"/>
      <c r="ACV41" s="23"/>
      <c r="ACW41" s="23"/>
      <c r="ACX41" s="23"/>
      <c r="ACY41" s="23"/>
      <c r="ACZ41" s="23"/>
      <c r="ADA41" s="23"/>
      <c r="ADB41" s="23"/>
      <c r="ADC41" s="23"/>
      <c r="ADD41" s="23"/>
      <c r="ADE41" s="23"/>
      <c r="ADF41" s="23"/>
      <c r="ADG41" s="23"/>
      <c r="ADH41" s="23"/>
      <c r="ADI41" s="23"/>
      <c r="ADJ41" s="23"/>
      <c r="ADK41" s="23"/>
      <c r="ADL41" s="23"/>
      <c r="ADM41" s="23"/>
      <c r="ADN41" s="23"/>
      <c r="ADO41" s="23"/>
      <c r="ADP41" s="23"/>
      <c r="ADQ41" s="23"/>
      <c r="ADR41" s="23"/>
      <c r="ADS41" s="23"/>
      <c r="ADT41" s="23"/>
      <c r="ADU41" s="23"/>
      <c r="ADV41" s="23"/>
      <c r="ADW41" s="23"/>
      <c r="ADX41" s="23"/>
      <c r="ADY41" s="23"/>
      <c r="ADZ41" s="23"/>
      <c r="AEA41" s="23"/>
      <c r="AEB41" s="23"/>
      <c r="AEC41" s="23"/>
      <c r="AED41" s="23"/>
      <c r="AEE41" s="23"/>
      <c r="AEF41" s="23"/>
      <c r="AEG41" s="23"/>
      <c r="AEH41" s="23"/>
      <c r="AEI41" s="23"/>
      <c r="AEJ41" s="23"/>
      <c r="AEK41" s="23"/>
      <c r="AEL41" s="23"/>
      <c r="AEM41" s="23"/>
      <c r="AEN41" s="23"/>
      <c r="AEO41" s="23"/>
      <c r="AEP41" s="23"/>
      <c r="AEQ41" s="23"/>
      <c r="AER41" s="23"/>
      <c r="AES41" s="23"/>
      <c r="AET41" s="23"/>
      <c r="AEU41" s="23"/>
      <c r="AEV41" s="23"/>
      <c r="AEW41" s="23"/>
      <c r="AEX41" s="23"/>
      <c r="AEY41" s="23"/>
      <c r="AEZ41" s="23"/>
      <c r="AFA41" s="23"/>
      <c r="AFB41" s="23"/>
      <c r="AFC41" s="23"/>
      <c r="AFD41" s="23"/>
      <c r="AFE41" s="23"/>
      <c r="AFF41" s="23"/>
      <c r="AFG41" s="23"/>
      <c r="AFH41" s="23"/>
      <c r="AFI41" s="23"/>
      <c r="AFJ41" s="23"/>
      <c r="AFK41" s="23"/>
      <c r="AFL41" s="23"/>
      <c r="AFM41" s="23"/>
      <c r="AFN41" s="23"/>
      <c r="AFO41" s="23"/>
      <c r="AFP41" s="23"/>
      <c r="AFQ41" s="23"/>
      <c r="AFR41" s="23"/>
      <c r="AFS41" s="23"/>
      <c r="AFT41" s="23"/>
      <c r="AFU41" s="23"/>
      <c r="AFV41" s="23"/>
      <c r="AFW41" s="23"/>
      <c r="AFX41" s="23"/>
      <c r="AFY41" s="23"/>
      <c r="AFZ41" s="23"/>
      <c r="AGA41" s="23"/>
      <c r="AGB41" s="23"/>
      <c r="AGC41" s="23"/>
      <c r="AGD41" s="23"/>
      <c r="AGE41" s="23"/>
      <c r="AGF41" s="23"/>
      <c r="AGG41" s="23"/>
      <c r="AGH41" s="23"/>
      <c r="AGI41" s="23"/>
      <c r="AGJ41" s="23"/>
      <c r="AGK41" s="23"/>
      <c r="AGL41" s="23"/>
      <c r="AGM41" s="23"/>
      <c r="AGN41" s="23"/>
      <c r="AGO41" s="23"/>
      <c r="AGP41" s="23"/>
      <c r="AGQ41" s="23"/>
      <c r="AGR41" s="23"/>
      <c r="AGS41" s="23"/>
      <c r="AGT41" s="23"/>
      <c r="AGU41" s="23"/>
      <c r="AGV41" s="23"/>
      <c r="AGW41" s="23"/>
      <c r="AGX41" s="23"/>
      <c r="AGY41" s="23"/>
      <c r="AGZ41" s="23"/>
      <c r="AHA41" s="23"/>
      <c r="AHB41" s="23"/>
      <c r="AHC41" s="23"/>
      <c r="AHD41" s="23"/>
      <c r="AHE41" s="23"/>
      <c r="AHF41" s="23"/>
      <c r="AHG41" s="23"/>
      <c r="AHH41" s="23"/>
      <c r="AHI41" s="23"/>
      <c r="AHJ41" s="23"/>
      <c r="AHK41" s="23"/>
      <c r="AHL41" s="23"/>
      <c r="AHM41" s="23"/>
      <c r="AHN41" s="23"/>
      <c r="AHO41" s="23"/>
      <c r="AHP41" s="23"/>
      <c r="AHQ41" s="23"/>
      <c r="AHR41" s="23"/>
      <c r="AHS41" s="23"/>
      <c r="AHT41" s="23"/>
      <c r="AHU41" s="23"/>
      <c r="AHV41" s="23"/>
      <c r="AHW41" s="23"/>
      <c r="AHX41" s="23"/>
      <c r="AHY41" s="23"/>
      <c r="AHZ41" s="23"/>
      <c r="AIA41" s="23"/>
      <c r="AIB41" s="23"/>
      <c r="AIC41" s="23"/>
      <c r="AID41" s="23"/>
      <c r="AIE41" s="23"/>
      <c r="AIF41" s="23"/>
      <c r="AIG41" s="23"/>
      <c r="AIH41" s="23"/>
      <c r="AII41" s="23"/>
      <c r="AIJ41" s="23"/>
      <c r="AIK41" s="23"/>
      <c r="AIL41" s="23"/>
      <c r="AIM41" s="23"/>
      <c r="AIN41" s="23"/>
      <c r="AIO41" s="23"/>
      <c r="AIP41" s="23"/>
      <c r="AIQ41" s="23"/>
      <c r="AIR41" s="23"/>
      <c r="AIS41" s="23"/>
      <c r="AIT41" s="23"/>
      <c r="AIU41" s="23"/>
      <c r="AIV41" s="23"/>
      <c r="AIW41" s="23"/>
      <c r="AIX41" s="23"/>
      <c r="AIY41" s="23"/>
      <c r="AIZ41" s="23"/>
      <c r="AJA41" s="23"/>
      <c r="AJB41" s="23"/>
      <c r="AJC41" s="23"/>
      <c r="AJD41" s="23"/>
      <c r="AJE41" s="23"/>
      <c r="AJF41" s="23"/>
      <c r="AJG41" s="23"/>
      <c r="AJH41" s="23"/>
      <c r="AJI41" s="23"/>
      <c r="AJJ41" s="23"/>
      <c r="AJK41" s="23"/>
      <c r="AJL41" s="23"/>
      <c r="AJM41" s="23"/>
      <c r="AJN41" s="23"/>
      <c r="AJO41" s="23"/>
      <c r="AJP41" s="23"/>
    </row>
    <row r="42" spans="1:952" s="54" customFormat="1" x14ac:dyDescent="0.25">
      <c r="A42" s="50" t="s">
        <v>24</v>
      </c>
      <c r="B42" s="27" t="s">
        <v>258</v>
      </c>
      <c r="C42" s="52" t="s">
        <v>290</v>
      </c>
      <c r="D42" s="53" t="s">
        <v>291</v>
      </c>
      <c r="F42" s="26" t="s">
        <v>27</v>
      </c>
      <c r="I42" s="29">
        <v>272000</v>
      </c>
      <c r="J42" s="80" t="s">
        <v>193</v>
      </c>
      <c r="K42" s="78"/>
      <c r="L42" s="79" t="s">
        <v>261</v>
      </c>
      <c r="M42" s="79"/>
      <c r="N42" s="79"/>
      <c r="O42" s="79"/>
      <c r="P42" s="79"/>
      <c r="Q42" s="79"/>
      <c r="R42" s="79"/>
      <c r="S42" s="23"/>
      <c r="T42" s="23"/>
      <c r="U42" s="23"/>
      <c r="V42" s="23"/>
      <c r="W42" s="23"/>
      <c r="X42" s="25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8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8"/>
      <c r="AX42" s="23"/>
      <c r="AY42" s="23"/>
      <c r="AZ42" s="25"/>
      <c r="BA42" s="23"/>
      <c r="BB42" s="25"/>
      <c r="BC42" s="28"/>
      <c r="BD42" s="25"/>
      <c r="BE42" s="27">
        <f t="shared" si="1"/>
        <v>0</v>
      </c>
      <c r="BF42" s="58"/>
      <c r="BG42" s="59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  <c r="TF42" s="23"/>
      <c r="TG42" s="23"/>
      <c r="TH42" s="23"/>
      <c r="TI42" s="23"/>
      <c r="TJ42" s="23"/>
      <c r="TK42" s="23"/>
      <c r="TL42" s="23"/>
      <c r="TM42" s="23"/>
      <c r="TN42" s="23"/>
      <c r="TO42" s="23"/>
      <c r="TP42" s="23"/>
      <c r="TQ42" s="23"/>
      <c r="TR42" s="23"/>
      <c r="TS42" s="23"/>
      <c r="TT42" s="23"/>
      <c r="TU42" s="23"/>
      <c r="TV42" s="23"/>
      <c r="TW42" s="23"/>
      <c r="TX42" s="23"/>
      <c r="TY42" s="23"/>
      <c r="TZ42" s="23"/>
      <c r="UA42" s="23"/>
      <c r="UB42" s="23"/>
      <c r="UC42" s="23"/>
      <c r="UD42" s="23"/>
      <c r="UE42" s="23"/>
      <c r="UF42" s="23"/>
      <c r="UG42" s="23"/>
      <c r="UH42" s="23"/>
      <c r="UI42" s="23"/>
      <c r="UJ42" s="23"/>
      <c r="UK42" s="23"/>
      <c r="UL42" s="23"/>
      <c r="UM42" s="23"/>
      <c r="UN42" s="23"/>
      <c r="UO42" s="23"/>
      <c r="UP42" s="23"/>
      <c r="UQ42" s="23"/>
      <c r="UR42" s="23"/>
      <c r="US42" s="23"/>
      <c r="UT42" s="23"/>
      <c r="UU42" s="23"/>
      <c r="UV42" s="23"/>
      <c r="UW42" s="23"/>
      <c r="UX42" s="23"/>
      <c r="UY42" s="23"/>
      <c r="UZ42" s="23"/>
      <c r="VA42" s="23"/>
      <c r="VB42" s="23"/>
      <c r="VC42" s="23"/>
      <c r="VD42" s="23"/>
      <c r="VE42" s="23"/>
      <c r="VF42" s="23"/>
      <c r="VG42" s="23"/>
      <c r="VH42" s="23"/>
      <c r="VI42" s="23"/>
      <c r="VJ42" s="23"/>
      <c r="VK42" s="23"/>
      <c r="VL42" s="23"/>
      <c r="VM42" s="23"/>
      <c r="VN42" s="23"/>
      <c r="VO42" s="23"/>
      <c r="VP42" s="23"/>
      <c r="VQ42" s="23"/>
      <c r="VR42" s="23"/>
      <c r="VS42" s="23"/>
      <c r="VT42" s="23"/>
      <c r="VU42" s="23"/>
      <c r="VV42" s="23"/>
      <c r="VW42" s="23"/>
      <c r="VX42" s="23"/>
      <c r="VY42" s="23"/>
      <c r="VZ42" s="23"/>
      <c r="WA42" s="23"/>
      <c r="WB42" s="23"/>
      <c r="WC42" s="23"/>
      <c r="WD42" s="23"/>
      <c r="WE42" s="23"/>
      <c r="WF42" s="23"/>
      <c r="WG42" s="23"/>
      <c r="WH42" s="23"/>
      <c r="WI42" s="23"/>
      <c r="WJ42" s="23"/>
      <c r="WK42" s="23"/>
      <c r="WL42" s="23"/>
      <c r="WM42" s="23"/>
      <c r="WN42" s="23"/>
      <c r="WO42" s="23"/>
      <c r="WP42" s="23"/>
      <c r="WQ42" s="23"/>
      <c r="WR42" s="23"/>
      <c r="WS42" s="23"/>
      <c r="WT42" s="23"/>
      <c r="WU42" s="23"/>
      <c r="WV42" s="23"/>
      <c r="WW42" s="23"/>
      <c r="WX42" s="23"/>
      <c r="WY42" s="23"/>
      <c r="WZ42" s="23"/>
      <c r="XA42" s="23"/>
      <c r="XB42" s="23"/>
      <c r="XC42" s="23"/>
      <c r="XD42" s="23"/>
      <c r="XE42" s="23"/>
      <c r="XF42" s="23"/>
      <c r="XG42" s="23"/>
      <c r="XH42" s="23"/>
      <c r="XI42" s="23"/>
      <c r="XJ42" s="23"/>
      <c r="XK42" s="23"/>
      <c r="XL42" s="23"/>
      <c r="XM42" s="23"/>
      <c r="XN42" s="23"/>
      <c r="XO42" s="23"/>
      <c r="XP42" s="23"/>
      <c r="XQ42" s="23"/>
      <c r="XR42" s="23"/>
      <c r="XS42" s="23"/>
      <c r="XT42" s="23"/>
      <c r="XU42" s="23"/>
      <c r="XV42" s="23"/>
      <c r="XW42" s="23"/>
      <c r="XX42" s="23"/>
      <c r="XY42" s="23"/>
      <c r="XZ42" s="23"/>
      <c r="YA42" s="23"/>
      <c r="YB42" s="23"/>
      <c r="YC42" s="23"/>
      <c r="YD42" s="23"/>
      <c r="YE42" s="23"/>
      <c r="YF42" s="23"/>
      <c r="YG42" s="23"/>
      <c r="YH42" s="23"/>
      <c r="YI42" s="23"/>
      <c r="YJ42" s="23"/>
      <c r="YK42" s="23"/>
      <c r="YL42" s="23"/>
      <c r="YM42" s="23"/>
      <c r="YN42" s="23"/>
      <c r="YO42" s="23"/>
      <c r="YP42" s="23"/>
      <c r="YQ42" s="23"/>
      <c r="YR42" s="23"/>
      <c r="YS42" s="23"/>
      <c r="YT42" s="23"/>
      <c r="YU42" s="23"/>
      <c r="YV42" s="23"/>
      <c r="YW42" s="23"/>
      <c r="YX42" s="23"/>
      <c r="YY42" s="23"/>
      <c r="YZ42" s="23"/>
      <c r="ZA42" s="23"/>
      <c r="ZB42" s="23"/>
      <c r="ZC42" s="23"/>
      <c r="ZD42" s="23"/>
      <c r="ZE42" s="23"/>
      <c r="ZF42" s="23"/>
      <c r="ZG42" s="23"/>
      <c r="ZH42" s="23"/>
      <c r="ZI42" s="23"/>
      <c r="ZJ42" s="23"/>
      <c r="ZK42" s="23"/>
      <c r="ZL42" s="23"/>
      <c r="ZM42" s="23"/>
      <c r="ZN42" s="23"/>
      <c r="ZO42" s="23"/>
      <c r="ZP42" s="23"/>
      <c r="ZQ42" s="23"/>
      <c r="ZR42" s="23"/>
      <c r="ZS42" s="23"/>
      <c r="ZT42" s="23"/>
      <c r="ZU42" s="23"/>
      <c r="ZV42" s="23"/>
      <c r="ZW42" s="23"/>
      <c r="ZX42" s="23"/>
      <c r="ZY42" s="23"/>
      <c r="ZZ42" s="23"/>
      <c r="AAA42" s="23"/>
      <c r="AAB42" s="23"/>
      <c r="AAC42" s="23"/>
      <c r="AAD42" s="23"/>
      <c r="AAE42" s="23"/>
      <c r="AAF42" s="23"/>
      <c r="AAG42" s="23"/>
      <c r="AAH42" s="23"/>
      <c r="AAI42" s="23"/>
      <c r="AAJ42" s="23"/>
      <c r="AAK42" s="23"/>
      <c r="AAL42" s="23"/>
      <c r="AAM42" s="23"/>
      <c r="AAN42" s="23"/>
      <c r="AAO42" s="23"/>
      <c r="AAP42" s="23"/>
      <c r="AAQ42" s="23"/>
      <c r="AAR42" s="23"/>
      <c r="AAS42" s="23"/>
      <c r="AAT42" s="23"/>
      <c r="AAU42" s="23"/>
      <c r="AAV42" s="23"/>
      <c r="AAW42" s="23"/>
      <c r="AAX42" s="23"/>
      <c r="AAY42" s="23"/>
      <c r="AAZ42" s="23"/>
      <c r="ABA42" s="23"/>
      <c r="ABB42" s="23"/>
      <c r="ABC42" s="23"/>
      <c r="ABD42" s="23"/>
      <c r="ABE42" s="23"/>
      <c r="ABF42" s="23"/>
      <c r="ABG42" s="23"/>
      <c r="ABH42" s="23"/>
      <c r="ABI42" s="23"/>
      <c r="ABJ42" s="23"/>
      <c r="ABK42" s="23"/>
      <c r="ABL42" s="23"/>
      <c r="ABM42" s="23"/>
      <c r="ABN42" s="23"/>
      <c r="ABO42" s="23"/>
      <c r="ABP42" s="23"/>
      <c r="ABQ42" s="23"/>
      <c r="ABR42" s="23"/>
      <c r="ABS42" s="23"/>
      <c r="ABT42" s="23"/>
      <c r="ABU42" s="23"/>
      <c r="ABV42" s="23"/>
      <c r="ABW42" s="23"/>
      <c r="ABX42" s="23"/>
      <c r="ABY42" s="23"/>
      <c r="ABZ42" s="23"/>
      <c r="ACA42" s="23"/>
      <c r="ACB42" s="23"/>
      <c r="ACC42" s="23"/>
      <c r="ACD42" s="23"/>
      <c r="ACE42" s="23"/>
      <c r="ACF42" s="23"/>
      <c r="ACG42" s="23"/>
      <c r="ACH42" s="23"/>
      <c r="ACI42" s="23"/>
      <c r="ACJ42" s="23"/>
      <c r="ACK42" s="23"/>
      <c r="ACL42" s="23"/>
      <c r="ACM42" s="23"/>
      <c r="ACN42" s="23"/>
      <c r="ACO42" s="23"/>
      <c r="ACP42" s="23"/>
      <c r="ACQ42" s="23"/>
      <c r="ACR42" s="23"/>
      <c r="ACS42" s="23"/>
      <c r="ACT42" s="23"/>
      <c r="ACU42" s="23"/>
      <c r="ACV42" s="23"/>
      <c r="ACW42" s="23"/>
      <c r="ACX42" s="23"/>
      <c r="ACY42" s="23"/>
      <c r="ACZ42" s="23"/>
      <c r="ADA42" s="23"/>
      <c r="ADB42" s="23"/>
      <c r="ADC42" s="23"/>
      <c r="ADD42" s="23"/>
      <c r="ADE42" s="23"/>
      <c r="ADF42" s="23"/>
      <c r="ADG42" s="23"/>
      <c r="ADH42" s="23"/>
      <c r="ADI42" s="23"/>
      <c r="ADJ42" s="23"/>
      <c r="ADK42" s="23"/>
      <c r="ADL42" s="23"/>
      <c r="ADM42" s="23"/>
      <c r="ADN42" s="23"/>
      <c r="ADO42" s="23"/>
      <c r="ADP42" s="23"/>
      <c r="ADQ42" s="23"/>
      <c r="ADR42" s="23"/>
      <c r="ADS42" s="23"/>
      <c r="ADT42" s="23"/>
      <c r="ADU42" s="23"/>
      <c r="ADV42" s="23"/>
      <c r="ADW42" s="23"/>
      <c r="ADX42" s="23"/>
      <c r="ADY42" s="23"/>
      <c r="ADZ42" s="23"/>
      <c r="AEA42" s="23"/>
      <c r="AEB42" s="23"/>
      <c r="AEC42" s="23"/>
      <c r="AED42" s="23"/>
      <c r="AEE42" s="23"/>
      <c r="AEF42" s="23"/>
      <c r="AEG42" s="23"/>
      <c r="AEH42" s="23"/>
      <c r="AEI42" s="23"/>
      <c r="AEJ42" s="23"/>
      <c r="AEK42" s="23"/>
      <c r="AEL42" s="23"/>
      <c r="AEM42" s="23"/>
      <c r="AEN42" s="23"/>
      <c r="AEO42" s="23"/>
      <c r="AEP42" s="23"/>
      <c r="AEQ42" s="23"/>
      <c r="AER42" s="23"/>
      <c r="AES42" s="23"/>
      <c r="AET42" s="23"/>
      <c r="AEU42" s="23"/>
      <c r="AEV42" s="23"/>
      <c r="AEW42" s="23"/>
      <c r="AEX42" s="23"/>
      <c r="AEY42" s="23"/>
      <c r="AEZ42" s="23"/>
      <c r="AFA42" s="23"/>
      <c r="AFB42" s="23"/>
      <c r="AFC42" s="23"/>
      <c r="AFD42" s="23"/>
      <c r="AFE42" s="23"/>
      <c r="AFF42" s="23"/>
      <c r="AFG42" s="23"/>
      <c r="AFH42" s="23"/>
      <c r="AFI42" s="23"/>
      <c r="AFJ42" s="23"/>
      <c r="AFK42" s="23"/>
      <c r="AFL42" s="23"/>
      <c r="AFM42" s="23"/>
      <c r="AFN42" s="23"/>
      <c r="AFO42" s="23"/>
      <c r="AFP42" s="23"/>
      <c r="AFQ42" s="23"/>
      <c r="AFR42" s="23"/>
      <c r="AFS42" s="23"/>
      <c r="AFT42" s="23"/>
      <c r="AFU42" s="23"/>
      <c r="AFV42" s="23"/>
      <c r="AFW42" s="23"/>
      <c r="AFX42" s="23"/>
      <c r="AFY42" s="23"/>
      <c r="AFZ42" s="23"/>
      <c r="AGA42" s="23"/>
      <c r="AGB42" s="23"/>
      <c r="AGC42" s="23"/>
      <c r="AGD42" s="23"/>
      <c r="AGE42" s="23"/>
      <c r="AGF42" s="23"/>
      <c r="AGG42" s="23"/>
      <c r="AGH42" s="23"/>
      <c r="AGI42" s="23"/>
      <c r="AGJ42" s="23"/>
      <c r="AGK42" s="23"/>
      <c r="AGL42" s="23"/>
      <c r="AGM42" s="23"/>
      <c r="AGN42" s="23"/>
      <c r="AGO42" s="23"/>
      <c r="AGP42" s="23"/>
      <c r="AGQ42" s="23"/>
      <c r="AGR42" s="23"/>
      <c r="AGS42" s="23"/>
      <c r="AGT42" s="23"/>
      <c r="AGU42" s="23"/>
      <c r="AGV42" s="23"/>
      <c r="AGW42" s="23"/>
      <c r="AGX42" s="23"/>
      <c r="AGY42" s="23"/>
      <c r="AGZ42" s="23"/>
      <c r="AHA42" s="23"/>
      <c r="AHB42" s="23"/>
      <c r="AHC42" s="23"/>
      <c r="AHD42" s="23"/>
      <c r="AHE42" s="23"/>
      <c r="AHF42" s="23"/>
      <c r="AHG42" s="23"/>
      <c r="AHH42" s="23"/>
      <c r="AHI42" s="23"/>
      <c r="AHJ42" s="23"/>
      <c r="AHK42" s="23"/>
      <c r="AHL42" s="23"/>
      <c r="AHM42" s="23"/>
      <c r="AHN42" s="23"/>
      <c r="AHO42" s="23"/>
      <c r="AHP42" s="23"/>
      <c r="AHQ42" s="23"/>
      <c r="AHR42" s="23"/>
      <c r="AHS42" s="23"/>
      <c r="AHT42" s="23"/>
      <c r="AHU42" s="23"/>
      <c r="AHV42" s="23"/>
      <c r="AHW42" s="23"/>
      <c r="AHX42" s="23"/>
      <c r="AHY42" s="23"/>
      <c r="AHZ42" s="23"/>
      <c r="AIA42" s="23"/>
      <c r="AIB42" s="23"/>
      <c r="AIC42" s="23"/>
      <c r="AID42" s="23"/>
      <c r="AIE42" s="23"/>
      <c r="AIF42" s="23"/>
      <c r="AIG42" s="23"/>
      <c r="AIH42" s="23"/>
      <c r="AII42" s="23"/>
      <c r="AIJ42" s="23"/>
      <c r="AIK42" s="23"/>
      <c r="AIL42" s="23"/>
      <c r="AIM42" s="23"/>
      <c r="AIN42" s="23"/>
      <c r="AIO42" s="23"/>
      <c r="AIP42" s="23"/>
      <c r="AIQ42" s="23"/>
      <c r="AIR42" s="23"/>
      <c r="AIS42" s="23"/>
      <c r="AIT42" s="23"/>
      <c r="AIU42" s="23"/>
      <c r="AIV42" s="23"/>
      <c r="AIW42" s="23"/>
      <c r="AIX42" s="23"/>
      <c r="AIY42" s="23"/>
      <c r="AIZ42" s="23"/>
      <c r="AJA42" s="23"/>
      <c r="AJB42" s="23"/>
      <c r="AJC42" s="23"/>
      <c r="AJD42" s="23"/>
      <c r="AJE42" s="23"/>
      <c r="AJF42" s="23"/>
      <c r="AJG42" s="23"/>
      <c r="AJH42" s="23"/>
      <c r="AJI42" s="23"/>
      <c r="AJJ42" s="23"/>
      <c r="AJK42" s="23"/>
      <c r="AJL42" s="23"/>
      <c r="AJM42" s="23"/>
      <c r="AJN42" s="23"/>
      <c r="AJO42" s="23"/>
      <c r="AJP42" s="23"/>
    </row>
    <row r="43" spans="1:952" s="23" customFormat="1" x14ac:dyDescent="0.25">
      <c r="A43" s="50" t="s">
        <v>24</v>
      </c>
      <c r="B43" s="27" t="s">
        <v>258</v>
      </c>
      <c r="C43" s="52" t="s">
        <v>292</v>
      </c>
      <c r="D43" s="53" t="s">
        <v>293</v>
      </c>
      <c r="E43" s="54"/>
      <c r="F43" s="26" t="s">
        <v>27</v>
      </c>
      <c r="G43" s="54"/>
      <c r="H43" s="54"/>
      <c r="I43" s="29">
        <v>33000</v>
      </c>
      <c r="J43" s="80" t="s">
        <v>193</v>
      </c>
      <c r="K43" s="78"/>
      <c r="L43" s="79" t="s">
        <v>261</v>
      </c>
      <c r="M43" s="79"/>
      <c r="N43" s="79"/>
      <c r="O43" s="79"/>
      <c r="P43" s="79"/>
      <c r="Q43" s="79"/>
      <c r="R43" s="79"/>
      <c r="X43" s="25"/>
      <c r="AW43" s="28"/>
      <c r="AZ43" s="25"/>
      <c r="BB43" s="25"/>
      <c r="BC43" s="28"/>
      <c r="BD43" s="25"/>
      <c r="BE43" s="27">
        <f t="shared" si="1"/>
        <v>0</v>
      </c>
      <c r="BF43" s="58"/>
      <c r="BG43" s="59"/>
    </row>
    <row r="44" spans="1:952" s="23" customFormat="1" x14ac:dyDescent="0.2">
      <c r="A44" s="50" t="s">
        <v>24</v>
      </c>
      <c r="B44" s="51" t="s">
        <v>258</v>
      </c>
      <c r="C44" s="31" t="s">
        <v>168</v>
      </c>
      <c r="D44" s="53" t="s">
        <v>294</v>
      </c>
      <c r="E44" s="54"/>
      <c r="F44" s="26" t="s">
        <v>31</v>
      </c>
      <c r="G44" s="54"/>
      <c r="H44" s="54"/>
      <c r="I44" s="29">
        <v>1200000</v>
      </c>
      <c r="J44" s="80" t="s">
        <v>193</v>
      </c>
      <c r="K44" s="56"/>
      <c r="L44" s="57" t="s">
        <v>261</v>
      </c>
      <c r="M44" s="57"/>
      <c r="N44" s="57"/>
      <c r="O44" s="57"/>
      <c r="P44" s="57"/>
      <c r="Q44" s="57"/>
      <c r="R44" s="57"/>
      <c r="X44" s="25"/>
      <c r="AB44" s="23">
        <v>0</v>
      </c>
      <c r="AC44" s="23">
        <v>0</v>
      </c>
      <c r="AD44" s="23">
        <v>0</v>
      </c>
      <c r="AE44" s="23">
        <v>1</v>
      </c>
      <c r="AF44" s="23">
        <v>1</v>
      </c>
      <c r="AG44" s="23">
        <v>1</v>
      </c>
      <c r="AH44" s="23">
        <v>1</v>
      </c>
      <c r="AI44" s="23">
        <v>1</v>
      </c>
      <c r="AJ44" s="23">
        <v>1</v>
      </c>
      <c r="AK44" s="28"/>
      <c r="AW44" s="28"/>
      <c r="AZ44" s="25"/>
      <c r="BB44" s="25"/>
      <c r="BC44" s="28"/>
      <c r="BD44" s="25">
        <v>0</v>
      </c>
      <c r="BE44" s="27">
        <f t="shared" si="1"/>
        <v>6</v>
      </c>
      <c r="BF44" s="58"/>
      <c r="BG44" s="59"/>
      <c r="AJI44" s="60"/>
      <c r="AJJ44" s="60"/>
      <c r="AJK44" s="60"/>
      <c r="AJL44" s="60"/>
      <c r="AJM44" s="60"/>
      <c r="AJN44" s="60"/>
      <c r="AJO44" s="60"/>
      <c r="AJP44" s="60"/>
    </row>
    <row r="45" spans="1:952" x14ac:dyDescent="0.2">
      <c r="A45" s="50" t="s">
        <v>24</v>
      </c>
      <c r="B45" s="51" t="s">
        <v>258</v>
      </c>
      <c r="C45" s="31" t="s">
        <v>295</v>
      </c>
      <c r="D45" s="53" t="s">
        <v>296</v>
      </c>
      <c r="F45" s="26" t="s">
        <v>31</v>
      </c>
      <c r="I45" s="55">
        <v>820000</v>
      </c>
      <c r="J45" s="56" t="s">
        <v>193</v>
      </c>
      <c r="K45" s="56"/>
      <c r="L45" s="57" t="s">
        <v>261</v>
      </c>
      <c r="M45" s="57"/>
      <c r="N45" s="57"/>
      <c r="O45" s="57"/>
      <c r="P45" s="57"/>
      <c r="Q45" s="57"/>
      <c r="R45" s="57"/>
      <c r="AA45" s="23">
        <v>0</v>
      </c>
      <c r="AB45" s="23">
        <v>0</v>
      </c>
      <c r="AC45" s="23">
        <v>0</v>
      </c>
      <c r="AD45" s="23">
        <v>0</v>
      </c>
      <c r="AE45" s="23">
        <v>1</v>
      </c>
      <c r="AF45" s="23">
        <v>1</v>
      </c>
      <c r="AG45" s="23">
        <v>1</v>
      </c>
      <c r="AH45" s="23">
        <v>1</v>
      </c>
      <c r="AI45" s="23">
        <v>1</v>
      </c>
      <c r="AJ45" s="23">
        <v>1</v>
      </c>
      <c r="BD45" s="25">
        <v>0</v>
      </c>
      <c r="BE45" s="27">
        <f t="shared" si="1"/>
        <v>6</v>
      </c>
      <c r="BG45" s="59"/>
    </row>
    <row r="46" spans="1:952" x14ac:dyDescent="0.2">
      <c r="A46" s="50" t="s">
        <v>24</v>
      </c>
      <c r="B46" s="51" t="s">
        <v>258</v>
      </c>
      <c r="C46" s="31" t="s">
        <v>169</v>
      </c>
      <c r="D46" s="53" t="s">
        <v>120</v>
      </c>
      <c r="F46" s="26" t="s">
        <v>31</v>
      </c>
      <c r="I46" s="55">
        <v>50000</v>
      </c>
      <c r="J46" s="56" t="s">
        <v>193</v>
      </c>
      <c r="K46" s="56"/>
      <c r="L46" s="57" t="s">
        <v>261</v>
      </c>
      <c r="M46" s="57"/>
      <c r="N46" s="57"/>
      <c r="O46" s="57"/>
      <c r="P46" s="57"/>
      <c r="Q46" s="57"/>
      <c r="R46" s="57"/>
      <c r="AE46" s="23">
        <v>1</v>
      </c>
      <c r="AF46" s="23">
        <v>1</v>
      </c>
      <c r="AG46" s="23">
        <v>1</v>
      </c>
      <c r="AH46" s="23">
        <v>1</v>
      </c>
      <c r="AI46" s="23">
        <v>1</v>
      </c>
      <c r="AJ46" s="23">
        <v>1</v>
      </c>
      <c r="BD46" s="25">
        <v>0</v>
      </c>
      <c r="BE46" s="27">
        <f t="shared" ref="BE46:BE96" si="3">SUM(S46:BD46)</f>
        <v>6</v>
      </c>
      <c r="BG46" s="59"/>
    </row>
    <row r="47" spans="1:952" x14ac:dyDescent="0.2">
      <c r="A47" s="50" t="s">
        <v>24</v>
      </c>
      <c r="B47" s="51" t="s">
        <v>258</v>
      </c>
      <c r="C47" s="31" t="s">
        <v>297</v>
      </c>
      <c r="D47" s="53" t="s">
        <v>298</v>
      </c>
      <c r="F47" s="26" t="s">
        <v>31</v>
      </c>
      <c r="I47" s="55">
        <f>792000+3000+200000</f>
        <v>995000</v>
      </c>
      <c r="J47" s="56" t="s">
        <v>193</v>
      </c>
      <c r="K47" s="56"/>
      <c r="L47" s="57" t="s">
        <v>261</v>
      </c>
      <c r="M47" s="57"/>
      <c r="N47" s="57"/>
      <c r="O47" s="57"/>
      <c r="P47" s="57"/>
      <c r="Q47" s="57"/>
      <c r="R47" s="57"/>
      <c r="AI47" s="23">
        <v>1</v>
      </c>
      <c r="AJ47" s="23">
        <v>1</v>
      </c>
      <c r="AK47" s="28">
        <v>1</v>
      </c>
      <c r="AL47" s="23">
        <v>1</v>
      </c>
      <c r="AM47" s="23">
        <v>1</v>
      </c>
      <c r="AN47" s="23">
        <v>1</v>
      </c>
      <c r="AO47" s="23">
        <v>1</v>
      </c>
      <c r="AP47" s="23">
        <v>1</v>
      </c>
      <c r="AQ47" s="23">
        <v>1</v>
      </c>
      <c r="AR47" s="23">
        <v>1</v>
      </c>
      <c r="AS47" s="23">
        <v>1</v>
      </c>
      <c r="AT47" s="23">
        <v>1</v>
      </c>
      <c r="BD47" s="25">
        <v>0</v>
      </c>
      <c r="BE47" s="27">
        <f t="shared" si="3"/>
        <v>12</v>
      </c>
      <c r="BG47" s="59"/>
    </row>
    <row r="48" spans="1:952" x14ac:dyDescent="0.2">
      <c r="A48" s="92" t="s">
        <v>24</v>
      </c>
      <c r="B48" s="54" t="s">
        <v>258</v>
      </c>
      <c r="C48" s="93" t="s">
        <v>299</v>
      </c>
      <c r="D48" s="53" t="s">
        <v>1</v>
      </c>
      <c r="F48" s="94" t="s">
        <v>31</v>
      </c>
      <c r="I48" s="95">
        <v>2440000</v>
      </c>
      <c r="J48" s="56" t="s">
        <v>193</v>
      </c>
      <c r="K48" s="70"/>
      <c r="L48" s="71" t="s">
        <v>261</v>
      </c>
      <c r="M48" s="71"/>
      <c r="N48" s="71"/>
      <c r="O48" s="71"/>
      <c r="P48" s="71"/>
      <c r="Q48" s="71"/>
      <c r="R48" s="71"/>
      <c r="S48" s="96"/>
      <c r="T48" s="96"/>
      <c r="U48" s="96"/>
      <c r="V48" s="96"/>
      <c r="W48" s="96"/>
      <c r="X48" s="94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2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2"/>
      <c r="AX48" s="96"/>
      <c r="AY48" s="96"/>
      <c r="AZ48" s="94"/>
      <c r="BA48" s="96"/>
      <c r="BB48" s="94"/>
      <c r="BC48" s="92"/>
      <c r="BD48" s="94"/>
      <c r="BE48" s="96">
        <f t="shared" si="3"/>
        <v>0</v>
      </c>
      <c r="BF48" s="82"/>
      <c r="BG48" s="97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  <c r="HI48" s="54"/>
      <c r="HJ48" s="54"/>
      <c r="HK48" s="54"/>
      <c r="HL48" s="54"/>
      <c r="HM48" s="54"/>
      <c r="HN48" s="54"/>
      <c r="HO48" s="54"/>
      <c r="HP48" s="54"/>
      <c r="HQ48" s="54"/>
      <c r="HR48" s="54"/>
      <c r="HS48" s="54"/>
      <c r="HT48" s="54"/>
      <c r="HU48" s="54"/>
      <c r="HV48" s="54"/>
      <c r="HW48" s="54"/>
      <c r="HX48" s="54"/>
      <c r="HY48" s="54"/>
      <c r="HZ48" s="54"/>
      <c r="IA48" s="54"/>
      <c r="IB48" s="54"/>
      <c r="IC48" s="54"/>
      <c r="ID48" s="54"/>
      <c r="IE48" s="54"/>
      <c r="IF48" s="54"/>
      <c r="IG48" s="54"/>
      <c r="IH48" s="54"/>
      <c r="II48" s="54"/>
      <c r="IJ48" s="54"/>
      <c r="IK48" s="54"/>
      <c r="IL48" s="54"/>
      <c r="IM48" s="54"/>
      <c r="IN48" s="54"/>
      <c r="IO48" s="54"/>
      <c r="IP48" s="54"/>
      <c r="IQ48" s="54"/>
      <c r="IR48" s="54"/>
      <c r="IS48" s="54"/>
      <c r="IT48" s="54"/>
      <c r="IU48" s="54"/>
      <c r="IV48" s="54"/>
      <c r="IW48" s="54"/>
      <c r="IX48" s="54"/>
      <c r="IY48" s="54"/>
      <c r="IZ48" s="54"/>
      <c r="JA48" s="54"/>
      <c r="JB48" s="54"/>
      <c r="JC48" s="54"/>
      <c r="JD48" s="54"/>
      <c r="JE48" s="54"/>
      <c r="JF48" s="54"/>
      <c r="JG48" s="54"/>
      <c r="JH48" s="54"/>
      <c r="JI48" s="54"/>
      <c r="JJ48" s="54"/>
      <c r="JK48" s="54"/>
      <c r="JL48" s="54"/>
      <c r="JM48" s="54"/>
      <c r="JN48" s="54"/>
      <c r="JO48" s="54"/>
      <c r="JP48" s="54"/>
      <c r="JQ48" s="54"/>
      <c r="JR48" s="54"/>
      <c r="JS48" s="54"/>
      <c r="JT48" s="54"/>
      <c r="JU48" s="54"/>
      <c r="JV48" s="54"/>
      <c r="JW48" s="54"/>
      <c r="JX48" s="54"/>
      <c r="JY48" s="54"/>
      <c r="JZ48" s="54"/>
      <c r="KA48" s="54"/>
      <c r="KB48" s="54"/>
      <c r="KC48" s="54"/>
      <c r="KD48" s="54"/>
      <c r="KE48" s="54"/>
      <c r="KF48" s="54"/>
      <c r="KG48" s="54"/>
      <c r="KH48" s="54"/>
      <c r="KI48" s="54"/>
      <c r="KJ48" s="54"/>
      <c r="KK48" s="54"/>
      <c r="KL48" s="54"/>
      <c r="KM48" s="54"/>
      <c r="KN48" s="54"/>
      <c r="KO48" s="54"/>
      <c r="KP48" s="54"/>
      <c r="KQ48" s="54"/>
      <c r="KR48" s="54"/>
      <c r="KS48" s="54"/>
      <c r="KT48" s="54"/>
      <c r="KU48" s="54"/>
      <c r="KV48" s="54"/>
      <c r="KW48" s="54"/>
      <c r="KX48" s="54"/>
      <c r="KY48" s="54"/>
      <c r="KZ48" s="54"/>
      <c r="LA48" s="54"/>
      <c r="LB48" s="54"/>
      <c r="LC48" s="54"/>
      <c r="LD48" s="54"/>
      <c r="LE48" s="54"/>
      <c r="LF48" s="54"/>
      <c r="LG48" s="54"/>
      <c r="LH48" s="54"/>
      <c r="LI48" s="54"/>
      <c r="LJ48" s="54"/>
      <c r="LK48" s="54"/>
      <c r="LL48" s="54"/>
      <c r="LM48" s="54"/>
      <c r="LN48" s="54"/>
      <c r="LO48" s="54"/>
      <c r="LP48" s="54"/>
      <c r="LQ48" s="54"/>
      <c r="LR48" s="54"/>
      <c r="LS48" s="54"/>
      <c r="LT48" s="54"/>
      <c r="LU48" s="54"/>
      <c r="LV48" s="54"/>
      <c r="LW48" s="54"/>
      <c r="LX48" s="54"/>
      <c r="LY48" s="54"/>
      <c r="LZ48" s="54"/>
      <c r="MA48" s="54"/>
      <c r="MB48" s="54"/>
      <c r="MC48" s="54"/>
      <c r="MD48" s="54"/>
      <c r="ME48" s="54"/>
      <c r="MF48" s="54"/>
      <c r="MG48" s="54"/>
      <c r="MH48" s="54"/>
      <c r="MI48" s="54"/>
      <c r="MJ48" s="54"/>
      <c r="MK48" s="54"/>
      <c r="ML48" s="54"/>
      <c r="MM48" s="54"/>
      <c r="MN48" s="54"/>
      <c r="MO48" s="54"/>
      <c r="MP48" s="54"/>
      <c r="MQ48" s="54"/>
      <c r="MR48" s="54"/>
      <c r="MS48" s="54"/>
      <c r="MT48" s="54"/>
      <c r="MU48" s="54"/>
      <c r="MV48" s="54"/>
      <c r="MW48" s="54"/>
      <c r="MX48" s="54"/>
      <c r="MY48" s="54"/>
      <c r="MZ48" s="54"/>
      <c r="NA48" s="54"/>
      <c r="NB48" s="54"/>
      <c r="NC48" s="54"/>
      <c r="ND48" s="54"/>
      <c r="NE48" s="54"/>
      <c r="NF48" s="54"/>
      <c r="NG48" s="54"/>
      <c r="NH48" s="54"/>
      <c r="NI48" s="54"/>
      <c r="NJ48" s="54"/>
      <c r="NK48" s="54"/>
      <c r="NL48" s="54"/>
      <c r="NM48" s="54"/>
      <c r="NN48" s="54"/>
      <c r="NO48" s="54"/>
      <c r="NP48" s="54"/>
      <c r="NQ48" s="54"/>
      <c r="NR48" s="54"/>
      <c r="NS48" s="54"/>
      <c r="NT48" s="54"/>
      <c r="NU48" s="54"/>
      <c r="NV48" s="54"/>
      <c r="NW48" s="54"/>
      <c r="NX48" s="54"/>
      <c r="NY48" s="54"/>
      <c r="NZ48" s="54"/>
      <c r="OA48" s="54"/>
      <c r="OB48" s="54"/>
      <c r="OC48" s="54"/>
      <c r="OD48" s="54"/>
      <c r="OE48" s="54"/>
      <c r="OF48" s="54"/>
      <c r="OG48" s="54"/>
      <c r="OH48" s="54"/>
      <c r="OI48" s="54"/>
      <c r="OJ48" s="54"/>
      <c r="OK48" s="54"/>
      <c r="OL48" s="54"/>
      <c r="OM48" s="54"/>
      <c r="ON48" s="54"/>
      <c r="OO48" s="54"/>
      <c r="OP48" s="54"/>
      <c r="OQ48" s="54"/>
      <c r="OR48" s="54"/>
      <c r="OS48" s="54"/>
      <c r="OT48" s="54"/>
      <c r="OU48" s="54"/>
      <c r="OV48" s="54"/>
      <c r="OW48" s="54"/>
      <c r="OX48" s="54"/>
      <c r="OY48" s="54"/>
      <c r="OZ48" s="54"/>
      <c r="PA48" s="54"/>
      <c r="PB48" s="54"/>
      <c r="PC48" s="54"/>
      <c r="PD48" s="54"/>
      <c r="PE48" s="54"/>
      <c r="PF48" s="54"/>
      <c r="PG48" s="54"/>
      <c r="PH48" s="54"/>
      <c r="PI48" s="54"/>
      <c r="PJ48" s="54"/>
      <c r="PK48" s="54"/>
      <c r="PL48" s="54"/>
      <c r="PM48" s="54"/>
      <c r="PN48" s="54"/>
      <c r="PO48" s="54"/>
      <c r="PP48" s="54"/>
      <c r="PQ48" s="54"/>
      <c r="PR48" s="54"/>
      <c r="PS48" s="54"/>
      <c r="PT48" s="54"/>
      <c r="PU48" s="54"/>
      <c r="PV48" s="54"/>
      <c r="PW48" s="54"/>
      <c r="PX48" s="54"/>
      <c r="PY48" s="54"/>
      <c r="PZ48" s="54"/>
      <c r="QA48" s="54"/>
      <c r="QB48" s="54"/>
      <c r="QC48" s="54"/>
      <c r="QD48" s="54"/>
      <c r="QE48" s="54"/>
      <c r="QF48" s="54"/>
      <c r="QG48" s="54"/>
      <c r="QH48" s="54"/>
      <c r="QI48" s="54"/>
      <c r="QJ48" s="54"/>
      <c r="QK48" s="54"/>
      <c r="QL48" s="54"/>
      <c r="QM48" s="54"/>
      <c r="QN48" s="54"/>
      <c r="QO48" s="54"/>
      <c r="QP48" s="54"/>
      <c r="QQ48" s="54"/>
      <c r="QR48" s="54"/>
      <c r="QS48" s="54"/>
      <c r="QT48" s="54"/>
      <c r="QU48" s="54"/>
      <c r="QV48" s="54"/>
      <c r="QW48" s="54"/>
      <c r="QX48" s="54"/>
      <c r="QY48" s="54"/>
      <c r="QZ48" s="54"/>
      <c r="RA48" s="54"/>
      <c r="RB48" s="54"/>
      <c r="RC48" s="54"/>
      <c r="RD48" s="54"/>
      <c r="RE48" s="54"/>
      <c r="RF48" s="54"/>
      <c r="RG48" s="54"/>
      <c r="RH48" s="54"/>
      <c r="RI48" s="54"/>
      <c r="RJ48" s="54"/>
      <c r="RK48" s="54"/>
      <c r="RL48" s="54"/>
      <c r="RM48" s="54"/>
      <c r="RN48" s="54"/>
      <c r="RO48" s="54"/>
      <c r="RP48" s="54"/>
      <c r="RQ48" s="54"/>
      <c r="RR48" s="54"/>
      <c r="RS48" s="54"/>
      <c r="RT48" s="54"/>
      <c r="RU48" s="54"/>
      <c r="RV48" s="54"/>
      <c r="RW48" s="54"/>
      <c r="RX48" s="54"/>
      <c r="RY48" s="54"/>
      <c r="RZ48" s="54"/>
      <c r="SA48" s="54"/>
      <c r="SB48" s="54"/>
      <c r="SC48" s="54"/>
      <c r="SD48" s="54"/>
      <c r="SE48" s="54"/>
      <c r="SF48" s="54"/>
      <c r="SG48" s="54"/>
      <c r="SH48" s="54"/>
      <c r="SI48" s="54"/>
      <c r="SJ48" s="54"/>
      <c r="SK48" s="54"/>
      <c r="SL48" s="54"/>
      <c r="SM48" s="54"/>
      <c r="SN48" s="54"/>
      <c r="SO48" s="54"/>
      <c r="SP48" s="54"/>
      <c r="SQ48" s="54"/>
      <c r="SR48" s="54"/>
      <c r="SS48" s="54"/>
      <c r="ST48" s="54"/>
      <c r="SU48" s="54"/>
      <c r="SV48" s="54"/>
      <c r="SW48" s="54"/>
      <c r="SX48" s="54"/>
      <c r="SY48" s="54"/>
      <c r="SZ48" s="54"/>
      <c r="TA48" s="54"/>
      <c r="TB48" s="54"/>
      <c r="TC48" s="54"/>
      <c r="TD48" s="54"/>
      <c r="TE48" s="54"/>
      <c r="TF48" s="54"/>
      <c r="TG48" s="54"/>
      <c r="TH48" s="54"/>
      <c r="TI48" s="54"/>
      <c r="TJ48" s="54"/>
      <c r="TK48" s="54"/>
      <c r="TL48" s="54"/>
      <c r="TM48" s="54"/>
      <c r="TN48" s="54"/>
      <c r="TO48" s="54"/>
      <c r="TP48" s="54"/>
      <c r="TQ48" s="54"/>
      <c r="TR48" s="54"/>
      <c r="TS48" s="54"/>
      <c r="TT48" s="54"/>
      <c r="TU48" s="54"/>
      <c r="TV48" s="54"/>
      <c r="TW48" s="54"/>
      <c r="TX48" s="54"/>
      <c r="TY48" s="54"/>
      <c r="TZ48" s="54"/>
      <c r="UA48" s="54"/>
      <c r="UB48" s="54"/>
      <c r="UC48" s="54"/>
      <c r="UD48" s="54"/>
      <c r="UE48" s="54"/>
      <c r="UF48" s="54"/>
      <c r="UG48" s="54"/>
      <c r="UH48" s="54"/>
      <c r="UI48" s="54"/>
      <c r="UJ48" s="54"/>
      <c r="UK48" s="54"/>
      <c r="UL48" s="54"/>
      <c r="UM48" s="54"/>
      <c r="UN48" s="54"/>
      <c r="UO48" s="54"/>
      <c r="UP48" s="54"/>
      <c r="UQ48" s="54"/>
      <c r="UR48" s="54"/>
      <c r="US48" s="54"/>
      <c r="UT48" s="54"/>
      <c r="UU48" s="54"/>
      <c r="UV48" s="54"/>
      <c r="UW48" s="54"/>
      <c r="UX48" s="54"/>
      <c r="UY48" s="54"/>
      <c r="UZ48" s="54"/>
      <c r="VA48" s="54"/>
      <c r="VB48" s="54"/>
      <c r="VC48" s="54"/>
      <c r="VD48" s="54"/>
      <c r="VE48" s="54"/>
      <c r="VF48" s="54"/>
      <c r="VG48" s="54"/>
      <c r="VH48" s="54"/>
      <c r="VI48" s="54"/>
      <c r="VJ48" s="54"/>
      <c r="VK48" s="54"/>
      <c r="VL48" s="54"/>
      <c r="VM48" s="54"/>
      <c r="VN48" s="54"/>
      <c r="VO48" s="54"/>
      <c r="VP48" s="54"/>
      <c r="VQ48" s="54"/>
      <c r="VR48" s="54"/>
      <c r="VS48" s="54"/>
      <c r="VT48" s="54"/>
      <c r="VU48" s="54"/>
      <c r="VV48" s="54"/>
      <c r="VW48" s="54"/>
      <c r="VX48" s="54"/>
      <c r="VY48" s="54"/>
      <c r="VZ48" s="54"/>
      <c r="WA48" s="54"/>
      <c r="WB48" s="54"/>
      <c r="WC48" s="54"/>
      <c r="WD48" s="54"/>
      <c r="WE48" s="54"/>
      <c r="WF48" s="54"/>
      <c r="WG48" s="54"/>
      <c r="WH48" s="54"/>
      <c r="WI48" s="54"/>
      <c r="WJ48" s="54"/>
      <c r="WK48" s="54"/>
      <c r="WL48" s="54"/>
      <c r="WM48" s="54"/>
      <c r="WN48" s="54"/>
      <c r="WO48" s="54"/>
      <c r="WP48" s="54"/>
      <c r="WQ48" s="54"/>
      <c r="WR48" s="54"/>
      <c r="WS48" s="54"/>
      <c r="WT48" s="54"/>
      <c r="WU48" s="54"/>
      <c r="WV48" s="54"/>
      <c r="WW48" s="54"/>
      <c r="WX48" s="54"/>
      <c r="WY48" s="54"/>
      <c r="WZ48" s="54"/>
      <c r="XA48" s="54"/>
      <c r="XB48" s="54"/>
      <c r="XC48" s="54"/>
      <c r="XD48" s="54"/>
      <c r="XE48" s="54"/>
      <c r="XF48" s="54"/>
      <c r="XG48" s="54"/>
      <c r="XH48" s="54"/>
      <c r="XI48" s="54"/>
      <c r="XJ48" s="54"/>
      <c r="XK48" s="54"/>
      <c r="XL48" s="54"/>
      <c r="XM48" s="54"/>
      <c r="XN48" s="54"/>
      <c r="XO48" s="54"/>
      <c r="XP48" s="54"/>
      <c r="XQ48" s="54"/>
      <c r="XR48" s="54"/>
      <c r="XS48" s="54"/>
      <c r="XT48" s="54"/>
      <c r="XU48" s="54"/>
      <c r="XV48" s="54"/>
      <c r="XW48" s="54"/>
      <c r="XX48" s="54"/>
      <c r="XY48" s="54"/>
      <c r="XZ48" s="54"/>
      <c r="YA48" s="54"/>
      <c r="YB48" s="54"/>
      <c r="YC48" s="54"/>
      <c r="YD48" s="54"/>
      <c r="YE48" s="54"/>
      <c r="YF48" s="54"/>
      <c r="YG48" s="54"/>
      <c r="YH48" s="54"/>
      <c r="YI48" s="54"/>
      <c r="YJ48" s="54"/>
      <c r="YK48" s="54"/>
      <c r="YL48" s="54"/>
      <c r="YM48" s="54"/>
      <c r="YN48" s="54"/>
      <c r="YO48" s="54"/>
      <c r="YP48" s="54"/>
      <c r="YQ48" s="54"/>
      <c r="YR48" s="54"/>
      <c r="YS48" s="54"/>
      <c r="YT48" s="54"/>
      <c r="YU48" s="54"/>
      <c r="YV48" s="54"/>
      <c r="YW48" s="54"/>
      <c r="YX48" s="54"/>
      <c r="YY48" s="54"/>
      <c r="YZ48" s="54"/>
      <c r="ZA48" s="54"/>
      <c r="ZB48" s="54"/>
      <c r="ZC48" s="54"/>
      <c r="ZD48" s="54"/>
      <c r="ZE48" s="54"/>
      <c r="ZF48" s="54"/>
      <c r="ZG48" s="54"/>
      <c r="ZH48" s="54"/>
      <c r="ZI48" s="54"/>
      <c r="ZJ48" s="54"/>
      <c r="ZK48" s="54"/>
      <c r="ZL48" s="54"/>
      <c r="ZM48" s="54"/>
      <c r="ZN48" s="54"/>
      <c r="ZO48" s="54"/>
      <c r="ZP48" s="54"/>
      <c r="ZQ48" s="54"/>
      <c r="ZR48" s="54"/>
      <c r="ZS48" s="54"/>
      <c r="ZT48" s="54"/>
      <c r="ZU48" s="54"/>
      <c r="ZV48" s="54"/>
      <c r="ZW48" s="54"/>
      <c r="ZX48" s="54"/>
      <c r="ZY48" s="54"/>
      <c r="ZZ48" s="54"/>
      <c r="AAA48" s="54"/>
      <c r="AAB48" s="54"/>
      <c r="AAC48" s="54"/>
      <c r="AAD48" s="54"/>
      <c r="AAE48" s="54"/>
      <c r="AAF48" s="54"/>
      <c r="AAG48" s="54"/>
      <c r="AAH48" s="54"/>
      <c r="AAI48" s="54"/>
      <c r="AAJ48" s="54"/>
      <c r="AAK48" s="54"/>
      <c r="AAL48" s="54"/>
      <c r="AAM48" s="54"/>
      <c r="AAN48" s="54"/>
      <c r="AAO48" s="54"/>
      <c r="AAP48" s="54"/>
      <c r="AAQ48" s="54"/>
      <c r="AAR48" s="54"/>
      <c r="AAS48" s="54"/>
      <c r="AAT48" s="54"/>
      <c r="AAU48" s="54"/>
      <c r="AAV48" s="54"/>
      <c r="AAW48" s="54"/>
      <c r="AAX48" s="54"/>
      <c r="AAY48" s="54"/>
      <c r="AAZ48" s="54"/>
      <c r="ABA48" s="54"/>
      <c r="ABB48" s="54"/>
      <c r="ABC48" s="54"/>
      <c r="ABD48" s="54"/>
      <c r="ABE48" s="54"/>
      <c r="ABF48" s="54"/>
      <c r="ABG48" s="54"/>
      <c r="ABH48" s="54"/>
      <c r="ABI48" s="54"/>
      <c r="ABJ48" s="54"/>
      <c r="ABK48" s="54"/>
      <c r="ABL48" s="54"/>
      <c r="ABM48" s="54"/>
      <c r="ABN48" s="54"/>
      <c r="ABO48" s="54"/>
      <c r="ABP48" s="54"/>
      <c r="ABQ48" s="54"/>
      <c r="ABR48" s="54"/>
      <c r="ABS48" s="54"/>
      <c r="ABT48" s="54"/>
      <c r="ABU48" s="54"/>
      <c r="ABV48" s="54"/>
      <c r="ABW48" s="54"/>
      <c r="ABX48" s="54"/>
      <c r="ABY48" s="54"/>
      <c r="ABZ48" s="54"/>
      <c r="ACA48" s="54"/>
      <c r="ACB48" s="54"/>
      <c r="ACC48" s="54"/>
      <c r="ACD48" s="54"/>
      <c r="ACE48" s="54"/>
      <c r="ACF48" s="54"/>
      <c r="ACG48" s="54"/>
      <c r="ACH48" s="54"/>
      <c r="ACI48" s="54"/>
      <c r="ACJ48" s="54"/>
      <c r="ACK48" s="54"/>
      <c r="ACL48" s="54"/>
      <c r="ACM48" s="54"/>
      <c r="ACN48" s="54"/>
      <c r="ACO48" s="54"/>
      <c r="ACP48" s="54"/>
      <c r="ACQ48" s="54"/>
      <c r="ACR48" s="54"/>
      <c r="ACS48" s="54"/>
      <c r="ACT48" s="54"/>
      <c r="ACU48" s="54"/>
      <c r="ACV48" s="54"/>
      <c r="ACW48" s="54"/>
      <c r="ACX48" s="54"/>
      <c r="ACY48" s="54"/>
      <c r="ACZ48" s="54"/>
      <c r="ADA48" s="54"/>
      <c r="ADB48" s="54"/>
      <c r="ADC48" s="54"/>
      <c r="ADD48" s="54"/>
      <c r="ADE48" s="54"/>
      <c r="ADF48" s="54"/>
      <c r="ADG48" s="54"/>
      <c r="ADH48" s="54"/>
      <c r="ADI48" s="54"/>
      <c r="ADJ48" s="54"/>
      <c r="ADK48" s="54"/>
      <c r="ADL48" s="54"/>
      <c r="ADM48" s="54"/>
      <c r="ADN48" s="54"/>
      <c r="ADO48" s="54"/>
      <c r="ADP48" s="54"/>
      <c r="ADQ48" s="54"/>
      <c r="ADR48" s="54"/>
      <c r="ADS48" s="54"/>
      <c r="ADT48" s="54"/>
      <c r="ADU48" s="54"/>
      <c r="ADV48" s="54"/>
      <c r="ADW48" s="54"/>
      <c r="ADX48" s="54"/>
      <c r="ADY48" s="54"/>
      <c r="ADZ48" s="54"/>
      <c r="AEA48" s="54"/>
      <c r="AEB48" s="54"/>
      <c r="AEC48" s="54"/>
      <c r="AED48" s="54"/>
      <c r="AEE48" s="54"/>
      <c r="AEF48" s="54"/>
      <c r="AEG48" s="54"/>
      <c r="AEH48" s="54"/>
      <c r="AEI48" s="54"/>
      <c r="AEJ48" s="54"/>
      <c r="AEK48" s="54"/>
      <c r="AEL48" s="54"/>
      <c r="AEM48" s="54"/>
      <c r="AEN48" s="54"/>
      <c r="AEO48" s="54"/>
      <c r="AEP48" s="54"/>
      <c r="AEQ48" s="54"/>
      <c r="AER48" s="54"/>
      <c r="AES48" s="54"/>
      <c r="AET48" s="54"/>
      <c r="AEU48" s="54"/>
      <c r="AEV48" s="54"/>
      <c r="AEW48" s="54"/>
      <c r="AEX48" s="54"/>
      <c r="AEY48" s="54"/>
      <c r="AEZ48" s="54"/>
      <c r="AFA48" s="54"/>
      <c r="AFB48" s="54"/>
      <c r="AFC48" s="54"/>
      <c r="AFD48" s="54"/>
      <c r="AFE48" s="54"/>
      <c r="AFF48" s="54"/>
      <c r="AFG48" s="54"/>
      <c r="AFH48" s="54"/>
      <c r="AFI48" s="54"/>
      <c r="AFJ48" s="54"/>
      <c r="AFK48" s="54"/>
      <c r="AFL48" s="54"/>
      <c r="AFM48" s="54"/>
      <c r="AFN48" s="54"/>
      <c r="AFO48" s="54"/>
      <c r="AFP48" s="54"/>
      <c r="AFQ48" s="54"/>
      <c r="AFR48" s="54"/>
      <c r="AFS48" s="54"/>
      <c r="AFT48" s="54"/>
      <c r="AFU48" s="54"/>
      <c r="AFV48" s="54"/>
      <c r="AFW48" s="54"/>
      <c r="AFX48" s="54"/>
      <c r="AFY48" s="54"/>
      <c r="AFZ48" s="54"/>
      <c r="AGA48" s="54"/>
      <c r="AGB48" s="54"/>
      <c r="AGC48" s="54"/>
      <c r="AGD48" s="54"/>
      <c r="AGE48" s="54"/>
      <c r="AGF48" s="54"/>
      <c r="AGG48" s="54"/>
      <c r="AGH48" s="54"/>
      <c r="AGI48" s="54"/>
      <c r="AGJ48" s="54"/>
      <c r="AGK48" s="54"/>
      <c r="AGL48" s="54"/>
      <c r="AGM48" s="54"/>
      <c r="AGN48" s="54"/>
      <c r="AGO48" s="54"/>
      <c r="AGP48" s="54"/>
      <c r="AGQ48" s="54"/>
      <c r="AGR48" s="54"/>
      <c r="AGS48" s="54"/>
      <c r="AGT48" s="54"/>
      <c r="AGU48" s="54"/>
      <c r="AGV48" s="54"/>
      <c r="AGW48" s="54"/>
      <c r="AGX48" s="54"/>
      <c r="AGY48" s="54"/>
      <c r="AGZ48" s="54"/>
      <c r="AHA48" s="54"/>
      <c r="AHB48" s="54"/>
      <c r="AHC48" s="54"/>
      <c r="AHD48" s="54"/>
      <c r="AHE48" s="54"/>
      <c r="AHF48" s="54"/>
      <c r="AHG48" s="54"/>
      <c r="AHH48" s="54"/>
      <c r="AHI48" s="54"/>
      <c r="AHJ48" s="54"/>
      <c r="AHK48" s="54"/>
      <c r="AHL48" s="54"/>
      <c r="AHM48" s="54"/>
      <c r="AHN48" s="54"/>
      <c r="AHO48" s="54"/>
      <c r="AHP48" s="54"/>
      <c r="AHQ48" s="54"/>
      <c r="AHR48" s="54"/>
      <c r="AHS48" s="54"/>
      <c r="AHT48" s="54"/>
      <c r="AHU48" s="54"/>
      <c r="AHV48" s="54"/>
      <c r="AHW48" s="54"/>
      <c r="AHX48" s="54"/>
      <c r="AHY48" s="54"/>
      <c r="AHZ48" s="54"/>
      <c r="AIA48" s="54"/>
      <c r="AIB48" s="54"/>
      <c r="AIC48" s="54"/>
      <c r="AID48" s="54"/>
      <c r="AIE48" s="54"/>
      <c r="AIF48" s="54"/>
      <c r="AIG48" s="54"/>
      <c r="AIH48" s="54"/>
      <c r="AII48" s="54"/>
      <c r="AIJ48" s="54"/>
      <c r="AIK48" s="54"/>
      <c r="AIL48" s="54"/>
      <c r="AIM48" s="54"/>
      <c r="AIN48" s="54"/>
      <c r="AIO48" s="54"/>
      <c r="AIP48" s="54"/>
      <c r="AIQ48" s="54"/>
      <c r="AIR48" s="54"/>
      <c r="AIS48" s="54"/>
      <c r="AIT48" s="54"/>
      <c r="AIU48" s="54"/>
      <c r="AIV48" s="54"/>
      <c r="AIW48" s="54"/>
      <c r="AIX48" s="54"/>
      <c r="AIY48" s="54"/>
      <c r="AIZ48" s="54"/>
      <c r="AJA48" s="54"/>
      <c r="AJB48" s="54"/>
      <c r="AJC48" s="54"/>
      <c r="AJD48" s="54"/>
      <c r="AJE48" s="54"/>
      <c r="AJF48" s="54"/>
      <c r="AJG48" s="54"/>
      <c r="AJH48" s="54"/>
      <c r="AJI48" s="54"/>
      <c r="AJJ48" s="54"/>
      <c r="AJK48" s="54"/>
      <c r="AJL48" s="54"/>
      <c r="AJM48" s="54"/>
      <c r="AJN48" s="54"/>
      <c r="AJO48" s="54"/>
      <c r="AJP48" s="54"/>
    </row>
    <row r="49" spans="1:952" x14ac:dyDescent="0.2">
      <c r="A49" s="92" t="s">
        <v>24</v>
      </c>
      <c r="B49" s="54" t="s">
        <v>258</v>
      </c>
      <c r="C49" s="93" t="s">
        <v>300</v>
      </c>
      <c r="D49" s="53" t="s">
        <v>2</v>
      </c>
      <c r="F49" s="94" t="s">
        <v>31</v>
      </c>
      <c r="I49" s="95">
        <v>3230000</v>
      </c>
      <c r="J49" s="56" t="s">
        <v>193</v>
      </c>
      <c r="K49" s="70"/>
      <c r="L49" s="71" t="s">
        <v>261</v>
      </c>
      <c r="M49" s="71"/>
      <c r="N49" s="71"/>
      <c r="O49" s="71"/>
      <c r="P49" s="71"/>
      <c r="Q49" s="71"/>
      <c r="R49" s="71"/>
      <c r="S49" s="96"/>
      <c r="T49" s="96"/>
      <c r="U49" s="96"/>
      <c r="V49" s="96"/>
      <c r="W49" s="96"/>
      <c r="X49" s="94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2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2"/>
      <c r="AX49" s="96"/>
      <c r="AY49" s="96"/>
      <c r="AZ49" s="94"/>
      <c r="BA49" s="96"/>
      <c r="BB49" s="94"/>
      <c r="BC49" s="92"/>
      <c r="BD49" s="94"/>
      <c r="BE49" s="96">
        <f t="shared" si="3"/>
        <v>0</v>
      </c>
      <c r="BF49" s="82"/>
      <c r="BG49" s="97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/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/>
      <c r="GS49" s="54"/>
      <c r="GT49" s="54"/>
      <c r="GU49" s="54"/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/>
      <c r="HH49" s="54"/>
      <c r="HI49" s="54"/>
      <c r="HJ49" s="54"/>
      <c r="HK49" s="54"/>
      <c r="HL49" s="54"/>
      <c r="HM49" s="54"/>
      <c r="HN49" s="54"/>
      <c r="HO49" s="54"/>
      <c r="HP49" s="54"/>
      <c r="HQ49" s="54"/>
      <c r="HR49" s="54"/>
      <c r="HS49" s="54"/>
      <c r="HT49" s="54"/>
      <c r="HU49" s="54"/>
      <c r="HV49" s="54"/>
      <c r="HW49" s="54"/>
      <c r="HX49" s="54"/>
      <c r="HY49" s="54"/>
      <c r="HZ49" s="54"/>
      <c r="IA49" s="54"/>
      <c r="IB49" s="54"/>
      <c r="IC49" s="54"/>
      <c r="ID49" s="54"/>
      <c r="IE49" s="54"/>
      <c r="IF49" s="54"/>
      <c r="IG49" s="54"/>
      <c r="IH49" s="54"/>
      <c r="II49" s="54"/>
      <c r="IJ49" s="54"/>
      <c r="IK49" s="54"/>
      <c r="IL49" s="54"/>
      <c r="IM49" s="54"/>
      <c r="IN49" s="54"/>
      <c r="IO49" s="54"/>
      <c r="IP49" s="54"/>
      <c r="IQ49" s="54"/>
      <c r="IR49" s="54"/>
      <c r="IS49" s="54"/>
      <c r="IT49" s="54"/>
      <c r="IU49" s="54"/>
      <c r="IV49" s="54"/>
      <c r="IW49" s="54"/>
      <c r="IX49" s="54"/>
      <c r="IY49" s="54"/>
      <c r="IZ49" s="54"/>
      <c r="JA49" s="54"/>
      <c r="JB49" s="54"/>
      <c r="JC49" s="54"/>
      <c r="JD49" s="54"/>
      <c r="JE49" s="54"/>
      <c r="JF49" s="54"/>
      <c r="JG49" s="54"/>
      <c r="JH49" s="54"/>
      <c r="JI49" s="54"/>
      <c r="JJ49" s="54"/>
      <c r="JK49" s="54"/>
      <c r="JL49" s="54"/>
      <c r="JM49" s="54"/>
      <c r="JN49" s="54"/>
      <c r="JO49" s="54"/>
      <c r="JP49" s="54"/>
      <c r="JQ49" s="54"/>
      <c r="JR49" s="54"/>
      <c r="JS49" s="54"/>
      <c r="JT49" s="54"/>
      <c r="JU49" s="54"/>
      <c r="JV49" s="54"/>
      <c r="JW49" s="54"/>
      <c r="JX49" s="54"/>
      <c r="JY49" s="54"/>
      <c r="JZ49" s="54"/>
      <c r="KA49" s="54"/>
      <c r="KB49" s="54"/>
      <c r="KC49" s="54"/>
      <c r="KD49" s="54"/>
      <c r="KE49" s="54"/>
      <c r="KF49" s="54"/>
      <c r="KG49" s="54"/>
      <c r="KH49" s="54"/>
      <c r="KI49" s="54"/>
      <c r="KJ49" s="54"/>
      <c r="KK49" s="54"/>
      <c r="KL49" s="54"/>
      <c r="KM49" s="54"/>
      <c r="KN49" s="54"/>
      <c r="KO49" s="54"/>
      <c r="KP49" s="54"/>
      <c r="KQ49" s="54"/>
      <c r="KR49" s="54"/>
      <c r="KS49" s="54"/>
      <c r="KT49" s="54"/>
      <c r="KU49" s="54"/>
      <c r="KV49" s="54"/>
      <c r="KW49" s="54"/>
      <c r="KX49" s="54"/>
      <c r="KY49" s="54"/>
      <c r="KZ49" s="54"/>
      <c r="LA49" s="54"/>
      <c r="LB49" s="54"/>
      <c r="LC49" s="54"/>
      <c r="LD49" s="54"/>
      <c r="LE49" s="54"/>
      <c r="LF49" s="54"/>
      <c r="LG49" s="54"/>
      <c r="LH49" s="54"/>
      <c r="LI49" s="54"/>
      <c r="LJ49" s="54"/>
      <c r="LK49" s="54"/>
      <c r="LL49" s="54"/>
      <c r="LM49" s="54"/>
      <c r="LN49" s="54"/>
      <c r="LO49" s="54"/>
      <c r="LP49" s="54"/>
      <c r="LQ49" s="54"/>
      <c r="LR49" s="54"/>
      <c r="LS49" s="54"/>
      <c r="LT49" s="54"/>
      <c r="LU49" s="54"/>
      <c r="LV49" s="54"/>
      <c r="LW49" s="54"/>
      <c r="LX49" s="54"/>
      <c r="LY49" s="54"/>
      <c r="LZ49" s="54"/>
      <c r="MA49" s="54"/>
      <c r="MB49" s="54"/>
      <c r="MC49" s="54"/>
      <c r="MD49" s="54"/>
      <c r="ME49" s="54"/>
      <c r="MF49" s="54"/>
      <c r="MG49" s="54"/>
      <c r="MH49" s="54"/>
      <c r="MI49" s="54"/>
      <c r="MJ49" s="54"/>
      <c r="MK49" s="54"/>
      <c r="ML49" s="54"/>
      <c r="MM49" s="54"/>
      <c r="MN49" s="54"/>
      <c r="MO49" s="54"/>
      <c r="MP49" s="54"/>
      <c r="MQ49" s="54"/>
      <c r="MR49" s="54"/>
      <c r="MS49" s="54"/>
      <c r="MT49" s="54"/>
      <c r="MU49" s="54"/>
      <c r="MV49" s="54"/>
      <c r="MW49" s="54"/>
      <c r="MX49" s="54"/>
      <c r="MY49" s="54"/>
      <c r="MZ49" s="54"/>
      <c r="NA49" s="54"/>
      <c r="NB49" s="54"/>
      <c r="NC49" s="54"/>
      <c r="ND49" s="54"/>
      <c r="NE49" s="54"/>
      <c r="NF49" s="54"/>
      <c r="NG49" s="54"/>
      <c r="NH49" s="54"/>
      <c r="NI49" s="54"/>
      <c r="NJ49" s="54"/>
      <c r="NK49" s="54"/>
      <c r="NL49" s="54"/>
      <c r="NM49" s="54"/>
      <c r="NN49" s="54"/>
      <c r="NO49" s="54"/>
      <c r="NP49" s="54"/>
      <c r="NQ49" s="54"/>
      <c r="NR49" s="54"/>
      <c r="NS49" s="54"/>
      <c r="NT49" s="54"/>
      <c r="NU49" s="54"/>
      <c r="NV49" s="54"/>
      <c r="NW49" s="54"/>
      <c r="NX49" s="54"/>
      <c r="NY49" s="54"/>
      <c r="NZ49" s="54"/>
      <c r="OA49" s="54"/>
      <c r="OB49" s="54"/>
      <c r="OC49" s="54"/>
      <c r="OD49" s="54"/>
      <c r="OE49" s="54"/>
      <c r="OF49" s="54"/>
      <c r="OG49" s="54"/>
      <c r="OH49" s="54"/>
      <c r="OI49" s="54"/>
      <c r="OJ49" s="54"/>
      <c r="OK49" s="54"/>
      <c r="OL49" s="54"/>
      <c r="OM49" s="54"/>
      <c r="ON49" s="54"/>
      <c r="OO49" s="54"/>
      <c r="OP49" s="54"/>
      <c r="OQ49" s="54"/>
      <c r="OR49" s="54"/>
      <c r="OS49" s="54"/>
      <c r="OT49" s="54"/>
      <c r="OU49" s="54"/>
      <c r="OV49" s="54"/>
      <c r="OW49" s="54"/>
      <c r="OX49" s="54"/>
      <c r="OY49" s="54"/>
      <c r="OZ49" s="54"/>
      <c r="PA49" s="54"/>
      <c r="PB49" s="54"/>
      <c r="PC49" s="54"/>
      <c r="PD49" s="54"/>
      <c r="PE49" s="54"/>
      <c r="PF49" s="54"/>
      <c r="PG49" s="54"/>
      <c r="PH49" s="54"/>
      <c r="PI49" s="54"/>
      <c r="PJ49" s="54"/>
      <c r="PK49" s="54"/>
      <c r="PL49" s="54"/>
      <c r="PM49" s="54"/>
      <c r="PN49" s="54"/>
      <c r="PO49" s="54"/>
      <c r="PP49" s="54"/>
      <c r="PQ49" s="54"/>
      <c r="PR49" s="54"/>
      <c r="PS49" s="54"/>
      <c r="PT49" s="54"/>
      <c r="PU49" s="54"/>
      <c r="PV49" s="54"/>
      <c r="PW49" s="54"/>
      <c r="PX49" s="54"/>
      <c r="PY49" s="54"/>
      <c r="PZ49" s="54"/>
      <c r="QA49" s="54"/>
      <c r="QB49" s="54"/>
      <c r="QC49" s="54"/>
      <c r="QD49" s="54"/>
      <c r="QE49" s="54"/>
      <c r="QF49" s="54"/>
      <c r="QG49" s="54"/>
      <c r="QH49" s="54"/>
      <c r="QI49" s="54"/>
      <c r="QJ49" s="54"/>
      <c r="QK49" s="54"/>
      <c r="QL49" s="54"/>
      <c r="QM49" s="54"/>
      <c r="QN49" s="54"/>
      <c r="QO49" s="54"/>
      <c r="QP49" s="54"/>
      <c r="QQ49" s="54"/>
      <c r="QR49" s="54"/>
      <c r="QS49" s="54"/>
      <c r="QT49" s="54"/>
      <c r="QU49" s="54"/>
      <c r="QV49" s="54"/>
      <c r="QW49" s="54"/>
      <c r="QX49" s="54"/>
      <c r="QY49" s="54"/>
      <c r="QZ49" s="54"/>
      <c r="RA49" s="54"/>
      <c r="RB49" s="54"/>
      <c r="RC49" s="54"/>
      <c r="RD49" s="54"/>
      <c r="RE49" s="54"/>
      <c r="RF49" s="54"/>
      <c r="RG49" s="54"/>
      <c r="RH49" s="54"/>
      <c r="RI49" s="54"/>
      <c r="RJ49" s="54"/>
      <c r="RK49" s="54"/>
      <c r="RL49" s="54"/>
      <c r="RM49" s="54"/>
      <c r="RN49" s="54"/>
      <c r="RO49" s="54"/>
      <c r="RP49" s="54"/>
      <c r="RQ49" s="54"/>
      <c r="RR49" s="54"/>
      <c r="RS49" s="54"/>
      <c r="RT49" s="54"/>
      <c r="RU49" s="54"/>
      <c r="RV49" s="54"/>
      <c r="RW49" s="54"/>
      <c r="RX49" s="54"/>
      <c r="RY49" s="54"/>
      <c r="RZ49" s="54"/>
      <c r="SA49" s="54"/>
      <c r="SB49" s="54"/>
      <c r="SC49" s="54"/>
      <c r="SD49" s="54"/>
      <c r="SE49" s="54"/>
      <c r="SF49" s="54"/>
      <c r="SG49" s="54"/>
      <c r="SH49" s="54"/>
      <c r="SI49" s="54"/>
      <c r="SJ49" s="54"/>
      <c r="SK49" s="54"/>
      <c r="SL49" s="54"/>
      <c r="SM49" s="54"/>
      <c r="SN49" s="54"/>
      <c r="SO49" s="54"/>
      <c r="SP49" s="54"/>
      <c r="SQ49" s="54"/>
      <c r="SR49" s="54"/>
      <c r="SS49" s="54"/>
      <c r="ST49" s="54"/>
      <c r="SU49" s="54"/>
      <c r="SV49" s="54"/>
      <c r="SW49" s="54"/>
      <c r="SX49" s="54"/>
      <c r="SY49" s="54"/>
      <c r="SZ49" s="54"/>
      <c r="TA49" s="54"/>
      <c r="TB49" s="54"/>
      <c r="TC49" s="54"/>
      <c r="TD49" s="54"/>
      <c r="TE49" s="54"/>
      <c r="TF49" s="54"/>
      <c r="TG49" s="54"/>
      <c r="TH49" s="54"/>
      <c r="TI49" s="54"/>
      <c r="TJ49" s="54"/>
      <c r="TK49" s="54"/>
      <c r="TL49" s="54"/>
      <c r="TM49" s="54"/>
      <c r="TN49" s="54"/>
      <c r="TO49" s="54"/>
      <c r="TP49" s="54"/>
      <c r="TQ49" s="54"/>
      <c r="TR49" s="54"/>
      <c r="TS49" s="54"/>
      <c r="TT49" s="54"/>
      <c r="TU49" s="54"/>
      <c r="TV49" s="54"/>
      <c r="TW49" s="54"/>
      <c r="TX49" s="54"/>
      <c r="TY49" s="54"/>
      <c r="TZ49" s="54"/>
      <c r="UA49" s="54"/>
      <c r="UB49" s="54"/>
      <c r="UC49" s="54"/>
      <c r="UD49" s="54"/>
      <c r="UE49" s="54"/>
      <c r="UF49" s="54"/>
      <c r="UG49" s="54"/>
      <c r="UH49" s="54"/>
      <c r="UI49" s="54"/>
      <c r="UJ49" s="54"/>
      <c r="UK49" s="54"/>
      <c r="UL49" s="54"/>
      <c r="UM49" s="54"/>
      <c r="UN49" s="54"/>
      <c r="UO49" s="54"/>
      <c r="UP49" s="54"/>
      <c r="UQ49" s="54"/>
      <c r="UR49" s="54"/>
      <c r="US49" s="54"/>
      <c r="UT49" s="54"/>
      <c r="UU49" s="54"/>
      <c r="UV49" s="54"/>
      <c r="UW49" s="54"/>
      <c r="UX49" s="54"/>
      <c r="UY49" s="54"/>
      <c r="UZ49" s="54"/>
      <c r="VA49" s="54"/>
      <c r="VB49" s="54"/>
      <c r="VC49" s="54"/>
      <c r="VD49" s="54"/>
      <c r="VE49" s="54"/>
      <c r="VF49" s="54"/>
      <c r="VG49" s="54"/>
      <c r="VH49" s="54"/>
      <c r="VI49" s="54"/>
      <c r="VJ49" s="54"/>
      <c r="VK49" s="54"/>
      <c r="VL49" s="54"/>
      <c r="VM49" s="54"/>
      <c r="VN49" s="54"/>
      <c r="VO49" s="54"/>
      <c r="VP49" s="54"/>
      <c r="VQ49" s="54"/>
      <c r="VR49" s="54"/>
      <c r="VS49" s="54"/>
      <c r="VT49" s="54"/>
      <c r="VU49" s="54"/>
      <c r="VV49" s="54"/>
      <c r="VW49" s="54"/>
      <c r="VX49" s="54"/>
      <c r="VY49" s="54"/>
      <c r="VZ49" s="54"/>
      <c r="WA49" s="54"/>
      <c r="WB49" s="54"/>
      <c r="WC49" s="54"/>
      <c r="WD49" s="54"/>
      <c r="WE49" s="54"/>
      <c r="WF49" s="54"/>
      <c r="WG49" s="54"/>
      <c r="WH49" s="54"/>
      <c r="WI49" s="54"/>
      <c r="WJ49" s="54"/>
      <c r="WK49" s="54"/>
      <c r="WL49" s="54"/>
      <c r="WM49" s="54"/>
      <c r="WN49" s="54"/>
      <c r="WO49" s="54"/>
      <c r="WP49" s="54"/>
      <c r="WQ49" s="54"/>
      <c r="WR49" s="54"/>
      <c r="WS49" s="54"/>
      <c r="WT49" s="54"/>
      <c r="WU49" s="54"/>
      <c r="WV49" s="54"/>
      <c r="WW49" s="54"/>
      <c r="WX49" s="54"/>
      <c r="WY49" s="54"/>
      <c r="WZ49" s="54"/>
      <c r="XA49" s="54"/>
      <c r="XB49" s="54"/>
      <c r="XC49" s="54"/>
      <c r="XD49" s="54"/>
      <c r="XE49" s="54"/>
      <c r="XF49" s="54"/>
      <c r="XG49" s="54"/>
      <c r="XH49" s="54"/>
      <c r="XI49" s="54"/>
      <c r="XJ49" s="54"/>
      <c r="XK49" s="54"/>
      <c r="XL49" s="54"/>
      <c r="XM49" s="54"/>
      <c r="XN49" s="54"/>
      <c r="XO49" s="54"/>
      <c r="XP49" s="54"/>
      <c r="XQ49" s="54"/>
      <c r="XR49" s="54"/>
      <c r="XS49" s="54"/>
      <c r="XT49" s="54"/>
      <c r="XU49" s="54"/>
      <c r="XV49" s="54"/>
      <c r="XW49" s="54"/>
      <c r="XX49" s="54"/>
      <c r="XY49" s="54"/>
      <c r="XZ49" s="54"/>
      <c r="YA49" s="54"/>
      <c r="YB49" s="54"/>
      <c r="YC49" s="54"/>
      <c r="YD49" s="54"/>
      <c r="YE49" s="54"/>
      <c r="YF49" s="54"/>
      <c r="YG49" s="54"/>
      <c r="YH49" s="54"/>
      <c r="YI49" s="54"/>
      <c r="YJ49" s="54"/>
      <c r="YK49" s="54"/>
      <c r="YL49" s="54"/>
      <c r="YM49" s="54"/>
      <c r="YN49" s="54"/>
      <c r="YO49" s="54"/>
      <c r="YP49" s="54"/>
      <c r="YQ49" s="54"/>
      <c r="YR49" s="54"/>
      <c r="YS49" s="54"/>
      <c r="YT49" s="54"/>
      <c r="YU49" s="54"/>
      <c r="YV49" s="54"/>
      <c r="YW49" s="54"/>
      <c r="YX49" s="54"/>
      <c r="YY49" s="54"/>
      <c r="YZ49" s="54"/>
      <c r="ZA49" s="54"/>
      <c r="ZB49" s="54"/>
      <c r="ZC49" s="54"/>
      <c r="ZD49" s="54"/>
      <c r="ZE49" s="54"/>
      <c r="ZF49" s="54"/>
      <c r="ZG49" s="54"/>
      <c r="ZH49" s="54"/>
      <c r="ZI49" s="54"/>
      <c r="ZJ49" s="54"/>
      <c r="ZK49" s="54"/>
      <c r="ZL49" s="54"/>
      <c r="ZM49" s="54"/>
      <c r="ZN49" s="54"/>
      <c r="ZO49" s="54"/>
      <c r="ZP49" s="54"/>
      <c r="ZQ49" s="54"/>
      <c r="ZR49" s="54"/>
      <c r="ZS49" s="54"/>
      <c r="ZT49" s="54"/>
      <c r="ZU49" s="54"/>
      <c r="ZV49" s="54"/>
      <c r="ZW49" s="54"/>
      <c r="ZX49" s="54"/>
      <c r="ZY49" s="54"/>
      <c r="ZZ49" s="54"/>
      <c r="AAA49" s="54"/>
      <c r="AAB49" s="54"/>
      <c r="AAC49" s="54"/>
      <c r="AAD49" s="54"/>
      <c r="AAE49" s="54"/>
      <c r="AAF49" s="54"/>
      <c r="AAG49" s="54"/>
      <c r="AAH49" s="54"/>
      <c r="AAI49" s="54"/>
      <c r="AAJ49" s="54"/>
      <c r="AAK49" s="54"/>
      <c r="AAL49" s="54"/>
      <c r="AAM49" s="54"/>
      <c r="AAN49" s="54"/>
      <c r="AAO49" s="54"/>
      <c r="AAP49" s="54"/>
      <c r="AAQ49" s="54"/>
      <c r="AAR49" s="54"/>
      <c r="AAS49" s="54"/>
      <c r="AAT49" s="54"/>
      <c r="AAU49" s="54"/>
      <c r="AAV49" s="54"/>
      <c r="AAW49" s="54"/>
      <c r="AAX49" s="54"/>
      <c r="AAY49" s="54"/>
      <c r="AAZ49" s="54"/>
      <c r="ABA49" s="54"/>
      <c r="ABB49" s="54"/>
      <c r="ABC49" s="54"/>
      <c r="ABD49" s="54"/>
      <c r="ABE49" s="54"/>
      <c r="ABF49" s="54"/>
      <c r="ABG49" s="54"/>
      <c r="ABH49" s="54"/>
      <c r="ABI49" s="54"/>
      <c r="ABJ49" s="54"/>
      <c r="ABK49" s="54"/>
      <c r="ABL49" s="54"/>
      <c r="ABM49" s="54"/>
      <c r="ABN49" s="54"/>
      <c r="ABO49" s="54"/>
      <c r="ABP49" s="54"/>
      <c r="ABQ49" s="54"/>
      <c r="ABR49" s="54"/>
      <c r="ABS49" s="54"/>
      <c r="ABT49" s="54"/>
      <c r="ABU49" s="54"/>
      <c r="ABV49" s="54"/>
      <c r="ABW49" s="54"/>
      <c r="ABX49" s="54"/>
      <c r="ABY49" s="54"/>
      <c r="ABZ49" s="54"/>
      <c r="ACA49" s="54"/>
      <c r="ACB49" s="54"/>
      <c r="ACC49" s="54"/>
      <c r="ACD49" s="54"/>
      <c r="ACE49" s="54"/>
      <c r="ACF49" s="54"/>
      <c r="ACG49" s="54"/>
      <c r="ACH49" s="54"/>
      <c r="ACI49" s="54"/>
      <c r="ACJ49" s="54"/>
      <c r="ACK49" s="54"/>
      <c r="ACL49" s="54"/>
      <c r="ACM49" s="54"/>
      <c r="ACN49" s="54"/>
      <c r="ACO49" s="54"/>
      <c r="ACP49" s="54"/>
      <c r="ACQ49" s="54"/>
      <c r="ACR49" s="54"/>
      <c r="ACS49" s="54"/>
      <c r="ACT49" s="54"/>
      <c r="ACU49" s="54"/>
      <c r="ACV49" s="54"/>
      <c r="ACW49" s="54"/>
      <c r="ACX49" s="54"/>
      <c r="ACY49" s="54"/>
      <c r="ACZ49" s="54"/>
      <c r="ADA49" s="54"/>
      <c r="ADB49" s="54"/>
      <c r="ADC49" s="54"/>
      <c r="ADD49" s="54"/>
      <c r="ADE49" s="54"/>
      <c r="ADF49" s="54"/>
      <c r="ADG49" s="54"/>
      <c r="ADH49" s="54"/>
      <c r="ADI49" s="54"/>
      <c r="ADJ49" s="54"/>
      <c r="ADK49" s="54"/>
      <c r="ADL49" s="54"/>
      <c r="ADM49" s="54"/>
      <c r="ADN49" s="54"/>
      <c r="ADO49" s="54"/>
      <c r="ADP49" s="54"/>
      <c r="ADQ49" s="54"/>
      <c r="ADR49" s="54"/>
      <c r="ADS49" s="54"/>
      <c r="ADT49" s="54"/>
      <c r="ADU49" s="54"/>
      <c r="ADV49" s="54"/>
      <c r="ADW49" s="54"/>
      <c r="ADX49" s="54"/>
      <c r="ADY49" s="54"/>
      <c r="ADZ49" s="54"/>
      <c r="AEA49" s="54"/>
      <c r="AEB49" s="54"/>
      <c r="AEC49" s="54"/>
      <c r="AED49" s="54"/>
      <c r="AEE49" s="54"/>
      <c r="AEF49" s="54"/>
      <c r="AEG49" s="54"/>
      <c r="AEH49" s="54"/>
      <c r="AEI49" s="54"/>
      <c r="AEJ49" s="54"/>
      <c r="AEK49" s="54"/>
      <c r="AEL49" s="54"/>
      <c r="AEM49" s="54"/>
      <c r="AEN49" s="54"/>
      <c r="AEO49" s="54"/>
      <c r="AEP49" s="54"/>
      <c r="AEQ49" s="54"/>
      <c r="AER49" s="54"/>
      <c r="AES49" s="54"/>
      <c r="AET49" s="54"/>
      <c r="AEU49" s="54"/>
      <c r="AEV49" s="54"/>
      <c r="AEW49" s="54"/>
      <c r="AEX49" s="54"/>
      <c r="AEY49" s="54"/>
      <c r="AEZ49" s="54"/>
      <c r="AFA49" s="54"/>
      <c r="AFB49" s="54"/>
      <c r="AFC49" s="54"/>
      <c r="AFD49" s="54"/>
      <c r="AFE49" s="54"/>
      <c r="AFF49" s="54"/>
      <c r="AFG49" s="54"/>
      <c r="AFH49" s="54"/>
      <c r="AFI49" s="54"/>
      <c r="AFJ49" s="54"/>
      <c r="AFK49" s="54"/>
      <c r="AFL49" s="54"/>
      <c r="AFM49" s="54"/>
      <c r="AFN49" s="54"/>
      <c r="AFO49" s="54"/>
      <c r="AFP49" s="54"/>
      <c r="AFQ49" s="54"/>
      <c r="AFR49" s="54"/>
      <c r="AFS49" s="54"/>
      <c r="AFT49" s="54"/>
      <c r="AFU49" s="54"/>
      <c r="AFV49" s="54"/>
      <c r="AFW49" s="54"/>
      <c r="AFX49" s="54"/>
      <c r="AFY49" s="54"/>
      <c r="AFZ49" s="54"/>
      <c r="AGA49" s="54"/>
      <c r="AGB49" s="54"/>
      <c r="AGC49" s="54"/>
      <c r="AGD49" s="54"/>
      <c r="AGE49" s="54"/>
      <c r="AGF49" s="54"/>
      <c r="AGG49" s="54"/>
      <c r="AGH49" s="54"/>
      <c r="AGI49" s="54"/>
      <c r="AGJ49" s="54"/>
      <c r="AGK49" s="54"/>
      <c r="AGL49" s="54"/>
      <c r="AGM49" s="54"/>
      <c r="AGN49" s="54"/>
      <c r="AGO49" s="54"/>
      <c r="AGP49" s="54"/>
      <c r="AGQ49" s="54"/>
      <c r="AGR49" s="54"/>
      <c r="AGS49" s="54"/>
      <c r="AGT49" s="54"/>
      <c r="AGU49" s="54"/>
      <c r="AGV49" s="54"/>
      <c r="AGW49" s="54"/>
      <c r="AGX49" s="54"/>
      <c r="AGY49" s="54"/>
      <c r="AGZ49" s="54"/>
      <c r="AHA49" s="54"/>
      <c r="AHB49" s="54"/>
      <c r="AHC49" s="54"/>
      <c r="AHD49" s="54"/>
      <c r="AHE49" s="54"/>
      <c r="AHF49" s="54"/>
      <c r="AHG49" s="54"/>
      <c r="AHH49" s="54"/>
      <c r="AHI49" s="54"/>
      <c r="AHJ49" s="54"/>
      <c r="AHK49" s="54"/>
      <c r="AHL49" s="54"/>
      <c r="AHM49" s="54"/>
      <c r="AHN49" s="54"/>
      <c r="AHO49" s="54"/>
      <c r="AHP49" s="54"/>
      <c r="AHQ49" s="54"/>
      <c r="AHR49" s="54"/>
      <c r="AHS49" s="54"/>
      <c r="AHT49" s="54"/>
      <c r="AHU49" s="54"/>
      <c r="AHV49" s="54"/>
      <c r="AHW49" s="54"/>
      <c r="AHX49" s="54"/>
      <c r="AHY49" s="54"/>
      <c r="AHZ49" s="54"/>
      <c r="AIA49" s="54"/>
      <c r="AIB49" s="54"/>
      <c r="AIC49" s="54"/>
      <c r="AID49" s="54"/>
      <c r="AIE49" s="54"/>
      <c r="AIF49" s="54"/>
      <c r="AIG49" s="54"/>
      <c r="AIH49" s="54"/>
      <c r="AII49" s="54"/>
      <c r="AIJ49" s="54"/>
      <c r="AIK49" s="54"/>
      <c r="AIL49" s="54"/>
      <c r="AIM49" s="54"/>
      <c r="AIN49" s="54"/>
      <c r="AIO49" s="54"/>
      <c r="AIP49" s="54"/>
      <c r="AIQ49" s="54"/>
      <c r="AIR49" s="54"/>
      <c r="AIS49" s="54"/>
      <c r="AIT49" s="54"/>
      <c r="AIU49" s="54"/>
      <c r="AIV49" s="54"/>
      <c r="AIW49" s="54"/>
      <c r="AIX49" s="54"/>
      <c r="AIY49" s="54"/>
      <c r="AIZ49" s="54"/>
      <c r="AJA49" s="54"/>
      <c r="AJB49" s="54"/>
      <c r="AJC49" s="54"/>
      <c r="AJD49" s="54"/>
      <c r="AJE49" s="54"/>
      <c r="AJF49" s="54"/>
      <c r="AJG49" s="54"/>
      <c r="AJH49" s="54"/>
      <c r="AJI49" s="54"/>
      <c r="AJJ49" s="54"/>
      <c r="AJK49" s="54"/>
      <c r="AJL49" s="54"/>
      <c r="AJM49" s="54"/>
      <c r="AJN49" s="54"/>
      <c r="AJO49" s="54"/>
      <c r="AJP49" s="54"/>
    </row>
    <row r="50" spans="1:952" s="23" customFormat="1" x14ac:dyDescent="0.2">
      <c r="A50" s="50" t="s">
        <v>24</v>
      </c>
      <c r="B50" s="51" t="s">
        <v>301</v>
      </c>
      <c r="C50" s="68" t="s">
        <v>143</v>
      </c>
      <c r="D50" s="53" t="s">
        <v>302</v>
      </c>
      <c r="E50" s="54"/>
      <c r="F50" s="26" t="s">
        <v>31</v>
      </c>
      <c r="G50" s="54"/>
      <c r="H50" s="54"/>
      <c r="I50" s="63">
        <v>26000</v>
      </c>
      <c r="J50" s="64">
        <v>1</v>
      </c>
      <c r="K50" s="64"/>
      <c r="L50" s="65" t="s">
        <v>303</v>
      </c>
      <c r="M50" s="65"/>
      <c r="N50" s="65"/>
      <c r="O50" s="65"/>
      <c r="P50" s="65"/>
      <c r="Q50" s="65"/>
      <c r="R50" s="65"/>
      <c r="X50" s="25"/>
      <c r="Y50" s="23">
        <v>0</v>
      </c>
      <c r="Z50" s="23">
        <v>0</v>
      </c>
      <c r="AA50" s="23">
        <v>0</v>
      </c>
      <c r="AB50" s="23">
        <v>1</v>
      </c>
      <c r="AC50" s="23">
        <v>1</v>
      </c>
      <c r="AD50" s="23">
        <v>1</v>
      </c>
      <c r="AK50" s="28"/>
      <c r="AW50" s="28"/>
      <c r="AZ50" s="25"/>
      <c r="BB50" s="25"/>
      <c r="BC50" s="28"/>
      <c r="BD50" s="25">
        <v>0</v>
      </c>
      <c r="BE50" s="27">
        <f t="shared" si="3"/>
        <v>3</v>
      </c>
      <c r="BF50" s="58"/>
      <c r="BG50" s="59"/>
      <c r="AJI50" s="60"/>
      <c r="AJJ50" s="60"/>
      <c r="AJK50" s="60"/>
      <c r="AJL50" s="60"/>
      <c r="AJM50" s="60"/>
      <c r="AJN50" s="60"/>
      <c r="AJO50" s="60"/>
      <c r="AJP50" s="60"/>
    </row>
    <row r="51" spans="1:952" s="23" customFormat="1" x14ac:dyDescent="0.2">
      <c r="A51" s="50" t="s">
        <v>24</v>
      </c>
      <c r="B51" s="51" t="s">
        <v>301</v>
      </c>
      <c r="C51" s="83" t="s">
        <v>144</v>
      </c>
      <c r="D51" s="53" t="s">
        <v>304</v>
      </c>
      <c r="E51" s="54"/>
      <c r="F51" s="26" t="s">
        <v>31</v>
      </c>
      <c r="G51" s="54"/>
      <c r="H51" s="54"/>
      <c r="I51" s="55">
        <v>10000</v>
      </c>
      <c r="J51" s="56">
        <v>1</v>
      </c>
      <c r="K51" s="56"/>
      <c r="L51" s="57" t="s">
        <v>303</v>
      </c>
      <c r="M51" s="57"/>
      <c r="N51" s="57"/>
      <c r="O51" s="57"/>
      <c r="P51" s="57"/>
      <c r="Q51" s="57"/>
      <c r="R51" s="57"/>
      <c r="X51" s="25"/>
      <c r="Y51" s="23">
        <v>0</v>
      </c>
      <c r="Z51" s="23">
        <v>0</v>
      </c>
      <c r="AA51" s="23">
        <v>0</v>
      </c>
      <c r="AB51" s="23">
        <v>1</v>
      </c>
      <c r="AC51" s="23">
        <v>1</v>
      </c>
      <c r="AD51" s="23">
        <v>1</v>
      </c>
      <c r="AE51" s="23">
        <v>0</v>
      </c>
      <c r="AF51" s="23">
        <v>0</v>
      </c>
      <c r="AG51" s="23">
        <v>0</v>
      </c>
      <c r="AH51" s="23">
        <v>0</v>
      </c>
      <c r="AI51" s="23">
        <v>0</v>
      </c>
      <c r="AJ51" s="23">
        <v>0</v>
      </c>
      <c r="AK51" s="28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  <c r="AR51" s="23">
        <v>0</v>
      </c>
      <c r="AS51" s="23">
        <v>0</v>
      </c>
      <c r="AT51" s="23">
        <v>0</v>
      </c>
      <c r="AU51" s="23">
        <v>0</v>
      </c>
      <c r="AV51" s="23">
        <v>0</v>
      </c>
      <c r="AW51" s="28">
        <v>0</v>
      </c>
      <c r="AX51" s="23">
        <v>0</v>
      </c>
      <c r="AY51" s="23">
        <v>0</v>
      </c>
      <c r="AZ51" s="25">
        <v>0</v>
      </c>
      <c r="BA51" s="23">
        <v>0</v>
      </c>
      <c r="BB51" s="25">
        <v>0</v>
      </c>
      <c r="BC51" s="28">
        <v>0</v>
      </c>
      <c r="BD51" s="25">
        <v>0</v>
      </c>
      <c r="BE51" s="27">
        <f t="shared" si="3"/>
        <v>3</v>
      </c>
      <c r="BF51" s="82"/>
      <c r="BG51" s="59"/>
      <c r="AJI51" s="60"/>
      <c r="AJJ51" s="60"/>
      <c r="AJK51" s="60"/>
      <c r="AJL51" s="60"/>
      <c r="AJM51" s="60"/>
      <c r="AJN51" s="60"/>
      <c r="AJO51" s="60"/>
      <c r="AJP51" s="60"/>
    </row>
    <row r="52" spans="1:952" s="23" customFormat="1" x14ac:dyDescent="0.2">
      <c r="A52" s="50"/>
      <c r="B52" s="51"/>
      <c r="C52" s="83"/>
      <c r="D52" s="53"/>
      <c r="E52" s="54"/>
      <c r="F52" s="26"/>
      <c r="G52" s="54"/>
      <c r="H52" s="54"/>
      <c r="I52" s="55"/>
      <c r="J52" s="56"/>
      <c r="K52" s="56"/>
      <c r="L52" s="57"/>
      <c r="M52" s="57"/>
      <c r="N52" s="57"/>
      <c r="O52" s="57"/>
      <c r="P52" s="57"/>
      <c r="Q52" s="57"/>
      <c r="R52" s="57"/>
      <c r="X52" s="25"/>
      <c r="AK52" s="28"/>
      <c r="AW52" s="28"/>
      <c r="AZ52" s="25"/>
      <c r="BB52" s="25"/>
      <c r="BC52" s="28"/>
      <c r="BD52" s="25"/>
      <c r="BE52" s="27"/>
      <c r="BF52" s="82"/>
      <c r="BG52" s="59"/>
      <c r="AJI52" s="60"/>
      <c r="AJJ52" s="60"/>
      <c r="AJK52" s="60"/>
      <c r="AJL52" s="60"/>
      <c r="AJM52" s="60"/>
      <c r="AJN52" s="60"/>
      <c r="AJO52" s="60"/>
      <c r="AJP52" s="60"/>
    </row>
    <row r="53" spans="1:952" s="23" customFormat="1" x14ac:dyDescent="0.2">
      <c r="A53" s="50"/>
      <c r="B53" s="51"/>
      <c r="C53" s="83"/>
      <c r="D53" s="53"/>
      <c r="E53" s="54"/>
      <c r="F53" s="26"/>
      <c r="G53" s="54"/>
      <c r="H53" s="54"/>
      <c r="I53" s="55"/>
      <c r="J53" s="56"/>
      <c r="K53" s="56"/>
      <c r="L53" s="57"/>
      <c r="M53" s="57"/>
      <c r="N53" s="57"/>
      <c r="O53" s="57"/>
      <c r="P53" s="57"/>
      <c r="Q53" s="57"/>
      <c r="R53" s="57"/>
      <c r="X53" s="25"/>
      <c r="AK53" s="28"/>
      <c r="AW53" s="28"/>
      <c r="AZ53" s="25"/>
      <c r="BB53" s="25"/>
      <c r="BC53" s="28"/>
      <c r="BD53" s="25"/>
      <c r="BE53" s="27"/>
      <c r="BF53" s="82"/>
      <c r="BG53" s="59"/>
      <c r="AJI53" s="60"/>
      <c r="AJJ53" s="60"/>
      <c r="AJK53" s="60"/>
      <c r="AJL53" s="60"/>
      <c r="AJM53" s="60"/>
      <c r="AJN53" s="60"/>
      <c r="AJO53" s="60"/>
      <c r="AJP53" s="60"/>
    </row>
    <row r="54" spans="1:952" x14ac:dyDescent="0.2">
      <c r="A54" s="50" t="s">
        <v>22</v>
      </c>
      <c r="B54" s="54" t="s">
        <v>244</v>
      </c>
      <c r="C54" s="52" t="s">
        <v>305</v>
      </c>
      <c r="D54" s="53" t="s">
        <v>124</v>
      </c>
      <c r="F54" s="62" t="s">
        <v>23</v>
      </c>
      <c r="I54" s="95">
        <v>120000</v>
      </c>
      <c r="J54" s="56" t="s">
        <v>193</v>
      </c>
      <c r="K54" s="56"/>
      <c r="L54" s="57" t="s">
        <v>246</v>
      </c>
      <c r="M54" s="57"/>
      <c r="N54" s="57"/>
      <c r="O54" s="57"/>
      <c r="P54" s="57"/>
      <c r="Q54" s="57"/>
      <c r="R54" s="57"/>
      <c r="Y54" s="23">
        <v>0</v>
      </c>
      <c r="Z54" s="23">
        <v>0</v>
      </c>
      <c r="AA54" s="23">
        <v>0</v>
      </c>
      <c r="AB54" s="23">
        <v>0</v>
      </c>
      <c r="AC54" s="23">
        <v>0</v>
      </c>
      <c r="AD54" s="23">
        <v>0</v>
      </c>
      <c r="AH54" s="23">
        <v>1</v>
      </c>
      <c r="AI54" s="23">
        <v>1</v>
      </c>
      <c r="AJ54" s="23">
        <v>1</v>
      </c>
      <c r="AK54" s="28">
        <v>1</v>
      </c>
      <c r="AL54" s="23">
        <v>1</v>
      </c>
      <c r="AM54" s="23">
        <v>1</v>
      </c>
      <c r="AN54" s="23">
        <v>1</v>
      </c>
      <c r="AO54" s="23">
        <v>1</v>
      </c>
      <c r="AP54" s="23">
        <v>1</v>
      </c>
      <c r="BE54" s="54">
        <f t="shared" ref="BE54:BE85" si="4">SUM(S54:BD54)</f>
        <v>9</v>
      </c>
      <c r="BF54" s="66"/>
      <c r="BG54" s="67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/>
      <c r="DS54" s="61"/>
      <c r="DT54" s="61"/>
      <c r="DU54" s="61"/>
      <c r="DV54" s="61"/>
      <c r="DW54" s="61"/>
      <c r="DX54" s="61"/>
      <c r="DY54" s="61"/>
      <c r="DZ54" s="61"/>
      <c r="EA54" s="61"/>
      <c r="EB54" s="61"/>
      <c r="EC54" s="61"/>
      <c r="ED54" s="61"/>
      <c r="EE54" s="61"/>
      <c r="EF54" s="61"/>
      <c r="EG54" s="61"/>
      <c r="EH54" s="61"/>
      <c r="EI54" s="61"/>
      <c r="EJ54" s="61"/>
      <c r="EK54" s="61"/>
      <c r="EL54" s="61"/>
      <c r="EM54" s="61"/>
      <c r="EN54" s="61"/>
      <c r="EO54" s="61"/>
      <c r="EP54" s="61"/>
      <c r="EQ54" s="61"/>
      <c r="ER54" s="61"/>
      <c r="ES54" s="61"/>
      <c r="ET54" s="61"/>
      <c r="EU54" s="61"/>
      <c r="EV54" s="61"/>
      <c r="EW54" s="61"/>
      <c r="EX54" s="61"/>
      <c r="EY54" s="61"/>
      <c r="EZ54" s="61"/>
      <c r="FA54" s="61"/>
      <c r="FB54" s="61"/>
      <c r="FC54" s="61"/>
      <c r="FD54" s="61"/>
      <c r="FE54" s="61"/>
      <c r="FF54" s="61"/>
      <c r="FG54" s="61"/>
      <c r="FH54" s="61"/>
      <c r="FI54" s="61"/>
      <c r="FJ54" s="61"/>
      <c r="FK54" s="61"/>
      <c r="FL54" s="61"/>
      <c r="FM54" s="61"/>
      <c r="FN54" s="61"/>
      <c r="FO54" s="61"/>
      <c r="FP54" s="61"/>
      <c r="FQ54" s="61"/>
      <c r="FR54" s="61"/>
      <c r="FS54" s="61"/>
      <c r="FT54" s="61"/>
      <c r="FU54" s="61"/>
      <c r="FV54" s="61"/>
      <c r="FW54" s="61"/>
      <c r="FX54" s="61"/>
      <c r="FY54" s="61"/>
      <c r="FZ54" s="61"/>
      <c r="GA54" s="61"/>
      <c r="GB54" s="61"/>
      <c r="GC54" s="61"/>
      <c r="GD54" s="61"/>
      <c r="GE54" s="61"/>
      <c r="GF54" s="61"/>
      <c r="GG54" s="61"/>
      <c r="GH54" s="61"/>
      <c r="GI54" s="61"/>
      <c r="GJ54" s="61"/>
      <c r="GK54" s="61"/>
      <c r="GL54" s="61"/>
      <c r="GM54" s="61"/>
      <c r="GN54" s="61"/>
      <c r="GO54" s="61"/>
      <c r="GP54" s="61"/>
      <c r="GQ54" s="61"/>
      <c r="GR54" s="61"/>
      <c r="GS54" s="61"/>
      <c r="GT54" s="61"/>
      <c r="GU54" s="61"/>
      <c r="GV54" s="61"/>
      <c r="GW54" s="61"/>
      <c r="GX54" s="61"/>
      <c r="GY54" s="61"/>
      <c r="GZ54" s="61"/>
      <c r="HA54" s="61"/>
      <c r="HB54" s="61"/>
      <c r="HC54" s="61"/>
      <c r="HD54" s="61"/>
      <c r="HE54" s="61"/>
      <c r="HF54" s="61"/>
      <c r="HG54" s="61"/>
      <c r="HH54" s="61"/>
      <c r="HI54" s="61"/>
      <c r="HJ54" s="61"/>
      <c r="HK54" s="61"/>
      <c r="HL54" s="61"/>
      <c r="HM54" s="61"/>
      <c r="HN54" s="61"/>
      <c r="HO54" s="61"/>
      <c r="HP54" s="61"/>
      <c r="HQ54" s="61"/>
      <c r="HR54" s="61"/>
      <c r="HS54" s="61"/>
      <c r="HT54" s="61"/>
      <c r="HU54" s="61"/>
      <c r="HV54" s="61"/>
      <c r="HW54" s="61"/>
      <c r="HX54" s="61"/>
      <c r="HY54" s="61"/>
      <c r="HZ54" s="61"/>
      <c r="IA54" s="61"/>
      <c r="IB54" s="61"/>
      <c r="IC54" s="61"/>
      <c r="ID54" s="61"/>
      <c r="IE54" s="61"/>
      <c r="IF54" s="61"/>
      <c r="IG54" s="61"/>
      <c r="IH54" s="61"/>
      <c r="II54" s="61"/>
      <c r="IJ54" s="61"/>
      <c r="IK54" s="61"/>
      <c r="IL54" s="61"/>
      <c r="IM54" s="61"/>
      <c r="IN54" s="61"/>
      <c r="IO54" s="61"/>
      <c r="IP54" s="61"/>
      <c r="IQ54" s="61"/>
      <c r="IR54" s="61"/>
      <c r="IS54" s="61"/>
      <c r="IT54" s="61"/>
      <c r="IU54" s="61"/>
      <c r="IV54" s="61"/>
      <c r="IW54" s="61"/>
      <c r="IX54" s="61"/>
      <c r="IY54" s="61"/>
      <c r="IZ54" s="61"/>
      <c r="JA54" s="61"/>
      <c r="JB54" s="61"/>
      <c r="JC54" s="61"/>
      <c r="JD54" s="61"/>
      <c r="JE54" s="61"/>
      <c r="JF54" s="61"/>
      <c r="JG54" s="61"/>
      <c r="JH54" s="61"/>
      <c r="JI54" s="61"/>
      <c r="JJ54" s="61"/>
      <c r="JK54" s="61"/>
      <c r="JL54" s="61"/>
      <c r="JM54" s="61"/>
      <c r="JN54" s="61"/>
      <c r="JO54" s="61"/>
      <c r="JP54" s="61"/>
      <c r="JQ54" s="61"/>
      <c r="JR54" s="61"/>
      <c r="JS54" s="61"/>
      <c r="JT54" s="61"/>
      <c r="JU54" s="61"/>
      <c r="JV54" s="61"/>
      <c r="JW54" s="61"/>
      <c r="JX54" s="61"/>
      <c r="JY54" s="61"/>
      <c r="JZ54" s="61"/>
      <c r="KA54" s="61"/>
      <c r="KB54" s="61"/>
      <c r="KC54" s="61"/>
      <c r="KD54" s="61"/>
      <c r="KE54" s="61"/>
      <c r="KF54" s="61"/>
      <c r="KG54" s="61"/>
      <c r="KH54" s="61"/>
      <c r="KI54" s="61"/>
      <c r="KJ54" s="61"/>
      <c r="KK54" s="61"/>
      <c r="KL54" s="61"/>
      <c r="KM54" s="61"/>
      <c r="KN54" s="61"/>
      <c r="KO54" s="61"/>
      <c r="KP54" s="61"/>
      <c r="KQ54" s="61"/>
      <c r="KR54" s="61"/>
      <c r="KS54" s="61"/>
      <c r="KT54" s="61"/>
      <c r="KU54" s="61"/>
      <c r="KV54" s="61"/>
      <c r="KW54" s="61"/>
      <c r="KX54" s="61"/>
      <c r="KY54" s="61"/>
      <c r="KZ54" s="61"/>
      <c r="LA54" s="61"/>
      <c r="LB54" s="61"/>
      <c r="LC54" s="61"/>
      <c r="LD54" s="61"/>
      <c r="LE54" s="61"/>
      <c r="LF54" s="61"/>
      <c r="LG54" s="61"/>
      <c r="LH54" s="61"/>
      <c r="LI54" s="61"/>
      <c r="LJ54" s="61"/>
      <c r="LK54" s="61"/>
      <c r="LL54" s="61"/>
      <c r="LM54" s="61"/>
      <c r="LN54" s="61"/>
      <c r="LO54" s="61"/>
      <c r="LP54" s="61"/>
      <c r="LQ54" s="61"/>
      <c r="LR54" s="61"/>
      <c r="LS54" s="61"/>
      <c r="LT54" s="61"/>
      <c r="LU54" s="61"/>
      <c r="LV54" s="61"/>
      <c r="LW54" s="61"/>
      <c r="LX54" s="61"/>
      <c r="LY54" s="61"/>
      <c r="LZ54" s="61"/>
      <c r="MA54" s="61"/>
      <c r="MB54" s="61"/>
      <c r="MC54" s="61"/>
      <c r="MD54" s="61"/>
      <c r="ME54" s="61"/>
      <c r="MF54" s="61"/>
      <c r="MG54" s="61"/>
      <c r="MH54" s="61"/>
      <c r="MI54" s="61"/>
      <c r="MJ54" s="61"/>
      <c r="MK54" s="61"/>
      <c r="ML54" s="61"/>
      <c r="MM54" s="61"/>
      <c r="MN54" s="61"/>
      <c r="MO54" s="61"/>
      <c r="MP54" s="61"/>
      <c r="MQ54" s="61"/>
      <c r="MR54" s="61"/>
      <c r="MS54" s="61"/>
      <c r="MT54" s="61"/>
      <c r="MU54" s="61"/>
      <c r="MV54" s="61"/>
      <c r="MW54" s="61"/>
      <c r="MX54" s="61"/>
      <c r="MY54" s="61"/>
      <c r="MZ54" s="61"/>
      <c r="NA54" s="61"/>
      <c r="NB54" s="61"/>
      <c r="NC54" s="61"/>
      <c r="ND54" s="61"/>
      <c r="NE54" s="61"/>
      <c r="NF54" s="61"/>
      <c r="NG54" s="61"/>
      <c r="NH54" s="61"/>
      <c r="NI54" s="61"/>
      <c r="NJ54" s="61"/>
      <c r="NK54" s="61"/>
      <c r="NL54" s="61"/>
      <c r="NM54" s="61"/>
      <c r="NN54" s="61"/>
      <c r="NO54" s="61"/>
      <c r="NP54" s="61"/>
      <c r="NQ54" s="61"/>
      <c r="NR54" s="61"/>
      <c r="NS54" s="61"/>
      <c r="NT54" s="61"/>
      <c r="NU54" s="61"/>
      <c r="NV54" s="61"/>
      <c r="NW54" s="61"/>
      <c r="NX54" s="61"/>
      <c r="NY54" s="61"/>
      <c r="NZ54" s="61"/>
      <c r="OA54" s="61"/>
      <c r="OB54" s="61"/>
      <c r="OC54" s="61"/>
      <c r="OD54" s="61"/>
      <c r="OE54" s="61"/>
      <c r="OF54" s="61"/>
      <c r="OG54" s="61"/>
      <c r="OH54" s="61"/>
      <c r="OI54" s="61"/>
      <c r="OJ54" s="61"/>
      <c r="OK54" s="61"/>
      <c r="OL54" s="61"/>
      <c r="OM54" s="61"/>
      <c r="ON54" s="61"/>
      <c r="OO54" s="61"/>
      <c r="OP54" s="61"/>
      <c r="OQ54" s="61"/>
      <c r="OR54" s="61"/>
      <c r="OS54" s="61"/>
      <c r="OT54" s="61"/>
      <c r="OU54" s="61"/>
      <c r="OV54" s="61"/>
      <c r="OW54" s="61"/>
      <c r="OX54" s="61"/>
      <c r="OY54" s="61"/>
      <c r="OZ54" s="61"/>
      <c r="PA54" s="61"/>
      <c r="PB54" s="61"/>
      <c r="PC54" s="61"/>
      <c r="PD54" s="61"/>
      <c r="PE54" s="61"/>
      <c r="PF54" s="61"/>
      <c r="PG54" s="61"/>
      <c r="PH54" s="61"/>
      <c r="PI54" s="61"/>
      <c r="PJ54" s="61"/>
      <c r="PK54" s="61"/>
      <c r="PL54" s="61"/>
      <c r="PM54" s="61"/>
      <c r="PN54" s="61"/>
      <c r="PO54" s="61"/>
      <c r="PP54" s="61"/>
      <c r="PQ54" s="61"/>
      <c r="PR54" s="61"/>
      <c r="PS54" s="61"/>
      <c r="PT54" s="61"/>
      <c r="PU54" s="61"/>
      <c r="PV54" s="61"/>
      <c r="PW54" s="61"/>
      <c r="PX54" s="61"/>
      <c r="PY54" s="61"/>
      <c r="PZ54" s="61"/>
      <c r="QA54" s="61"/>
      <c r="QB54" s="61"/>
      <c r="QC54" s="61"/>
      <c r="QD54" s="61"/>
      <c r="QE54" s="61"/>
      <c r="QF54" s="61"/>
      <c r="QG54" s="61"/>
      <c r="QH54" s="61"/>
      <c r="QI54" s="61"/>
      <c r="QJ54" s="61"/>
      <c r="QK54" s="61"/>
      <c r="QL54" s="61"/>
      <c r="QM54" s="61"/>
      <c r="QN54" s="61"/>
      <c r="QO54" s="61"/>
      <c r="QP54" s="61"/>
      <c r="QQ54" s="61"/>
      <c r="QR54" s="61"/>
      <c r="QS54" s="61"/>
      <c r="QT54" s="61"/>
      <c r="QU54" s="61"/>
      <c r="QV54" s="61"/>
      <c r="QW54" s="61"/>
      <c r="QX54" s="61"/>
      <c r="QY54" s="61"/>
      <c r="QZ54" s="61"/>
      <c r="RA54" s="61"/>
      <c r="RB54" s="61"/>
      <c r="RC54" s="61"/>
      <c r="RD54" s="61"/>
      <c r="RE54" s="61"/>
      <c r="RF54" s="61"/>
      <c r="RG54" s="61"/>
      <c r="RH54" s="61"/>
      <c r="RI54" s="61"/>
      <c r="RJ54" s="61"/>
      <c r="RK54" s="61"/>
      <c r="RL54" s="61"/>
      <c r="RM54" s="61"/>
      <c r="RN54" s="61"/>
      <c r="RO54" s="61"/>
      <c r="RP54" s="61"/>
      <c r="RQ54" s="61"/>
      <c r="RR54" s="61"/>
      <c r="RS54" s="61"/>
      <c r="RT54" s="61"/>
      <c r="RU54" s="61"/>
      <c r="RV54" s="61"/>
      <c r="RW54" s="61"/>
      <c r="RX54" s="61"/>
      <c r="RY54" s="61"/>
      <c r="RZ54" s="61"/>
      <c r="SA54" s="61"/>
      <c r="SB54" s="61"/>
      <c r="SC54" s="61"/>
      <c r="SD54" s="61"/>
      <c r="SE54" s="61"/>
      <c r="SF54" s="61"/>
      <c r="SG54" s="61"/>
      <c r="SH54" s="61"/>
      <c r="SI54" s="61"/>
      <c r="SJ54" s="61"/>
      <c r="SK54" s="61"/>
      <c r="SL54" s="61"/>
      <c r="SM54" s="61"/>
      <c r="SN54" s="61"/>
      <c r="SO54" s="61"/>
      <c r="SP54" s="61"/>
      <c r="SQ54" s="61"/>
      <c r="SR54" s="61"/>
      <c r="SS54" s="61"/>
      <c r="ST54" s="61"/>
      <c r="SU54" s="61"/>
      <c r="SV54" s="61"/>
      <c r="SW54" s="61"/>
      <c r="SX54" s="61"/>
      <c r="SY54" s="61"/>
      <c r="SZ54" s="61"/>
      <c r="TA54" s="61"/>
      <c r="TB54" s="61"/>
      <c r="TC54" s="61"/>
      <c r="TD54" s="61"/>
      <c r="TE54" s="61"/>
      <c r="TF54" s="61"/>
      <c r="TG54" s="61"/>
      <c r="TH54" s="61"/>
      <c r="TI54" s="61"/>
      <c r="TJ54" s="61"/>
      <c r="TK54" s="61"/>
      <c r="TL54" s="61"/>
      <c r="TM54" s="61"/>
      <c r="TN54" s="61"/>
      <c r="TO54" s="61"/>
      <c r="TP54" s="61"/>
      <c r="TQ54" s="61"/>
      <c r="TR54" s="61"/>
      <c r="TS54" s="61"/>
      <c r="TT54" s="61"/>
      <c r="TU54" s="61"/>
      <c r="TV54" s="61"/>
      <c r="TW54" s="61"/>
      <c r="TX54" s="61"/>
      <c r="TY54" s="61"/>
      <c r="TZ54" s="61"/>
      <c r="UA54" s="61"/>
      <c r="UB54" s="61"/>
      <c r="UC54" s="61"/>
      <c r="UD54" s="61"/>
      <c r="UE54" s="61"/>
      <c r="UF54" s="61"/>
      <c r="UG54" s="61"/>
      <c r="UH54" s="61"/>
      <c r="UI54" s="61"/>
      <c r="UJ54" s="61"/>
      <c r="UK54" s="61"/>
      <c r="UL54" s="61"/>
      <c r="UM54" s="61"/>
      <c r="UN54" s="61"/>
      <c r="UO54" s="61"/>
      <c r="UP54" s="61"/>
      <c r="UQ54" s="61"/>
      <c r="UR54" s="61"/>
      <c r="US54" s="61"/>
      <c r="UT54" s="61"/>
      <c r="UU54" s="61"/>
      <c r="UV54" s="61"/>
      <c r="UW54" s="61"/>
      <c r="UX54" s="61"/>
      <c r="UY54" s="61"/>
      <c r="UZ54" s="61"/>
      <c r="VA54" s="61"/>
      <c r="VB54" s="61"/>
      <c r="VC54" s="61"/>
      <c r="VD54" s="61"/>
      <c r="VE54" s="61"/>
      <c r="VF54" s="61"/>
      <c r="VG54" s="61"/>
      <c r="VH54" s="61"/>
      <c r="VI54" s="61"/>
      <c r="VJ54" s="61"/>
      <c r="VK54" s="61"/>
      <c r="VL54" s="61"/>
      <c r="VM54" s="61"/>
      <c r="VN54" s="61"/>
      <c r="VO54" s="61"/>
      <c r="VP54" s="61"/>
      <c r="VQ54" s="61"/>
      <c r="VR54" s="61"/>
      <c r="VS54" s="61"/>
      <c r="VT54" s="61"/>
      <c r="VU54" s="61"/>
      <c r="VV54" s="61"/>
      <c r="VW54" s="61"/>
      <c r="VX54" s="61"/>
      <c r="VY54" s="61"/>
      <c r="VZ54" s="61"/>
      <c r="WA54" s="61"/>
      <c r="WB54" s="61"/>
      <c r="WC54" s="61"/>
      <c r="WD54" s="61"/>
      <c r="WE54" s="61"/>
      <c r="WF54" s="61"/>
      <c r="WG54" s="61"/>
      <c r="WH54" s="61"/>
      <c r="WI54" s="61"/>
      <c r="WJ54" s="61"/>
      <c r="WK54" s="61"/>
      <c r="WL54" s="61"/>
      <c r="WM54" s="61"/>
      <c r="WN54" s="61"/>
      <c r="WO54" s="61"/>
      <c r="WP54" s="61"/>
      <c r="WQ54" s="61"/>
      <c r="WR54" s="61"/>
      <c r="WS54" s="61"/>
      <c r="WT54" s="61"/>
      <c r="WU54" s="61"/>
      <c r="WV54" s="61"/>
      <c r="WW54" s="61"/>
      <c r="WX54" s="61"/>
      <c r="WY54" s="61"/>
      <c r="WZ54" s="61"/>
      <c r="XA54" s="61"/>
      <c r="XB54" s="61"/>
      <c r="XC54" s="61"/>
      <c r="XD54" s="61"/>
      <c r="XE54" s="61"/>
      <c r="XF54" s="61"/>
      <c r="XG54" s="61"/>
      <c r="XH54" s="61"/>
      <c r="XI54" s="61"/>
      <c r="XJ54" s="61"/>
      <c r="XK54" s="61"/>
      <c r="XL54" s="61"/>
      <c r="XM54" s="61"/>
      <c r="XN54" s="61"/>
      <c r="XO54" s="61"/>
      <c r="XP54" s="61"/>
      <c r="XQ54" s="61"/>
      <c r="XR54" s="61"/>
      <c r="XS54" s="61"/>
      <c r="XT54" s="61"/>
      <c r="XU54" s="61"/>
      <c r="XV54" s="61"/>
      <c r="XW54" s="61"/>
      <c r="XX54" s="61"/>
      <c r="XY54" s="61"/>
      <c r="XZ54" s="61"/>
      <c r="YA54" s="61"/>
      <c r="YB54" s="61"/>
      <c r="YC54" s="61"/>
      <c r="YD54" s="61"/>
      <c r="YE54" s="61"/>
      <c r="YF54" s="61"/>
      <c r="YG54" s="61"/>
      <c r="YH54" s="61"/>
      <c r="YI54" s="61"/>
      <c r="YJ54" s="61"/>
      <c r="YK54" s="61"/>
      <c r="YL54" s="61"/>
      <c r="YM54" s="61"/>
      <c r="YN54" s="61"/>
      <c r="YO54" s="61"/>
      <c r="YP54" s="61"/>
      <c r="YQ54" s="61"/>
      <c r="YR54" s="61"/>
      <c r="YS54" s="61"/>
      <c r="YT54" s="61"/>
      <c r="YU54" s="61"/>
      <c r="YV54" s="61"/>
      <c r="YW54" s="61"/>
      <c r="YX54" s="61"/>
      <c r="YY54" s="61"/>
      <c r="YZ54" s="61"/>
      <c r="ZA54" s="61"/>
      <c r="ZB54" s="61"/>
      <c r="ZC54" s="61"/>
      <c r="ZD54" s="61"/>
      <c r="ZE54" s="61"/>
      <c r="ZF54" s="61"/>
      <c r="ZG54" s="61"/>
      <c r="ZH54" s="61"/>
      <c r="ZI54" s="61"/>
      <c r="ZJ54" s="61"/>
      <c r="ZK54" s="61"/>
      <c r="ZL54" s="61"/>
      <c r="ZM54" s="61"/>
      <c r="ZN54" s="61"/>
      <c r="ZO54" s="61"/>
      <c r="ZP54" s="61"/>
      <c r="ZQ54" s="61"/>
      <c r="ZR54" s="61"/>
      <c r="ZS54" s="61"/>
      <c r="ZT54" s="61"/>
      <c r="ZU54" s="61"/>
      <c r="ZV54" s="61"/>
      <c r="ZW54" s="61"/>
      <c r="ZX54" s="61"/>
      <c r="ZY54" s="61"/>
      <c r="ZZ54" s="61"/>
      <c r="AAA54" s="61"/>
      <c r="AAB54" s="61"/>
      <c r="AAC54" s="61"/>
      <c r="AAD54" s="61"/>
      <c r="AAE54" s="61"/>
      <c r="AAF54" s="61"/>
      <c r="AAG54" s="61"/>
      <c r="AAH54" s="61"/>
      <c r="AAI54" s="61"/>
      <c r="AAJ54" s="61"/>
      <c r="AAK54" s="61"/>
      <c r="AAL54" s="61"/>
      <c r="AAM54" s="61"/>
      <c r="AAN54" s="61"/>
      <c r="AAO54" s="61"/>
      <c r="AAP54" s="61"/>
      <c r="AAQ54" s="61"/>
      <c r="AAR54" s="61"/>
      <c r="AAS54" s="61"/>
      <c r="AAT54" s="61"/>
      <c r="AAU54" s="61"/>
      <c r="AAV54" s="61"/>
      <c r="AAW54" s="61"/>
      <c r="AAX54" s="61"/>
      <c r="AAY54" s="61"/>
      <c r="AAZ54" s="61"/>
      <c r="ABA54" s="61"/>
      <c r="ABB54" s="61"/>
      <c r="ABC54" s="61"/>
      <c r="ABD54" s="61"/>
      <c r="ABE54" s="61"/>
      <c r="ABF54" s="61"/>
      <c r="ABG54" s="61"/>
      <c r="ABH54" s="61"/>
      <c r="ABI54" s="61"/>
      <c r="ABJ54" s="61"/>
      <c r="ABK54" s="61"/>
      <c r="ABL54" s="61"/>
      <c r="ABM54" s="61"/>
      <c r="ABN54" s="61"/>
      <c r="ABO54" s="61"/>
      <c r="ABP54" s="61"/>
      <c r="ABQ54" s="61"/>
      <c r="ABR54" s="61"/>
      <c r="ABS54" s="61"/>
      <c r="ABT54" s="61"/>
      <c r="ABU54" s="61"/>
      <c r="ABV54" s="61"/>
      <c r="ABW54" s="61"/>
      <c r="ABX54" s="61"/>
      <c r="ABY54" s="61"/>
      <c r="ABZ54" s="61"/>
      <c r="ACA54" s="61"/>
      <c r="ACB54" s="61"/>
      <c r="ACC54" s="61"/>
      <c r="ACD54" s="61"/>
      <c r="ACE54" s="61"/>
      <c r="ACF54" s="61"/>
      <c r="ACG54" s="61"/>
      <c r="ACH54" s="61"/>
      <c r="ACI54" s="61"/>
      <c r="ACJ54" s="61"/>
      <c r="ACK54" s="61"/>
      <c r="ACL54" s="61"/>
      <c r="ACM54" s="61"/>
      <c r="ACN54" s="61"/>
      <c r="ACO54" s="61"/>
      <c r="ACP54" s="61"/>
      <c r="ACQ54" s="61"/>
      <c r="ACR54" s="61"/>
      <c r="ACS54" s="61"/>
      <c r="ACT54" s="61"/>
      <c r="ACU54" s="61"/>
      <c r="ACV54" s="61"/>
      <c r="ACW54" s="61"/>
      <c r="ACX54" s="61"/>
      <c r="ACY54" s="61"/>
      <c r="ACZ54" s="61"/>
      <c r="ADA54" s="61"/>
      <c r="ADB54" s="61"/>
      <c r="ADC54" s="61"/>
      <c r="ADD54" s="61"/>
      <c r="ADE54" s="61"/>
      <c r="ADF54" s="61"/>
      <c r="ADG54" s="61"/>
      <c r="ADH54" s="61"/>
      <c r="ADI54" s="61"/>
      <c r="ADJ54" s="61"/>
      <c r="ADK54" s="61"/>
      <c r="ADL54" s="61"/>
      <c r="ADM54" s="61"/>
      <c r="ADN54" s="61"/>
      <c r="ADO54" s="61"/>
      <c r="ADP54" s="61"/>
      <c r="ADQ54" s="61"/>
      <c r="ADR54" s="61"/>
      <c r="ADS54" s="61"/>
      <c r="ADT54" s="61"/>
      <c r="ADU54" s="61"/>
      <c r="ADV54" s="61"/>
      <c r="ADW54" s="61"/>
      <c r="ADX54" s="61"/>
      <c r="ADY54" s="61"/>
      <c r="ADZ54" s="61"/>
      <c r="AEA54" s="61"/>
      <c r="AEB54" s="61"/>
      <c r="AEC54" s="61"/>
      <c r="AED54" s="61"/>
      <c r="AEE54" s="61"/>
      <c r="AEF54" s="61"/>
      <c r="AEG54" s="61"/>
      <c r="AEH54" s="61"/>
      <c r="AEI54" s="61"/>
      <c r="AEJ54" s="61"/>
      <c r="AEK54" s="61"/>
      <c r="AEL54" s="61"/>
      <c r="AEM54" s="61"/>
      <c r="AEN54" s="61"/>
      <c r="AEO54" s="61"/>
      <c r="AEP54" s="61"/>
      <c r="AEQ54" s="61"/>
      <c r="AER54" s="61"/>
      <c r="AES54" s="61"/>
      <c r="AET54" s="61"/>
      <c r="AEU54" s="61"/>
      <c r="AEV54" s="61"/>
      <c r="AEW54" s="61"/>
      <c r="AEX54" s="61"/>
      <c r="AEY54" s="61"/>
      <c r="AEZ54" s="61"/>
      <c r="AFA54" s="61"/>
      <c r="AFB54" s="61"/>
      <c r="AFC54" s="61"/>
      <c r="AFD54" s="61"/>
      <c r="AFE54" s="61"/>
      <c r="AFF54" s="61"/>
      <c r="AFG54" s="61"/>
      <c r="AFH54" s="61"/>
      <c r="AFI54" s="61"/>
      <c r="AFJ54" s="61"/>
      <c r="AFK54" s="61"/>
      <c r="AFL54" s="61"/>
      <c r="AFM54" s="61"/>
      <c r="AFN54" s="61"/>
      <c r="AFO54" s="61"/>
      <c r="AFP54" s="61"/>
      <c r="AFQ54" s="61"/>
      <c r="AFR54" s="61"/>
      <c r="AFS54" s="61"/>
      <c r="AFT54" s="61"/>
      <c r="AFU54" s="61"/>
      <c r="AFV54" s="61"/>
      <c r="AFW54" s="61"/>
      <c r="AFX54" s="61"/>
      <c r="AFY54" s="61"/>
      <c r="AFZ54" s="61"/>
      <c r="AGA54" s="61"/>
      <c r="AGB54" s="61"/>
      <c r="AGC54" s="61"/>
      <c r="AGD54" s="61"/>
      <c r="AGE54" s="61"/>
      <c r="AGF54" s="61"/>
      <c r="AGG54" s="61"/>
      <c r="AGH54" s="61"/>
      <c r="AGI54" s="61"/>
      <c r="AGJ54" s="61"/>
      <c r="AGK54" s="61"/>
      <c r="AGL54" s="61"/>
      <c r="AGM54" s="61"/>
      <c r="AGN54" s="61"/>
      <c r="AGO54" s="61"/>
      <c r="AGP54" s="61"/>
      <c r="AGQ54" s="61"/>
      <c r="AGR54" s="61"/>
      <c r="AGS54" s="61"/>
      <c r="AGT54" s="61"/>
      <c r="AGU54" s="61"/>
      <c r="AGV54" s="61"/>
      <c r="AGW54" s="61"/>
      <c r="AGX54" s="61"/>
      <c r="AGY54" s="61"/>
      <c r="AGZ54" s="61"/>
      <c r="AHA54" s="61"/>
      <c r="AHB54" s="61"/>
      <c r="AHC54" s="61"/>
      <c r="AHD54" s="61"/>
      <c r="AHE54" s="61"/>
      <c r="AHF54" s="61"/>
      <c r="AHG54" s="61"/>
      <c r="AHH54" s="61"/>
      <c r="AHI54" s="61"/>
      <c r="AHJ54" s="61"/>
      <c r="AHK54" s="61"/>
      <c r="AHL54" s="61"/>
      <c r="AHM54" s="61"/>
      <c r="AHN54" s="61"/>
      <c r="AHO54" s="61"/>
      <c r="AHP54" s="61"/>
      <c r="AHQ54" s="61"/>
      <c r="AHR54" s="61"/>
      <c r="AHS54" s="61"/>
      <c r="AHT54" s="61"/>
      <c r="AHU54" s="61"/>
      <c r="AHV54" s="61"/>
      <c r="AHW54" s="61"/>
      <c r="AHX54" s="61"/>
      <c r="AHY54" s="61"/>
      <c r="AHZ54" s="61"/>
      <c r="AIA54" s="61"/>
      <c r="AIB54" s="61"/>
      <c r="AIC54" s="61"/>
      <c r="AID54" s="61"/>
      <c r="AIE54" s="61"/>
      <c r="AIF54" s="61"/>
      <c r="AIG54" s="61"/>
      <c r="AIH54" s="61"/>
      <c r="AII54" s="61"/>
      <c r="AIJ54" s="61"/>
      <c r="AIK54" s="61"/>
      <c r="AIL54" s="61"/>
      <c r="AIM54" s="61"/>
      <c r="AIN54" s="61"/>
      <c r="AIO54" s="61"/>
      <c r="AIP54" s="61"/>
      <c r="AIQ54" s="61"/>
      <c r="AIR54" s="61"/>
      <c r="AIS54" s="61"/>
      <c r="AIT54" s="61"/>
      <c r="AIU54" s="61"/>
      <c r="AIV54" s="61"/>
      <c r="AIW54" s="61"/>
      <c r="AIX54" s="61"/>
      <c r="AIY54" s="61"/>
      <c r="AIZ54" s="61"/>
      <c r="AJA54" s="61"/>
      <c r="AJB54" s="61"/>
      <c r="AJC54" s="61"/>
      <c r="AJD54" s="61"/>
      <c r="AJE54" s="61"/>
      <c r="AJF54" s="61"/>
      <c r="AJG54" s="61"/>
      <c r="AJH54" s="61"/>
      <c r="AJI54" s="61"/>
      <c r="AJJ54" s="61"/>
      <c r="AJK54" s="61"/>
      <c r="AJL54" s="61"/>
      <c r="AJM54" s="61"/>
      <c r="AJN54" s="61"/>
      <c r="AJO54" s="61"/>
      <c r="AJP54" s="61"/>
    </row>
    <row r="55" spans="1:952" x14ac:dyDescent="0.2">
      <c r="A55" s="50" t="s">
        <v>22</v>
      </c>
      <c r="B55" s="54" t="s">
        <v>244</v>
      </c>
      <c r="C55" s="52" t="s">
        <v>216</v>
      </c>
      <c r="D55" s="53" t="s">
        <v>306</v>
      </c>
      <c r="F55" s="62" t="s">
        <v>23</v>
      </c>
      <c r="I55" s="95">
        <v>80000</v>
      </c>
      <c r="J55" s="56" t="s">
        <v>193</v>
      </c>
      <c r="K55" s="56"/>
      <c r="L55" s="57" t="s">
        <v>246</v>
      </c>
      <c r="M55" s="57"/>
      <c r="N55" s="57"/>
      <c r="O55" s="57"/>
      <c r="P55" s="57"/>
      <c r="Q55" s="57"/>
      <c r="R55" s="57"/>
      <c r="Y55" s="23">
        <v>0</v>
      </c>
      <c r="Z55" s="23">
        <v>0</v>
      </c>
      <c r="AA55" s="23">
        <v>0</v>
      </c>
      <c r="AB55" s="23">
        <v>0</v>
      </c>
      <c r="AC55" s="23">
        <v>0</v>
      </c>
      <c r="AD55" s="23">
        <v>0</v>
      </c>
      <c r="AE55" s="23">
        <v>1</v>
      </c>
      <c r="AF55" s="23">
        <v>1</v>
      </c>
      <c r="AG55" s="23">
        <v>1</v>
      </c>
      <c r="AH55" s="23">
        <v>1</v>
      </c>
      <c r="AI55" s="23">
        <v>1</v>
      </c>
      <c r="AJ55" s="23">
        <v>1</v>
      </c>
      <c r="AK55" s="28">
        <v>1</v>
      </c>
      <c r="AL55" s="23">
        <v>1</v>
      </c>
      <c r="AM55" s="23">
        <v>1</v>
      </c>
      <c r="AN55" s="23">
        <v>1</v>
      </c>
      <c r="AO55" s="23">
        <v>1</v>
      </c>
      <c r="AP55" s="23">
        <v>1</v>
      </c>
      <c r="BE55" s="54">
        <f t="shared" si="4"/>
        <v>12</v>
      </c>
      <c r="BF55" s="82"/>
      <c r="BG55" s="67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1"/>
      <c r="EO55" s="61"/>
      <c r="EP55" s="61"/>
      <c r="EQ55" s="61"/>
      <c r="ER55" s="61"/>
      <c r="ES55" s="61"/>
      <c r="ET55" s="61"/>
      <c r="EU55" s="61"/>
      <c r="EV55" s="61"/>
      <c r="EW55" s="61"/>
      <c r="EX55" s="61"/>
      <c r="EY55" s="61"/>
      <c r="EZ55" s="61"/>
      <c r="FA55" s="61"/>
      <c r="FB55" s="61"/>
      <c r="FC55" s="61"/>
      <c r="FD55" s="61"/>
      <c r="FE55" s="61"/>
      <c r="FF55" s="61"/>
      <c r="FG55" s="61"/>
      <c r="FH55" s="61"/>
      <c r="FI55" s="61"/>
      <c r="FJ55" s="61"/>
      <c r="FK55" s="61"/>
      <c r="FL55" s="61"/>
      <c r="FM55" s="61"/>
      <c r="FN55" s="61"/>
      <c r="FO55" s="61"/>
      <c r="FP55" s="61"/>
      <c r="FQ55" s="61"/>
      <c r="FR55" s="61"/>
      <c r="FS55" s="61"/>
      <c r="FT55" s="61"/>
      <c r="FU55" s="61"/>
      <c r="FV55" s="61"/>
      <c r="FW55" s="61"/>
      <c r="FX55" s="61"/>
      <c r="FY55" s="61"/>
      <c r="FZ55" s="61"/>
      <c r="GA55" s="61"/>
      <c r="GB55" s="61"/>
      <c r="GC55" s="61"/>
      <c r="GD55" s="61"/>
      <c r="GE55" s="61"/>
      <c r="GF55" s="61"/>
      <c r="GG55" s="61"/>
      <c r="GH55" s="61"/>
      <c r="GI55" s="61"/>
      <c r="GJ55" s="61"/>
      <c r="GK55" s="61"/>
      <c r="GL55" s="61"/>
      <c r="GM55" s="61"/>
      <c r="GN55" s="61"/>
      <c r="GO55" s="61"/>
      <c r="GP55" s="61"/>
      <c r="GQ55" s="61"/>
      <c r="GR55" s="61"/>
      <c r="GS55" s="61"/>
      <c r="GT55" s="61"/>
      <c r="GU55" s="61"/>
      <c r="GV55" s="61"/>
      <c r="GW55" s="61"/>
      <c r="GX55" s="61"/>
      <c r="GY55" s="61"/>
      <c r="GZ55" s="61"/>
      <c r="HA55" s="61"/>
      <c r="HB55" s="61"/>
      <c r="HC55" s="61"/>
      <c r="HD55" s="61"/>
      <c r="HE55" s="61"/>
      <c r="HF55" s="61"/>
      <c r="HG55" s="61"/>
      <c r="HH55" s="61"/>
      <c r="HI55" s="61"/>
      <c r="HJ55" s="61"/>
      <c r="HK55" s="61"/>
      <c r="HL55" s="61"/>
      <c r="HM55" s="61"/>
      <c r="HN55" s="61"/>
      <c r="HO55" s="61"/>
      <c r="HP55" s="61"/>
      <c r="HQ55" s="61"/>
      <c r="HR55" s="61"/>
      <c r="HS55" s="61"/>
      <c r="HT55" s="61"/>
      <c r="HU55" s="61"/>
      <c r="HV55" s="61"/>
      <c r="HW55" s="61"/>
      <c r="HX55" s="61"/>
      <c r="HY55" s="61"/>
      <c r="HZ55" s="61"/>
      <c r="IA55" s="61"/>
      <c r="IB55" s="61"/>
      <c r="IC55" s="61"/>
      <c r="ID55" s="61"/>
      <c r="IE55" s="61"/>
      <c r="IF55" s="61"/>
      <c r="IG55" s="61"/>
      <c r="IH55" s="61"/>
      <c r="II55" s="61"/>
      <c r="IJ55" s="61"/>
      <c r="IK55" s="61"/>
      <c r="IL55" s="61"/>
      <c r="IM55" s="61"/>
      <c r="IN55" s="61"/>
      <c r="IO55" s="61"/>
      <c r="IP55" s="61"/>
      <c r="IQ55" s="61"/>
      <c r="IR55" s="61"/>
      <c r="IS55" s="61"/>
      <c r="IT55" s="61"/>
      <c r="IU55" s="61"/>
      <c r="IV55" s="61"/>
      <c r="IW55" s="61"/>
      <c r="IX55" s="61"/>
      <c r="IY55" s="61"/>
      <c r="IZ55" s="61"/>
      <c r="JA55" s="61"/>
      <c r="JB55" s="61"/>
      <c r="JC55" s="61"/>
      <c r="JD55" s="61"/>
      <c r="JE55" s="61"/>
      <c r="JF55" s="61"/>
      <c r="JG55" s="61"/>
      <c r="JH55" s="61"/>
      <c r="JI55" s="61"/>
      <c r="JJ55" s="61"/>
      <c r="JK55" s="61"/>
      <c r="JL55" s="61"/>
      <c r="JM55" s="61"/>
      <c r="JN55" s="61"/>
      <c r="JO55" s="61"/>
      <c r="JP55" s="61"/>
      <c r="JQ55" s="61"/>
      <c r="JR55" s="61"/>
      <c r="JS55" s="61"/>
      <c r="JT55" s="61"/>
      <c r="JU55" s="61"/>
      <c r="JV55" s="61"/>
      <c r="JW55" s="61"/>
      <c r="JX55" s="61"/>
      <c r="JY55" s="61"/>
      <c r="JZ55" s="61"/>
      <c r="KA55" s="61"/>
      <c r="KB55" s="61"/>
      <c r="KC55" s="61"/>
      <c r="KD55" s="61"/>
      <c r="KE55" s="61"/>
      <c r="KF55" s="61"/>
      <c r="KG55" s="61"/>
      <c r="KH55" s="61"/>
      <c r="KI55" s="61"/>
      <c r="KJ55" s="61"/>
      <c r="KK55" s="61"/>
      <c r="KL55" s="61"/>
      <c r="KM55" s="61"/>
      <c r="KN55" s="61"/>
      <c r="KO55" s="61"/>
      <c r="KP55" s="61"/>
      <c r="KQ55" s="61"/>
      <c r="KR55" s="61"/>
      <c r="KS55" s="61"/>
      <c r="KT55" s="61"/>
      <c r="KU55" s="61"/>
      <c r="KV55" s="61"/>
      <c r="KW55" s="61"/>
      <c r="KX55" s="61"/>
      <c r="KY55" s="61"/>
      <c r="KZ55" s="61"/>
      <c r="LA55" s="61"/>
      <c r="LB55" s="61"/>
      <c r="LC55" s="61"/>
      <c r="LD55" s="61"/>
      <c r="LE55" s="61"/>
      <c r="LF55" s="61"/>
      <c r="LG55" s="61"/>
      <c r="LH55" s="61"/>
      <c r="LI55" s="61"/>
      <c r="LJ55" s="61"/>
      <c r="LK55" s="61"/>
      <c r="LL55" s="61"/>
      <c r="LM55" s="61"/>
      <c r="LN55" s="61"/>
      <c r="LO55" s="61"/>
      <c r="LP55" s="61"/>
      <c r="LQ55" s="61"/>
      <c r="LR55" s="61"/>
      <c r="LS55" s="61"/>
      <c r="LT55" s="61"/>
      <c r="LU55" s="61"/>
      <c r="LV55" s="61"/>
      <c r="LW55" s="61"/>
      <c r="LX55" s="61"/>
      <c r="LY55" s="61"/>
      <c r="LZ55" s="61"/>
      <c r="MA55" s="61"/>
      <c r="MB55" s="61"/>
      <c r="MC55" s="61"/>
      <c r="MD55" s="61"/>
      <c r="ME55" s="61"/>
      <c r="MF55" s="61"/>
      <c r="MG55" s="61"/>
      <c r="MH55" s="61"/>
      <c r="MI55" s="61"/>
      <c r="MJ55" s="61"/>
      <c r="MK55" s="61"/>
      <c r="ML55" s="61"/>
      <c r="MM55" s="61"/>
      <c r="MN55" s="61"/>
      <c r="MO55" s="61"/>
      <c r="MP55" s="61"/>
      <c r="MQ55" s="61"/>
      <c r="MR55" s="61"/>
      <c r="MS55" s="61"/>
      <c r="MT55" s="61"/>
      <c r="MU55" s="61"/>
      <c r="MV55" s="61"/>
      <c r="MW55" s="61"/>
      <c r="MX55" s="61"/>
      <c r="MY55" s="61"/>
      <c r="MZ55" s="61"/>
      <c r="NA55" s="61"/>
      <c r="NB55" s="61"/>
      <c r="NC55" s="61"/>
      <c r="ND55" s="61"/>
      <c r="NE55" s="61"/>
      <c r="NF55" s="61"/>
      <c r="NG55" s="61"/>
      <c r="NH55" s="61"/>
      <c r="NI55" s="61"/>
      <c r="NJ55" s="61"/>
      <c r="NK55" s="61"/>
      <c r="NL55" s="61"/>
      <c r="NM55" s="61"/>
      <c r="NN55" s="61"/>
      <c r="NO55" s="61"/>
      <c r="NP55" s="61"/>
      <c r="NQ55" s="61"/>
      <c r="NR55" s="61"/>
      <c r="NS55" s="61"/>
      <c r="NT55" s="61"/>
      <c r="NU55" s="61"/>
      <c r="NV55" s="61"/>
      <c r="NW55" s="61"/>
      <c r="NX55" s="61"/>
      <c r="NY55" s="61"/>
      <c r="NZ55" s="61"/>
      <c r="OA55" s="61"/>
      <c r="OB55" s="61"/>
      <c r="OC55" s="61"/>
      <c r="OD55" s="61"/>
      <c r="OE55" s="61"/>
      <c r="OF55" s="61"/>
      <c r="OG55" s="61"/>
      <c r="OH55" s="61"/>
      <c r="OI55" s="61"/>
      <c r="OJ55" s="61"/>
      <c r="OK55" s="61"/>
      <c r="OL55" s="61"/>
      <c r="OM55" s="61"/>
      <c r="ON55" s="61"/>
      <c r="OO55" s="61"/>
      <c r="OP55" s="61"/>
      <c r="OQ55" s="61"/>
      <c r="OR55" s="61"/>
      <c r="OS55" s="61"/>
      <c r="OT55" s="61"/>
      <c r="OU55" s="61"/>
      <c r="OV55" s="61"/>
      <c r="OW55" s="61"/>
      <c r="OX55" s="61"/>
      <c r="OY55" s="61"/>
      <c r="OZ55" s="61"/>
      <c r="PA55" s="61"/>
      <c r="PB55" s="61"/>
      <c r="PC55" s="61"/>
      <c r="PD55" s="61"/>
      <c r="PE55" s="61"/>
      <c r="PF55" s="61"/>
      <c r="PG55" s="61"/>
      <c r="PH55" s="61"/>
      <c r="PI55" s="61"/>
      <c r="PJ55" s="61"/>
      <c r="PK55" s="61"/>
      <c r="PL55" s="61"/>
      <c r="PM55" s="61"/>
      <c r="PN55" s="61"/>
      <c r="PO55" s="61"/>
      <c r="PP55" s="61"/>
      <c r="PQ55" s="61"/>
      <c r="PR55" s="61"/>
      <c r="PS55" s="61"/>
      <c r="PT55" s="61"/>
      <c r="PU55" s="61"/>
      <c r="PV55" s="61"/>
      <c r="PW55" s="61"/>
      <c r="PX55" s="61"/>
      <c r="PY55" s="61"/>
      <c r="PZ55" s="61"/>
      <c r="QA55" s="61"/>
      <c r="QB55" s="61"/>
      <c r="QC55" s="61"/>
      <c r="QD55" s="61"/>
      <c r="QE55" s="61"/>
      <c r="QF55" s="61"/>
      <c r="QG55" s="61"/>
      <c r="QH55" s="61"/>
      <c r="QI55" s="61"/>
      <c r="QJ55" s="61"/>
      <c r="QK55" s="61"/>
      <c r="QL55" s="61"/>
      <c r="QM55" s="61"/>
      <c r="QN55" s="61"/>
      <c r="QO55" s="61"/>
      <c r="QP55" s="61"/>
      <c r="QQ55" s="61"/>
      <c r="QR55" s="61"/>
      <c r="QS55" s="61"/>
      <c r="QT55" s="61"/>
      <c r="QU55" s="61"/>
      <c r="QV55" s="61"/>
      <c r="QW55" s="61"/>
      <c r="QX55" s="61"/>
      <c r="QY55" s="61"/>
      <c r="QZ55" s="61"/>
      <c r="RA55" s="61"/>
      <c r="RB55" s="61"/>
      <c r="RC55" s="61"/>
      <c r="RD55" s="61"/>
      <c r="RE55" s="61"/>
      <c r="RF55" s="61"/>
      <c r="RG55" s="61"/>
      <c r="RH55" s="61"/>
      <c r="RI55" s="61"/>
      <c r="RJ55" s="61"/>
      <c r="RK55" s="61"/>
      <c r="RL55" s="61"/>
      <c r="RM55" s="61"/>
      <c r="RN55" s="61"/>
      <c r="RO55" s="61"/>
      <c r="RP55" s="61"/>
      <c r="RQ55" s="61"/>
      <c r="RR55" s="61"/>
      <c r="RS55" s="61"/>
      <c r="RT55" s="61"/>
      <c r="RU55" s="61"/>
      <c r="RV55" s="61"/>
      <c r="RW55" s="61"/>
      <c r="RX55" s="61"/>
      <c r="RY55" s="61"/>
      <c r="RZ55" s="61"/>
      <c r="SA55" s="61"/>
      <c r="SB55" s="61"/>
      <c r="SC55" s="61"/>
      <c r="SD55" s="61"/>
      <c r="SE55" s="61"/>
      <c r="SF55" s="61"/>
      <c r="SG55" s="61"/>
      <c r="SH55" s="61"/>
      <c r="SI55" s="61"/>
      <c r="SJ55" s="61"/>
      <c r="SK55" s="61"/>
      <c r="SL55" s="61"/>
      <c r="SM55" s="61"/>
      <c r="SN55" s="61"/>
      <c r="SO55" s="61"/>
      <c r="SP55" s="61"/>
      <c r="SQ55" s="61"/>
      <c r="SR55" s="61"/>
      <c r="SS55" s="61"/>
      <c r="ST55" s="61"/>
      <c r="SU55" s="61"/>
      <c r="SV55" s="61"/>
      <c r="SW55" s="61"/>
      <c r="SX55" s="61"/>
      <c r="SY55" s="61"/>
      <c r="SZ55" s="61"/>
      <c r="TA55" s="61"/>
      <c r="TB55" s="61"/>
      <c r="TC55" s="61"/>
      <c r="TD55" s="61"/>
      <c r="TE55" s="61"/>
      <c r="TF55" s="61"/>
      <c r="TG55" s="61"/>
      <c r="TH55" s="61"/>
      <c r="TI55" s="61"/>
      <c r="TJ55" s="61"/>
      <c r="TK55" s="61"/>
      <c r="TL55" s="61"/>
      <c r="TM55" s="61"/>
      <c r="TN55" s="61"/>
      <c r="TO55" s="61"/>
      <c r="TP55" s="61"/>
      <c r="TQ55" s="61"/>
      <c r="TR55" s="61"/>
      <c r="TS55" s="61"/>
      <c r="TT55" s="61"/>
      <c r="TU55" s="61"/>
      <c r="TV55" s="61"/>
      <c r="TW55" s="61"/>
      <c r="TX55" s="61"/>
      <c r="TY55" s="61"/>
      <c r="TZ55" s="61"/>
      <c r="UA55" s="61"/>
      <c r="UB55" s="61"/>
      <c r="UC55" s="61"/>
      <c r="UD55" s="61"/>
      <c r="UE55" s="61"/>
      <c r="UF55" s="61"/>
      <c r="UG55" s="61"/>
      <c r="UH55" s="61"/>
      <c r="UI55" s="61"/>
      <c r="UJ55" s="61"/>
      <c r="UK55" s="61"/>
      <c r="UL55" s="61"/>
      <c r="UM55" s="61"/>
      <c r="UN55" s="61"/>
      <c r="UO55" s="61"/>
      <c r="UP55" s="61"/>
      <c r="UQ55" s="61"/>
      <c r="UR55" s="61"/>
      <c r="US55" s="61"/>
      <c r="UT55" s="61"/>
      <c r="UU55" s="61"/>
      <c r="UV55" s="61"/>
      <c r="UW55" s="61"/>
      <c r="UX55" s="61"/>
      <c r="UY55" s="61"/>
      <c r="UZ55" s="61"/>
      <c r="VA55" s="61"/>
      <c r="VB55" s="61"/>
      <c r="VC55" s="61"/>
      <c r="VD55" s="61"/>
      <c r="VE55" s="61"/>
      <c r="VF55" s="61"/>
      <c r="VG55" s="61"/>
      <c r="VH55" s="61"/>
      <c r="VI55" s="61"/>
      <c r="VJ55" s="61"/>
      <c r="VK55" s="61"/>
      <c r="VL55" s="61"/>
      <c r="VM55" s="61"/>
      <c r="VN55" s="61"/>
      <c r="VO55" s="61"/>
      <c r="VP55" s="61"/>
      <c r="VQ55" s="61"/>
      <c r="VR55" s="61"/>
      <c r="VS55" s="61"/>
      <c r="VT55" s="61"/>
      <c r="VU55" s="61"/>
      <c r="VV55" s="61"/>
      <c r="VW55" s="61"/>
      <c r="VX55" s="61"/>
      <c r="VY55" s="61"/>
      <c r="VZ55" s="61"/>
      <c r="WA55" s="61"/>
      <c r="WB55" s="61"/>
      <c r="WC55" s="61"/>
      <c r="WD55" s="61"/>
      <c r="WE55" s="61"/>
      <c r="WF55" s="61"/>
      <c r="WG55" s="61"/>
      <c r="WH55" s="61"/>
      <c r="WI55" s="61"/>
      <c r="WJ55" s="61"/>
      <c r="WK55" s="61"/>
      <c r="WL55" s="61"/>
      <c r="WM55" s="61"/>
      <c r="WN55" s="61"/>
      <c r="WO55" s="61"/>
      <c r="WP55" s="61"/>
      <c r="WQ55" s="61"/>
      <c r="WR55" s="61"/>
      <c r="WS55" s="61"/>
      <c r="WT55" s="61"/>
      <c r="WU55" s="61"/>
      <c r="WV55" s="61"/>
      <c r="WW55" s="61"/>
      <c r="WX55" s="61"/>
      <c r="WY55" s="61"/>
      <c r="WZ55" s="61"/>
      <c r="XA55" s="61"/>
      <c r="XB55" s="61"/>
      <c r="XC55" s="61"/>
      <c r="XD55" s="61"/>
      <c r="XE55" s="61"/>
      <c r="XF55" s="61"/>
      <c r="XG55" s="61"/>
      <c r="XH55" s="61"/>
      <c r="XI55" s="61"/>
      <c r="XJ55" s="61"/>
      <c r="XK55" s="61"/>
      <c r="XL55" s="61"/>
      <c r="XM55" s="61"/>
      <c r="XN55" s="61"/>
      <c r="XO55" s="61"/>
      <c r="XP55" s="61"/>
      <c r="XQ55" s="61"/>
      <c r="XR55" s="61"/>
      <c r="XS55" s="61"/>
      <c r="XT55" s="61"/>
      <c r="XU55" s="61"/>
      <c r="XV55" s="61"/>
      <c r="XW55" s="61"/>
      <c r="XX55" s="61"/>
      <c r="XY55" s="61"/>
      <c r="XZ55" s="61"/>
      <c r="YA55" s="61"/>
      <c r="YB55" s="61"/>
      <c r="YC55" s="61"/>
      <c r="YD55" s="61"/>
      <c r="YE55" s="61"/>
      <c r="YF55" s="61"/>
      <c r="YG55" s="61"/>
      <c r="YH55" s="61"/>
      <c r="YI55" s="61"/>
      <c r="YJ55" s="61"/>
      <c r="YK55" s="61"/>
      <c r="YL55" s="61"/>
      <c r="YM55" s="61"/>
      <c r="YN55" s="61"/>
      <c r="YO55" s="61"/>
      <c r="YP55" s="61"/>
      <c r="YQ55" s="61"/>
      <c r="YR55" s="61"/>
      <c r="YS55" s="61"/>
      <c r="YT55" s="61"/>
      <c r="YU55" s="61"/>
      <c r="YV55" s="61"/>
      <c r="YW55" s="61"/>
      <c r="YX55" s="61"/>
      <c r="YY55" s="61"/>
      <c r="YZ55" s="61"/>
      <c r="ZA55" s="61"/>
      <c r="ZB55" s="61"/>
      <c r="ZC55" s="61"/>
      <c r="ZD55" s="61"/>
      <c r="ZE55" s="61"/>
      <c r="ZF55" s="61"/>
      <c r="ZG55" s="61"/>
      <c r="ZH55" s="61"/>
      <c r="ZI55" s="61"/>
      <c r="ZJ55" s="61"/>
      <c r="ZK55" s="61"/>
      <c r="ZL55" s="61"/>
      <c r="ZM55" s="61"/>
      <c r="ZN55" s="61"/>
      <c r="ZO55" s="61"/>
      <c r="ZP55" s="61"/>
      <c r="ZQ55" s="61"/>
      <c r="ZR55" s="61"/>
      <c r="ZS55" s="61"/>
      <c r="ZT55" s="61"/>
      <c r="ZU55" s="61"/>
      <c r="ZV55" s="61"/>
      <c r="ZW55" s="61"/>
      <c r="ZX55" s="61"/>
      <c r="ZY55" s="61"/>
      <c r="ZZ55" s="61"/>
      <c r="AAA55" s="61"/>
      <c r="AAB55" s="61"/>
      <c r="AAC55" s="61"/>
      <c r="AAD55" s="61"/>
      <c r="AAE55" s="61"/>
      <c r="AAF55" s="61"/>
      <c r="AAG55" s="61"/>
      <c r="AAH55" s="61"/>
      <c r="AAI55" s="61"/>
      <c r="AAJ55" s="61"/>
      <c r="AAK55" s="61"/>
      <c r="AAL55" s="61"/>
      <c r="AAM55" s="61"/>
      <c r="AAN55" s="61"/>
      <c r="AAO55" s="61"/>
      <c r="AAP55" s="61"/>
      <c r="AAQ55" s="61"/>
      <c r="AAR55" s="61"/>
      <c r="AAS55" s="61"/>
      <c r="AAT55" s="61"/>
      <c r="AAU55" s="61"/>
      <c r="AAV55" s="61"/>
      <c r="AAW55" s="61"/>
      <c r="AAX55" s="61"/>
      <c r="AAY55" s="61"/>
      <c r="AAZ55" s="61"/>
      <c r="ABA55" s="61"/>
      <c r="ABB55" s="61"/>
      <c r="ABC55" s="61"/>
      <c r="ABD55" s="61"/>
      <c r="ABE55" s="61"/>
      <c r="ABF55" s="61"/>
      <c r="ABG55" s="61"/>
      <c r="ABH55" s="61"/>
      <c r="ABI55" s="61"/>
      <c r="ABJ55" s="61"/>
      <c r="ABK55" s="61"/>
      <c r="ABL55" s="61"/>
      <c r="ABM55" s="61"/>
      <c r="ABN55" s="61"/>
      <c r="ABO55" s="61"/>
      <c r="ABP55" s="61"/>
      <c r="ABQ55" s="61"/>
      <c r="ABR55" s="61"/>
      <c r="ABS55" s="61"/>
      <c r="ABT55" s="61"/>
      <c r="ABU55" s="61"/>
      <c r="ABV55" s="61"/>
      <c r="ABW55" s="61"/>
      <c r="ABX55" s="61"/>
      <c r="ABY55" s="61"/>
      <c r="ABZ55" s="61"/>
      <c r="ACA55" s="61"/>
      <c r="ACB55" s="61"/>
      <c r="ACC55" s="61"/>
      <c r="ACD55" s="61"/>
      <c r="ACE55" s="61"/>
      <c r="ACF55" s="61"/>
      <c r="ACG55" s="61"/>
      <c r="ACH55" s="61"/>
      <c r="ACI55" s="61"/>
      <c r="ACJ55" s="61"/>
      <c r="ACK55" s="61"/>
      <c r="ACL55" s="61"/>
      <c r="ACM55" s="61"/>
      <c r="ACN55" s="61"/>
      <c r="ACO55" s="61"/>
      <c r="ACP55" s="61"/>
      <c r="ACQ55" s="61"/>
      <c r="ACR55" s="61"/>
      <c r="ACS55" s="61"/>
      <c r="ACT55" s="61"/>
      <c r="ACU55" s="61"/>
      <c r="ACV55" s="61"/>
      <c r="ACW55" s="61"/>
      <c r="ACX55" s="61"/>
      <c r="ACY55" s="61"/>
      <c r="ACZ55" s="61"/>
      <c r="ADA55" s="61"/>
      <c r="ADB55" s="61"/>
      <c r="ADC55" s="61"/>
      <c r="ADD55" s="61"/>
      <c r="ADE55" s="61"/>
      <c r="ADF55" s="61"/>
      <c r="ADG55" s="61"/>
      <c r="ADH55" s="61"/>
      <c r="ADI55" s="61"/>
      <c r="ADJ55" s="61"/>
      <c r="ADK55" s="61"/>
      <c r="ADL55" s="61"/>
      <c r="ADM55" s="61"/>
      <c r="ADN55" s="61"/>
      <c r="ADO55" s="61"/>
      <c r="ADP55" s="61"/>
      <c r="ADQ55" s="61"/>
      <c r="ADR55" s="61"/>
      <c r="ADS55" s="61"/>
      <c r="ADT55" s="61"/>
      <c r="ADU55" s="61"/>
      <c r="ADV55" s="61"/>
      <c r="ADW55" s="61"/>
      <c r="ADX55" s="61"/>
      <c r="ADY55" s="61"/>
      <c r="ADZ55" s="61"/>
      <c r="AEA55" s="61"/>
      <c r="AEB55" s="61"/>
      <c r="AEC55" s="61"/>
      <c r="AED55" s="61"/>
      <c r="AEE55" s="61"/>
      <c r="AEF55" s="61"/>
      <c r="AEG55" s="61"/>
      <c r="AEH55" s="61"/>
      <c r="AEI55" s="61"/>
      <c r="AEJ55" s="61"/>
      <c r="AEK55" s="61"/>
      <c r="AEL55" s="61"/>
      <c r="AEM55" s="61"/>
      <c r="AEN55" s="61"/>
      <c r="AEO55" s="61"/>
      <c r="AEP55" s="61"/>
      <c r="AEQ55" s="61"/>
      <c r="AER55" s="61"/>
      <c r="AES55" s="61"/>
      <c r="AET55" s="61"/>
      <c r="AEU55" s="61"/>
      <c r="AEV55" s="61"/>
      <c r="AEW55" s="61"/>
      <c r="AEX55" s="61"/>
      <c r="AEY55" s="61"/>
      <c r="AEZ55" s="61"/>
      <c r="AFA55" s="61"/>
      <c r="AFB55" s="61"/>
      <c r="AFC55" s="61"/>
      <c r="AFD55" s="61"/>
      <c r="AFE55" s="61"/>
      <c r="AFF55" s="61"/>
      <c r="AFG55" s="61"/>
      <c r="AFH55" s="61"/>
      <c r="AFI55" s="61"/>
      <c r="AFJ55" s="61"/>
      <c r="AFK55" s="61"/>
      <c r="AFL55" s="61"/>
      <c r="AFM55" s="61"/>
      <c r="AFN55" s="61"/>
      <c r="AFO55" s="61"/>
      <c r="AFP55" s="61"/>
      <c r="AFQ55" s="61"/>
      <c r="AFR55" s="61"/>
      <c r="AFS55" s="61"/>
      <c r="AFT55" s="61"/>
      <c r="AFU55" s="61"/>
      <c r="AFV55" s="61"/>
      <c r="AFW55" s="61"/>
      <c r="AFX55" s="61"/>
      <c r="AFY55" s="61"/>
      <c r="AFZ55" s="61"/>
      <c r="AGA55" s="61"/>
      <c r="AGB55" s="61"/>
      <c r="AGC55" s="61"/>
      <c r="AGD55" s="61"/>
      <c r="AGE55" s="61"/>
      <c r="AGF55" s="61"/>
      <c r="AGG55" s="61"/>
      <c r="AGH55" s="61"/>
      <c r="AGI55" s="61"/>
      <c r="AGJ55" s="61"/>
      <c r="AGK55" s="61"/>
      <c r="AGL55" s="61"/>
      <c r="AGM55" s="61"/>
      <c r="AGN55" s="61"/>
      <c r="AGO55" s="61"/>
      <c r="AGP55" s="61"/>
      <c r="AGQ55" s="61"/>
      <c r="AGR55" s="61"/>
      <c r="AGS55" s="61"/>
      <c r="AGT55" s="61"/>
      <c r="AGU55" s="61"/>
      <c r="AGV55" s="61"/>
      <c r="AGW55" s="61"/>
      <c r="AGX55" s="61"/>
      <c r="AGY55" s="61"/>
      <c r="AGZ55" s="61"/>
      <c r="AHA55" s="61"/>
      <c r="AHB55" s="61"/>
      <c r="AHC55" s="61"/>
      <c r="AHD55" s="61"/>
      <c r="AHE55" s="61"/>
      <c r="AHF55" s="61"/>
      <c r="AHG55" s="61"/>
      <c r="AHH55" s="61"/>
      <c r="AHI55" s="61"/>
      <c r="AHJ55" s="61"/>
      <c r="AHK55" s="61"/>
      <c r="AHL55" s="61"/>
      <c r="AHM55" s="61"/>
      <c r="AHN55" s="61"/>
      <c r="AHO55" s="61"/>
      <c r="AHP55" s="61"/>
      <c r="AHQ55" s="61"/>
      <c r="AHR55" s="61"/>
      <c r="AHS55" s="61"/>
      <c r="AHT55" s="61"/>
      <c r="AHU55" s="61"/>
      <c r="AHV55" s="61"/>
      <c r="AHW55" s="61"/>
      <c r="AHX55" s="61"/>
      <c r="AHY55" s="61"/>
      <c r="AHZ55" s="61"/>
      <c r="AIA55" s="61"/>
      <c r="AIB55" s="61"/>
      <c r="AIC55" s="61"/>
      <c r="AID55" s="61"/>
      <c r="AIE55" s="61"/>
      <c r="AIF55" s="61"/>
      <c r="AIG55" s="61"/>
      <c r="AIH55" s="61"/>
      <c r="AII55" s="61"/>
      <c r="AIJ55" s="61"/>
      <c r="AIK55" s="61"/>
      <c r="AIL55" s="61"/>
      <c r="AIM55" s="61"/>
      <c r="AIN55" s="61"/>
      <c r="AIO55" s="61"/>
      <c r="AIP55" s="61"/>
      <c r="AIQ55" s="61"/>
      <c r="AIR55" s="61"/>
      <c r="AIS55" s="61"/>
      <c r="AIT55" s="61"/>
      <c r="AIU55" s="61"/>
      <c r="AIV55" s="61"/>
      <c r="AIW55" s="61"/>
      <c r="AIX55" s="61"/>
      <c r="AIY55" s="61"/>
      <c r="AIZ55" s="61"/>
      <c r="AJA55" s="61"/>
      <c r="AJB55" s="61"/>
      <c r="AJC55" s="61"/>
      <c r="AJD55" s="61"/>
      <c r="AJE55" s="61"/>
      <c r="AJF55" s="61"/>
      <c r="AJG55" s="61"/>
      <c r="AJH55" s="61"/>
      <c r="AJI55" s="61"/>
      <c r="AJJ55" s="61"/>
      <c r="AJK55" s="61"/>
      <c r="AJL55" s="61"/>
      <c r="AJM55" s="61"/>
      <c r="AJN55" s="61"/>
      <c r="AJO55" s="61"/>
      <c r="AJP55" s="61"/>
    </row>
    <row r="56" spans="1:952" x14ac:dyDescent="0.2">
      <c r="A56" s="50" t="s">
        <v>22</v>
      </c>
      <c r="B56" s="54" t="s">
        <v>244</v>
      </c>
      <c r="C56" s="68" t="s">
        <v>307</v>
      </c>
      <c r="D56" s="53" t="s">
        <v>308</v>
      </c>
      <c r="F56" s="62" t="s">
        <v>31</v>
      </c>
      <c r="I56" s="95">
        <v>272132</v>
      </c>
      <c r="J56" s="56" t="s">
        <v>193</v>
      </c>
      <c r="K56" s="56"/>
      <c r="L56" s="57" t="s">
        <v>246</v>
      </c>
      <c r="M56" s="57"/>
      <c r="N56" s="57"/>
      <c r="O56" s="57"/>
      <c r="P56" s="57"/>
      <c r="Q56" s="57"/>
      <c r="R56" s="57"/>
      <c r="Y56" s="23">
        <v>0</v>
      </c>
      <c r="Z56" s="23">
        <v>0</v>
      </c>
      <c r="AA56" s="23">
        <v>0</v>
      </c>
      <c r="AB56" s="23">
        <v>0</v>
      </c>
      <c r="AC56" s="23">
        <v>0</v>
      </c>
      <c r="AD56" s="23">
        <v>0</v>
      </c>
      <c r="AE56" s="23">
        <v>1</v>
      </c>
      <c r="AF56" s="23">
        <v>1</v>
      </c>
      <c r="AG56" s="23">
        <v>1</v>
      </c>
      <c r="AH56" s="23">
        <v>1</v>
      </c>
      <c r="AI56" s="23">
        <v>1</v>
      </c>
      <c r="AJ56" s="23">
        <v>1</v>
      </c>
      <c r="AK56" s="28">
        <v>1</v>
      </c>
      <c r="AL56" s="23">
        <v>1</v>
      </c>
      <c r="AM56" s="23">
        <v>1</v>
      </c>
      <c r="AN56" s="23">
        <v>1</v>
      </c>
      <c r="AO56" s="23">
        <v>1</v>
      </c>
      <c r="AP56" s="23">
        <v>1</v>
      </c>
      <c r="AQ56" s="23">
        <v>1</v>
      </c>
      <c r="AR56" s="23">
        <v>1</v>
      </c>
      <c r="AS56" s="23">
        <v>1</v>
      </c>
      <c r="AT56" s="23">
        <v>1</v>
      </c>
      <c r="AU56" s="23">
        <v>1</v>
      </c>
      <c r="AV56" s="23">
        <v>1</v>
      </c>
      <c r="AW56" s="28">
        <v>3</v>
      </c>
      <c r="AX56" s="23">
        <v>3</v>
      </c>
      <c r="AY56" s="23">
        <v>3</v>
      </c>
      <c r="AZ56" s="25">
        <v>3</v>
      </c>
      <c r="BA56" s="23">
        <v>6</v>
      </c>
      <c r="BB56" s="25">
        <v>6</v>
      </c>
      <c r="BC56" s="28">
        <v>6</v>
      </c>
      <c r="BD56" s="25">
        <v>6</v>
      </c>
      <c r="BE56" s="54">
        <f t="shared" si="4"/>
        <v>54</v>
      </c>
      <c r="BF56" s="82"/>
      <c r="BG56" s="67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1"/>
      <c r="EO56" s="61"/>
      <c r="EP56" s="61"/>
      <c r="EQ56" s="61"/>
      <c r="ER56" s="61"/>
      <c r="ES56" s="61"/>
      <c r="ET56" s="61"/>
      <c r="EU56" s="61"/>
      <c r="EV56" s="61"/>
      <c r="EW56" s="61"/>
      <c r="EX56" s="61"/>
      <c r="EY56" s="61"/>
      <c r="EZ56" s="61"/>
      <c r="FA56" s="61"/>
      <c r="FB56" s="61"/>
      <c r="FC56" s="61"/>
      <c r="FD56" s="61"/>
      <c r="FE56" s="61"/>
      <c r="FF56" s="61"/>
      <c r="FG56" s="61"/>
      <c r="FH56" s="61"/>
      <c r="FI56" s="61"/>
      <c r="FJ56" s="61"/>
      <c r="FK56" s="61"/>
      <c r="FL56" s="61"/>
      <c r="FM56" s="61"/>
      <c r="FN56" s="61"/>
      <c r="FO56" s="61"/>
      <c r="FP56" s="61"/>
      <c r="FQ56" s="61"/>
      <c r="FR56" s="61"/>
      <c r="FS56" s="61"/>
      <c r="FT56" s="61"/>
      <c r="FU56" s="61"/>
      <c r="FV56" s="61"/>
      <c r="FW56" s="61"/>
      <c r="FX56" s="61"/>
      <c r="FY56" s="61"/>
      <c r="FZ56" s="61"/>
      <c r="GA56" s="61"/>
      <c r="GB56" s="61"/>
      <c r="GC56" s="61"/>
      <c r="GD56" s="61"/>
      <c r="GE56" s="61"/>
      <c r="GF56" s="61"/>
      <c r="GG56" s="61"/>
      <c r="GH56" s="61"/>
      <c r="GI56" s="61"/>
      <c r="GJ56" s="61"/>
      <c r="GK56" s="61"/>
      <c r="GL56" s="61"/>
      <c r="GM56" s="61"/>
      <c r="GN56" s="61"/>
      <c r="GO56" s="61"/>
      <c r="GP56" s="61"/>
      <c r="GQ56" s="61"/>
      <c r="GR56" s="61"/>
      <c r="GS56" s="61"/>
      <c r="GT56" s="61"/>
      <c r="GU56" s="61"/>
      <c r="GV56" s="61"/>
      <c r="GW56" s="61"/>
      <c r="GX56" s="61"/>
      <c r="GY56" s="61"/>
      <c r="GZ56" s="61"/>
      <c r="HA56" s="61"/>
      <c r="HB56" s="61"/>
      <c r="HC56" s="61"/>
      <c r="HD56" s="61"/>
      <c r="HE56" s="61"/>
      <c r="HF56" s="61"/>
      <c r="HG56" s="61"/>
      <c r="HH56" s="61"/>
      <c r="HI56" s="61"/>
      <c r="HJ56" s="61"/>
      <c r="HK56" s="61"/>
      <c r="HL56" s="61"/>
      <c r="HM56" s="61"/>
      <c r="HN56" s="61"/>
      <c r="HO56" s="61"/>
      <c r="HP56" s="61"/>
      <c r="HQ56" s="61"/>
      <c r="HR56" s="61"/>
      <c r="HS56" s="61"/>
      <c r="HT56" s="61"/>
      <c r="HU56" s="61"/>
      <c r="HV56" s="61"/>
      <c r="HW56" s="61"/>
      <c r="HX56" s="61"/>
      <c r="HY56" s="61"/>
      <c r="HZ56" s="61"/>
      <c r="IA56" s="61"/>
      <c r="IB56" s="61"/>
      <c r="IC56" s="61"/>
      <c r="ID56" s="61"/>
      <c r="IE56" s="61"/>
      <c r="IF56" s="61"/>
      <c r="IG56" s="61"/>
      <c r="IH56" s="61"/>
      <c r="II56" s="61"/>
      <c r="IJ56" s="61"/>
      <c r="IK56" s="61"/>
      <c r="IL56" s="61"/>
      <c r="IM56" s="61"/>
      <c r="IN56" s="61"/>
      <c r="IO56" s="61"/>
      <c r="IP56" s="61"/>
      <c r="IQ56" s="61"/>
      <c r="IR56" s="61"/>
      <c r="IS56" s="61"/>
      <c r="IT56" s="61"/>
      <c r="IU56" s="61"/>
      <c r="IV56" s="61"/>
      <c r="IW56" s="61"/>
      <c r="IX56" s="61"/>
      <c r="IY56" s="61"/>
      <c r="IZ56" s="61"/>
      <c r="JA56" s="61"/>
      <c r="JB56" s="61"/>
      <c r="JC56" s="61"/>
      <c r="JD56" s="61"/>
      <c r="JE56" s="61"/>
      <c r="JF56" s="61"/>
      <c r="JG56" s="61"/>
      <c r="JH56" s="61"/>
      <c r="JI56" s="61"/>
      <c r="JJ56" s="61"/>
      <c r="JK56" s="61"/>
      <c r="JL56" s="61"/>
      <c r="JM56" s="61"/>
      <c r="JN56" s="61"/>
      <c r="JO56" s="61"/>
      <c r="JP56" s="61"/>
      <c r="JQ56" s="61"/>
      <c r="JR56" s="61"/>
      <c r="JS56" s="61"/>
      <c r="JT56" s="61"/>
      <c r="JU56" s="61"/>
      <c r="JV56" s="61"/>
      <c r="JW56" s="61"/>
      <c r="JX56" s="61"/>
      <c r="JY56" s="61"/>
      <c r="JZ56" s="61"/>
      <c r="KA56" s="61"/>
      <c r="KB56" s="61"/>
      <c r="KC56" s="61"/>
      <c r="KD56" s="61"/>
      <c r="KE56" s="61"/>
      <c r="KF56" s="61"/>
      <c r="KG56" s="61"/>
      <c r="KH56" s="61"/>
      <c r="KI56" s="61"/>
      <c r="KJ56" s="61"/>
      <c r="KK56" s="61"/>
      <c r="KL56" s="61"/>
      <c r="KM56" s="61"/>
      <c r="KN56" s="61"/>
      <c r="KO56" s="61"/>
      <c r="KP56" s="61"/>
      <c r="KQ56" s="61"/>
      <c r="KR56" s="61"/>
      <c r="KS56" s="61"/>
      <c r="KT56" s="61"/>
      <c r="KU56" s="61"/>
      <c r="KV56" s="61"/>
      <c r="KW56" s="61"/>
      <c r="KX56" s="61"/>
      <c r="KY56" s="61"/>
      <c r="KZ56" s="61"/>
      <c r="LA56" s="61"/>
      <c r="LB56" s="61"/>
      <c r="LC56" s="61"/>
      <c r="LD56" s="61"/>
      <c r="LE56" s="61"/>
      <c r="LF56" s="61"/>
      <c r="LG56" s="61"/>
      <c r="LH56" s="61"/>
      <c r="LI56" s="61"/>
      <c r="LJ56" s="61"/>
      <c r="LK56" s="61"/>
      <c r="LL56" s="61"/>
      <c r="LM56" s="61"/>
      <c r="LN56" s="61"/>
      <c r="LO56" s="61"/>
      <c r="LP56" s="61"/>
      <c r="LQ56" s="61"/>
      <c r="LR56" s="61"/>
      <c r="LS56" s="61"/>
      <c r="LT56" s="61"/>
      <c r="LU56" s="61"/>
      <c r="LV56" s="61"/>
      <c r="LW56" s="61"/>
      <c r="LX56" s="61"/>
      <c r="LY56" s="61"/>
      <c r="LZ56" s="61"/>
      <c r="MA56" s="61"/>
      <c r="MB56" s="61"/>
      <c r="MC56" s="61"/>
      <c r="MD56" s="61"/>
      <c r="ME56" s="61"/>
      <c r="MF56" s="61"/>
      <c r="MG56" s="61"/>
      <c r="MH56" s="61"/>
      <c r="MI56" s="61"/>
      <c r="MJ56" s="61"/>
      <c r="MK56" s="61"/>
      <c r="ML56" s="61"/>
      <c r="MM56" s="61"/>
      <c r="MN56" s="61"/>
      <c r="MO56" s="61"/>
      <c r="MP56" s="61"/>
      <c r="MQ56" s="61"/>
      <c r="MR56" s="61"/>
      <c r="MS56" s="61"/>
      <c r="MT56" s="61"/>
      <c r="MU56" s="61"/>
      <c r="MV56" s="61"/>
      <c r="MW56" s="61"/>
      <c r="MX56" s="61"/>
      <c r="MY56" s="61"/>
      <c r="MZ56" s="61"/>
      <c r="NA56" s="61"/>
      <c r="NB56" s="61"/>
      <c r="NC56" s="61"/>
      <c r="ND56" s="61"/>
      <c r="NE56" s="61"/>
      <c r="NF56" s="61"/>
      <c r="NG56" s="61"/>
      <c r="NH56" s="61"/>
      <c r="NI56" s="61"/>
      <c r="NJ56" s="61"/>
      <c r="NK56" s="61"/>
      <c r="NL56" s="61"/>
      <c r="NM56" s="61"/>
      <c r="NN56" s="61"/>
      <c r="NO56" s="61"/>
      <c r="NP56" s="61"/>
      <c r="NQ56" s="61"/>
      <c r="NR56" s="61"/>
      <c r="NS56" s="61"/>
      <c r="NT56" s="61"/>
      <c r="NU56" s="61"/>
      <c r="NV56" s="61"/>
      <c r="NW56" s="61"/>
      <c r="NX56" s="61"/>
      <c r="NY56" s="61"/>
      <c r="NZ56" s="61"/>
      <c r="OA56" s="61"/>
      <c r="OB56" s="61"/>
      <c r="OC56" s="61"/>
      <c r="OD56" s="61"/>
      <c r="OE56" s="61"/>
      <c r="OF56" s="61"/>
      <c r="OG56" s="61"/>
      <c r="OH56" s="61"/>
      <c r="OI56" s="61"/>
      <c r="OJ56" s="61"/>
      <c r="OK56" s="61"/>
      <c r="OL56" s="61"/>
      <c r="OM56" s="61"/>
      <c r="ON56" s="61"/>
      <c r="OO56" s="61"/>
      <c r="OP56" s="61"/>
      <c r="OQ56" s="61"/>
      <c r="OR56" s="61"/>
      <c r="OS56" s="61"/>
      <c r="OT56" s="61"/>
      <c r="OU56" s="61"/>
      <c r="OV56" s="61"/>
      <c r="OW56" s="61"/>
      <c r="OX56" s="61"/>
      <c r="OY56" s="61"/>
      <c r="OZ56" s="61"/>
      <c r="PA56" s="61"/>
      <c r="PB56" s="61"/>
      <c r="PC56" s="61"/>
      <c r="PD56" s="61"/>
      <c r="PE56" s="61"/>
      <c r="PF56" s="61"/>
      <c r="PG56" s="61"/>
      <c r="PH56" s="61"/>
      <c r="PI56" s="61"/>
      <c r="PJ56" s="61"/>
      <c r="PK56" s="61"/>
      <c r="PL56" s="61"/>
      <c r="PM56" s="61"/>
      <c r="PN56" s="61"/>
      <c r="PO56" s="61"/>
      <c r="PP56" s="61"/>
      <c r="PQ56" s="61"/>
      <c r="PR56" s="61"/>
      <c r="PS56" s="61"/>
      <c r="PT56" s="61"/>
      <c r="PU56" s="61"/>
      <c r="PV56" s="61"/>
      <c r="PW56" s="61"/>
      <c r="PX56" s="61"/>
      <c r="PY56" s="61"/>
      <c r="PZ56" s="61"/>
      <c r="QA56" s="61"/>
      <c r="QB56" s="61"/>
      <c r="QC56" s="61"/>
      <c r="QD56" s="61"/>
      <c r="QE56" s="61"/>
      <c r="QF56" s="61"/>
      <c r="QG56" s="61"/>
      <c r="QH56" s="61"/>
      <c r="QI56" s="61"/>
      <c r="QJ56" s="61"/>
      <c r="QK56" s="61"/>
      <c r="QL56" s="61"/>
      <c r="QM56" s="61"/>
      <c r="QN56" s="61"/>
      <c r="QO56" s="61"/>
      <c r="QP56" s="61"/>
      <c r="QQ56" s="61"/>
      <c r="QR56" s="61"/>
      <c r="QS56" s="61"/>
      <c r="QT56" s="61"/>
      <c r="QU56" s="61"/>
      <c r="QV56" s="61"/>
      <c r="QW56" s="61"/>
      <c r="QX56" s="61"/>
      <c r="QY56" s="61"/>
      <c r="QZ56" s="61"/>
      <c r="RA56" s="61"/>
      <c r="RB56" s="61"/>
      <c r="RC56" s="61"/>
      <c r="RD56" s="61"/>
      <c r="RE56" s="61"/>
      <c r="RF56" s="61"/>
      <c r="RG56" s="61"/>
      <c r="RH56" s="61"/>
      <c r="RI56" s="61"/>
      <c r="RJ56" s="61"/>
      <c r="RK56" s="61"/>
      <c r="RL56" s="61"/>
      <c r="RM56" s="61"/>
      <c r="RN56" s="61"/>
      <c r="RO56" s="61"/>
      <c r="RP56" s="61"/>
      <c r="RQ56" s="61"/>
      <c r="RR56" s="61"/>
      <c r="RS56" s="61"/>
      <c r="RT56" s="61"/>
      <c r="RU56" s="61"/>
      <c r="RV56" s="61"/>
      <c r="RW56" s="61"/>
      <c r="RX56" s="61"/>
      <c r="RY56" s="61"/>
      <c r="RZ56" s="61"/>
      <c r="SA56" s="61"/>
      <c r="SB56" s="61"/>
      <c r="SC56" s="61"/>
      <c r="SD56" s="61"/>
      <c r="SE56" s="61"/>
      <c r="SF56" s="61"/>
      <c r="SG56" s="61"/>
      <c r="SH56" s="61"/>
      <c r="SI56" s="61"/>
      <c r="SJ56" s="61"/>
      <c r="SK56" s="61"/>
      <c r="SL56" s="61"/>
      <c r="SM56" s="61"/>
      <c r="SN56" s="61"/>
      <c r="SO56" s="61"/>
      <c r="SP56" s="61"/>
      <c r="SQ56" s="61"/>
      <c r="SR56" s="61"/>
      <c r="SS56" s="61"/>
      <c r="ST56" s="61"/>
      <c r="SU56" s="61"/>
      <c r="SV56" s="61"/>
      <c r="SW56" s="61"/>
      <c r="SX56" s="61"/>
      <c r="SY56" s="61"/>
      <c r="SZ56" s="61"/>
      <c r="TA56" s="61"/>
      <c r="TB56" s="61"/>
      <c r="TC56" s="61"/>
      <c r="TD56" s="61"/>
      <c r="TE56" s="61"/>
      <c r="TF56" s="61"/>
      <c r="TG56" s="61"/>
      <c r="TH56" s="61"/>
      <c r="TI56" s="61"/>
      <c r="TJ56" s="61"/>
      <c r="TK56" s="61"/>
      <c r="TL56" s="61"/>
      <c r="TM56" s="61"/>
      <c r="TN56" s="61"/>
      <c r="TO56" s="61"/>
      <c r="TP56" s="61"/>
      <c r="TQ56" s="61"/>
      <c r="TR56" s="61"/>
      <c r="TS56" s="61"/>
      <c r="TT56" s="61"/>
      <c r="TU56" s="61"/>
      <c r="TV56" s="61"/>
      <c r="TW56" s="61"/>
      <c r="TX56" s="61"/>
      <c r="TY56" s="61"/>
      <c r="TZ56" s="61"/>
      <c r="UA56" s="61"/>
      <c r="UB56" s="61"/>
      <c r="UC56" s="61"/>
      <c r="UD56" s="61"/>
      <c r="UE56" s="61"/>
      <c r="UF56" s="61"/>
      <c r="UG56" s="61"/>
      <c r="UH56" s="61"/>
      <c r="UI56" s="61"/>
      <c r="UJ56" s="61"/>
      <c r="UK56" s="61"/>
      <c r="UL56" s="61"/>
      <c r="UM56" s="61"/>
      <c r="UN56" s="61"/>
      <c r="UO56" s="61"/>
      <c r="UP56" s="61"/>
      <c r="UQ56" s="61"/>
      <c r="UR56" s="61"/>
      <c r="US56" s="61"/>
      <c r="UT56" s="61"/>
      <c r="UU56" s="61"/>
      <c r="UV56" s="61"/>
      <c r="UW56" s="61"/>
      <c r="UX56" s="61"/>
      <c r="UY56" s="61"/>
      <c r="UZ56" s="61"/>
      <c r="VA56" s="61"/>
      <c r="VB56" s="61"/>
      <c r="VC56" s="61"/>
      <c r="VD56" s="61"/>
      <c r="VE56" s="61"/>
      <c r="VF56" s="61"/>
      <c r="VG56" s="61"/>
      <c r="VH56" s="61"/>
      <c r="VI56" s="61"/>
      <c r="VJ56" s="61"/>
      <c r="VK56" s="61"/>
      <c r="VL56" s="61"/>
      <c r="VM56" s="61"/>
      <c r="VN56" s="61"/>
      <c r="VO56" s="61"/>
      <c r="VP56" s="61"/>
      <c r="VQ56" s="61"/>
      <c r="VR56" s="61"/>
      <c r="VS56" s="61"/>
      <c r="VT56" s="61"/>
      <c r="VU56" s="61"/>
      <c r="VV56" s="61"/>
      <c r="VW56" s="61"/>
      <c r="VX56" s="61"/>
      <c r="VY56" s="61"/>
      <c r="VZ56" s="61"/>
      <c r="WA56" s="61"/>
      <c r="WB56" s="61"/>
      <c r="WC56" s="61"/>
      <c r="WD56" s="61"/>
      <c r="WE56" s="61"/>
      <c r="WF56" s="61"/>
      <c r="WG56" s="61"/>
      <c r="WH56" s="61"/>
      <c r="WI56" s="61"/>
      <c r="WJ56" s="61"/>
      <c r="WK56" s="61"/>
      <c r="WL56" s="61"/>
      <c r="WM56" s="61"/>
      <c r="WN56" s="61"/>
      <c r="WO56" s="61"/>
      <c r="WP56" s="61"/>
      <c r="WQ56" s="61"/>
      <c r="WR56" s="61"/>
      <c r="WS56" s="61"/>
      <c r="WT56" s="61"/>
      <c r="WU56" s="61"/>
      <c r="WV56" s="61"/>
      <c r="WW56" s="61"/>
      <c r="WX56" s="61"/>
      <c r="WY56" s="61"/>
      <c r="WZ56" s="61"/>
      <c r="XA56" s="61"/>
      <c r="XB56" s="61"/>
      <c r="XC56" s="61"/>
      <c r="XD56" s="61"/>
      <c r="XE56" s="61"/>
      <c r="XF56" s="61"/>
      <c r="XG56" s="61"/>
      <c r="XH56" s="61"/>
      <c r="XI56" s="61"/>
      <c r="XJ56" s="61"/>
      <c r="XK56" s="61"/>
      <c r="XL56" s="61"/>
      <c r="XM56" s="61"/>
      <c r="XN56" s="61"/>
      <c r="XO56" s="61"/>
      <c r="XP56" s="61"/>
      <c r="XQ56" s="61"/>
      <c r="XR56" s="61"/>
      <c r="XS56" s="61"/>
      <c r="XT56" s="61"/>
      <c r="XU56" s="61"/>
      <c r="XV56" s="61"/>
      <c r="XW56" s="61"/>
      <c r="XX56" s="61"/>
      <c r="XY56" s="61"/>
      <c r="XZ56" s="61"/>
      <c r="YA56" s="61"/>
      <c r="YB56" s="61"/>
      <c r="YC56" s="61"/>
      <c r="YD56" s="61"/>
      <c r="YE56" s="61"/>
      <c r="YF56" s="61"/>
      <c r="YG56" s="61"/>
      <c r="YH56" s="61"/>
      <c r="YI56" s="61"/>
      <c r="YJ56" s="61"/>
      <c r="YK56" s="61"/>
      <c r="YL56" s="61"/>
      <c r="YM56" s="61"/>
      <c r="YN56" s="61"/>
      <c r="YO56" s="61"/>
      <c r="YP56" s="61"/>
      <c r="YQ56" s="61"/>
      <c r="YR56" s="61"/>
      <c r="YS56" s="61"/>
      <c r="YT56" s="61"/>
      <c r="YU56" s="61"/>
      <c r="YV56" s="61"/>
      <c r="YW56" s="61"/>
      <c r="YX56" s="61"/>
      <c r="YY56" s="61"/>
      <c r="YZ56" s="61"/>
      <c r="ZA56" s="61"/>
      <c r="ZB56" s="61"/>
      <c r="ZC56" s="61"/>
      <c r="ZD56" s="61"/>
      <c r="ZE56" s="61"/>
      <c r="ZF56" s="61"/>
      <c r="ZG56" s="61"/>
      <c r="ZH56" s="61"/>
      <c r="ZI56" s="61"/>
      <c r="ZJ56" s="61"/>
      <c r="ZK56" s="61"/>
      <c r="ZL56" s="61"/>
      <c r="ZM56" s="61"/>
      <c r="ZN56" s="61"/>
      <c r="ZO56" s="61"/>
      <c r="ZP56" s="61"/>
      <c r="ZQ56" s="61"/>
      <c r="ZR56" s="61"/>
      <c r="ZS56" s="61"/>
      <c r="ZT56" s="61"/>
      <c r="ZU56" s="61"/>
      <c r="ZV56" s="61"/>
      <c r="ZW56" s="61"/>
      <c r="ZX56" s="61"/>
      <c r="ZY56" s="61"/>
      <c r="ZZ56" s="61"/>
      <c r="AAA56" s="61"/>
      <c r="AAB56" s="61"/>
      <c r="AAC56" s="61"/>
      <c r="AAD56" s="61"/>
      <c r="AAE56" s="61"/>
      <c r="AAF56" s="61"/>
      <c r="AAG56" s="61"/>
      <c r="AAH56" s="61"/>
      <c r="AAI56" s="61"/>
      <c r="AAJ56" s="61"/>
      <c r="AAK56" s="61"/>
      <c r="AAL56" s="61"/>
      <c r="AAM56" s="61"/>
      <c r="AAN56" s="61"/>
      <c r="AAO56" s="61"/>
      <c r="AAP56" s="61"/>
      <c r="AAQ56" s="61"/>
      <c r="AAR56" s="61"/>
      <c r="AAS56" s="61"/>
      <c r="AAT56" s="61"/>
      <c r="AAU56" s="61"/>
      <c r="AAV56" s="61"/>
      <c r="AAW56" s="61"/>
      <c r="AAX56" s="61"/>
      <c r="AAY56" s="61"/>
      <c r="AAZ56" s="61"/>
      <c r="ABA56" s="61"/>
      <c r="ABB56" s="61"/>
      <c r="ABC56" s="61"/>
      <c r="ABD56" s="61"/>
      <c r="ABE56" s="61"/>
      <c r="ABF56" s="61"/>
      <c r="ABG56" s="61"/>
      <c r="ABH56" s="61"/>
      <c r="ABI56" s="61"/>
      <c r="ABJ56" s="61"/>
      <c r="ABK56" s="61"/>
      <c r="ABL56" s="61"/>
      <c r="ABM56" s="61"/>
      <c r="ABN56" s="61"/>
      <c r="ABO56" s="61"/>
      <c r="ABP56" s="61"/>
      <c r="ABQ56" s="61"/>
      <c r="ABR56" s="61"/>
      <c r="ABS56" s="61"/>
      <c r="ABT56" s="61"/>
      <c r="ABU56" s="61"/>
      <c r="ABV56" s="61"/>
      <c r="ABW56" s="61"/>
      <c r="ABX56" s="61"/>
      <c r="ABY56" s="61"/>
      <c r="ABZ56" s="61"/>
      <c r="ACA56" s="61"/>
      <c r="ACB56" s="61"/>
      <c r="ACC56" s="61"/>
      <c r="ACD56" s="61"/>
      <c r="ACE56" s="61"/>
      <c r="ACF56" s="61"/>
      <c r="ACG56" s="61"/>
      <c r="ACH56" s="61"/>
      <c r="ACI56" s="61"/>
      <c r="ACJ56" s="61"/>
      <c r="ACK56" s="61"/>
      <c r="ACL56" s="61"/>
      <c r="ACM56" s="61"/>
      <c r="ACN56" s="61"/>
      <c r="ACO56" s="61"/>
      <c r="ACP56" s="61"/>
      <c r="ACQ56" s="61"/>
      <c r="ACR56" s="61"/>
      <c r="ACS56" s="61"/>
      <c r="ACT56" s="61"/>
      <c r="ACU56" s="61"/>
      <c r="ACV56" s="61"/>
      <c r="ACW56" s="61"/>
      <c r="ACX56" s="61"/>
      <c r="ACY56" s="61"/>
      <c r="ACZ56" s="61"/>
      <c r="ADA56" s="61"/>
      <c r="ADB56" s="61"/>
      <c r="ADC56" s="61"/>
      <c r="ADD56" s="61"/>
      <c r="ADE56" s="61"/>
      <c r="ADF56" s="61"/>
      <c r="ADG56" s="61"/>
      <c r="ADH56" s="61"/>
      <c r="ADI56" s="61"/>
      <c r="ADJ56" s="61"/>
      <c r="ADK56" s="61"/>
      <c r="ADL56" s="61"/>
      <c r="ADM56" s="61"/>
      <c r="ADN56" s="61"/>
      <c r="ADO56" s="61"/>
      <c r="ADP56" s="61"/>
      <c r="ADQ56" s="61"/>
      <c r="ADR56" s="61"/>
      <c r="ADS56" s="61"/>
      <c r="ADT56" s="61"/>
      <c r="ADU56" s="61"/>
      <c r="ADV56" s="61"/>
      <c r="ADW56" s="61"/>
      <c r="ADX56" s="61"/>
      <c r="ADY56" s="61"/>
      <c r="ADZ56" s="61"/>
      <c r="AEA56" s="61"/>
      <c r="AEB56" s="61"/>
      <c r="AEC56" s="61"/>
      <c r="AED56" s="61"/>
      <c r="AEE56" s="61"/>
      <c r="AEF56" s="61"/>
      <c r="AEG56" s="61"/>
      <c r="AEH56" s="61"/>
      <c r="AEI56" s="61"/>
      <c r="AEJ56" s="61"/>
      <c r="AEK56" s="61"/>
      <c r="AEL56" s="61"/>
      <c r="AEM56" s="61"/>
      <c r="AEN56" s="61"/>
      <c r="AEO56" s="61"/>
      <c r="AEP56" s="61"/>
      <c r="AEQ56" s="61"/>
      <c r="AER56" s="61"/>
      <c r="AES56" s="61"/>
      <c r="AET56" s="61"/>
      <c r="AEU56" s="61"/>
      <c r="AEV56" s="61"/>
      <c r="AEW56" s="61"/>
      <c r="AEX56" s="61"/>
      <c r="AEY56" s="61"/>
      <c r="AEZ56" s="61"/>
      <c r="AFA56" s="61"/>
      <c r="AFB56" s="61"/>
      <c r="AFC56" s="61"/>
      <c r="AFD56" s="61"/>
      <c r="AFE56" s="61"/>
      <c r="AFF56" s="61"/>
      <c r="AFG56" s="61"/>
      <c r="AFH56" s="61"/>
      <c r="AFI56" s="61"/>
      <c r="AFJ56" s="61"/>
      <c r="AFK56" s="61"/>
      <c r="AFL56" s="61"/>
      <c r="AFM56" s="61"/>
      <c r="AFN56" s="61"/>
      <c r="AFO56" s="61"/>
      <c r="AFP56" s="61"/>
      <c r="AFQ56" s="61"/>
      <c r="AFR56" s="61"/>
      <c r="AFS56" s="61"/>
      <c r="AFT56" s="61"/>
      <c r="AFU56" s="61"/>
      <c r="AFV56" s="61"/>
      <c r="AFW56" s="61"/>
      <c r="AFX56" s="61"/>
      <c r="AFY56" s="61"/>
      <c r="AFZ56" s="61"/>
      <c r="AGA56" s="61"/>
      <c r="AGB56" s="61"/>
      <c r="AGC56" s="61"/>
      <c r="AGD56" s="61"/>
      <c r="AGE56" s="61"/>
      <c r="AGF56" s="61"/>
      <c r="AGG56" s="61"/>
      <c r="AGH56" s="61"/>
      <c r="AGI56" s="61"/>
      <c r="AGJ56" s="61"/>
      <c r="AGK56" s="61"/>
      <c r="AGL56" s="61"/>
      <c r="AGM56" s="61"/>
      <c r="AGN56" s="61"/>
      <c r="AGO56" s="61"/>
      <c r="AGP56" s="61"/>
      <c r="AGQ56" s="61"/>
      <c r="AGR56" s="61"/>
      <c r="AGS56" s="61"/>
      <c r="AGT56" s="61"/>
      <c r="AGU56" s="61"/>
      <c r="AGV56" s="61"/>
      <c r="AGW56" s="61"/>
      <c r="AGX56" s="61"/>
      <c r="AGY56" s="61"/>
      <c r="AGZ56" s="61"/>
      <c r="AHA56" s="61"/>
      <c r="AHB56" s="61"/>
      <c r="AHC56" s="61"/>
      <c r="AHD56" s="61"/>
      <c r="AHE56" s="61"/>
      <c r="AHF56" s="61"/>
      <c r="AHG56" s="61"/>
      <c r="AHH56" s="61"/>
      <c r="AHI56" s="61"/>
      <c r="AHJ56" s="61"/>
      <c r="AHK56" s="61"/>
      <c r="AHL56" s="61"/>
      <c r="AHM56" s="61"/>
      <c r="AHN56" s="61"/>
      <c r="AHO56" s="61"/>
      <c r="AHP56" s="61"/>
      <c r="AHQ56" s="61"/>
      <c r="AHR56" s="61"/>
      <c r="AHS56" s="61"/>
      <c r="AHT56" s="61"/>
      <c r="AHU56" s="61"/>
      <c r="AHV56" s="61"/>
      <c r="AHW56" s="61"/>
      <c r="AHX56" s="61"/>
      <c r="AHY56" s="61"/>
      <c r="AHZ56" s="61"/>
      <c r="AIA56" s="61"/>
      <c r="AIB56" s="61"/>
      <c r="AIC56" s="61"/>
      <c r="AID56" s="61"/>
      <c r="AIE56" s="61"/>
      <c r="AIF56" s="61"/>
      <c r="AIG56" s="61"/>
      <c r="AIH56" s="61"/>
      <c r="AII56" s="61"/>
      <c r="AIJ56" s="61"/>
      <c r="AIK56" s="61"/>
      <c r="AIL56" s="61"/>
      <c r="AIM56" s="61"/>
      <c r="AIN56" s="61"/>
      <c r="AIO56" s="61"/>
      <c r="AIP56" s="61"/>
      <c r="AIQ56" s="61"/>
      <c r="AIR56" s="61"/>
      <c r="AIS56" s="61"/>
      <c r="AIT56" s="61"/>
      <c r="AIU56" s="61"/>
      <c r="AIV56" s="61"/>
      <c r="AIW56" s="61"/>
      <c r="AIX56" s="61"/>
      <c r="AIY56" s="61"/>
      <c r="AIZ56" s="61"/>
      <c r="AJA56" s="61"/>
      <c r="AJB56" s="61"/>
      <c r="AJC56" s="61"/>
      <c r="AJD56" s="61"/>
      <c r="AJE56" s="61"/>
      <c r="AJF56" s="61"/>
      <c r="AJG56" s="61"/>
      <c r="AJH56" s="61"/>
      <c r="AJI56" s="61"/>
      <c r="AJJ56" s="61"/>
      <c r="AJK56" s="61"/>
      <c r="AJL56" s="61"/>
      <c r="AJM56" s="61"/>
      <c r="AJN56" s="61"/>
      <c r="AJO56" s="61"/>
      <c r="AJP56" s="61"/>
    </row>
    <row r="57" spans="1:952" x14ac:dyDescent="0.2">
      <c r="A57" s="50" t="s">
        <v>22</v>
      </c>
      <c r="B57" s="54" t="s">
        <v>244</v>
      </c>
      <c r="C57" s="52" t="s">
        <v>28</v>
      </c>
      <c r="D57" s="53" t="s">
        <v>309</v>
      </c>
      <c r="F57" s="62" t="s">
        <v>23</v>
      </c>
      <c r="I57" s="55">
        <v>17000</v>
      </c>
      <c r="J57" s="56" t="s">
        <v>193</v>
      </c>
      <c r="K57" s="56"/>
      <c r="L57" s="57" t="s">
        <v>246</v>
      </c>
      <c r="M57" s="57"/>
      <c r="N57" s="57"/>
      <c r="O57" s="57"/>
      <c r="P57" s="57"/>
      <c r="Q57" s="57"/>
      <c r="R57" s="57"/>
      <c r="AK57" s="28">
        <v>1</v>
      </c>
      <c r="AL57" s="23">
        <v>1</v>
      </c>
      <c r="AM57" s="23">
        <v>1</v>
      </c>
      <c r="AN57" s="23">
        <v>1</v>
      </c>
      <c r="AO57" s="23">
        <v>1</v>
      </c>
      <c r="AP57" s="23">
        <v>1</v>
      </c>
      <c r="AQ57" s="23">
        <v>1</v>
      </c>
      <c r="AR57" s="23">
        <v>1</v>
      </c>
      <c r="AS57" s="23">
        <v>1</v>
      </c>
      <c r="AT57" s="23">
        <v>1</v>
      </c>
      <c r="AU57" s="23">
        <v>1</v>
      </c>
      <c r="AV57" s="23">
        <v>1</v>
      </c>
      <c r="AW57" s="28">
        <v>3</v>
      </c>
      <c r="AX57" s="23">
        <v>3</v>
      </c>
      <c r="AY57" s="23">
        <v>3</v>
      </c>
      <c r="AZ57" s="25">
        <v>3</v>
      </c>
      <c r="BA57" s="23">
        <v>6</v>
      </c>
      <c r="BB57" s="25">
        <v>6</v>
      </c>
      <c r="BE57" s="54">
        <f t="shared" si="4"/>
        <v>36</v>
      </c>
      <c r="BF57" s="66"/>
      <c r="BG57" s="67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61"/>
      <c r="DU57" s="61"/>
      <c r="DV57" s="61"/>
      <c r="DW57" s="61"/>
      <c r="DX57" s="61"/>
      <c r="DY57" s="61"/>
      <c r="DZ57" s="61"/>
      <c r="EA57" s="61"/>
      <c r="EB57" s="61"/>
      <c r="EC57" s="61"/>
      <c r="ED57" s="61"/>
      <c r="EE57" s="61"/>
      <c r="EF57" s="61"/>
      <c r="EG57" s="61"/>
      <c r="EH57" s="61"/>
      <c r="EI57" s="61"/>
      <c r="EJ57" s="61"/>
      <c r="EK57" s="61"/>
      <c r="EL57" s="61"/>
      <c r="EM57" s="61"/>
      <c r="EN57" s="61"/>
      <c r="EO57" s="61"/>
      <c r="EP57" s="61"/>
      <c r="EQ57" s="61"/>
      <c r="ER57" s="61"/>
      <c r="ES57" s="61"/>
      <c r="ET57" s="61"/>
      <c r="EU57" s="61"/>
      <c r="EV57" s="61"/>
      <c r="EW57" s="61"/>
      <c r="EX57" s="61"/>
      <c r="EY57" s="61"/>
      <c r="EZ57" s="61"/>
      <c r="FA57" s="61"/>
      <c r="FB57" s="61"/>
      <c r="FC57" s="61"/>
      <c r="FD57" s="61"/>
      <c r="FE57" s="61"/>
      <c r="FF57" s="61"/>
      <c r="FG57" s="61"/>
      <c r="FH57" s="61"/>
      <c r="FI57" s="61"/>
      <c r="FJ57" s="61"/>
      <c r="FK57" s="61"/>
      <c r="FL57" s="61"/>
      <c r="FM57" s="61"/>
      <c r="FN57" s="61"/>
      <c r="FO57" s="61"/>
      <c r="FP57" s="61"/>
      <c r="FQ57" s="61"/>
      <c r="FR57" s="61"/>
      <c r="FS57" s="61"/>
      <c r="FT57" s="61"/>
      <c r="FU57" s="61"/>
      <c r="FV57" s="61"/>
      <c r="FW57" s="61"/>
      <c r="FX57" s="61"/>
      <c r="FY57" s="61"/>
      <c r="FZ57" s="61"/>
      <c r="GA57" s="61"/>
      <c r="GB57" s="61"/>
      <c r="GC57" s="61"/>
      <c r="GD57" s="61"/>
      <c r="GE57" s="61"/>
      <c r="GF57" s="61"/>
      <c r="GG57" s="61"/>
      <c r="GH57" s="61"/>
      <c r="GI57" s="61"/>
      <c r="GJ57" s="61"/>
      <c r="GK57" s="61"/>
      <c r="GL57" s="61"/>
      <c r="GM57" s="61"/>
      <c r="GN57" s="61"/>
      <c r="GO57" s="61"/>
      <c r="GP57" s="61"/>
      <c r="GQ57" s="61"/>
      <c r="GR57" s="61"/>
      <c r="GS57" s="61"/>
      <c r="GT57" s="61"/>
      <c r="GU57" s="61"/>
      <c r="GV57" s="61"/>
      <c r="GW57" s="61"/>
      <c r="GX57" s="61"/>
      <c r="GY57" s="61"/>
      <c r="GZ57" s="61"/>
      <c r="HA57" s="61"/>
      <c r="HB57" s="61"/>
      <c r="HC57" s="61"/>
      <c r="HD57" s="61"/>
      <c r="HE57" s="61"/>
      <c r="HF57" s="61"/>
      <c r="HG57" s="61"/>
      <c r="HH57" s="61"/>
      <c r="HI57" s="61"/>
      <c r="HJ57" s="61"/>
      <c r="HK57" s="61"/>
      <c r="HL57" s="61"/>
      <c r="HM57" s="61"/>
      <c r="HN57" s="61"/>
      <c r="HO57" s="61"/>
      <c r="HP57" s="61"/>
      <c r="HQ57" s="61"/>
      <c r="HR57" s="61"/>
      <c r="HS57" s="61"/>
      <c r="HT57" s="61"/>
      <c r="HU57" s="61"/>
      <c r="HV57" s="61"/>
      <c r="HW57" s="61"/>
      <c r="HX57" s="61"/>
      <c r="HY57" s="61"/>
      <c r="HZ57" s="61"/>
      <c r="IA57" s="61"/>
      <c r="IB57" s="61"/>
      <c r="IC57" s="61"/>
      <c r="ID57" s="61"/>
      <c r="IE57" s="61"/>
      <c r="IF57" s="61"/>
      <c r="IG57" s="61"/>
      <c r="IH57" s="61"/>
      <c r="II57" s="61"/>
      <c r="IJ57" s="61"/>
      <c r="IK57" s="61"/>
      <c r="IL57" s="61"/>
      <c r="IM57" s="61"/>
      <c r="IN57" s="61"/>
      <c r="IO57" s="61"/>
      <c r="IP57" s="61"/>
      <c r="IQ57" s="61"/>
      <c r="IR57" s="61"/>
      <c r="IS57" s="61"/>
      <c r="IT57" s="61"/>
      <c r="IU57" s="61"/>
      <c r="IV57" s="61"/>
      <c r="IW57" s="61"/>
      <c r="IX57" s="61"/>
      <c r="IY57" s="61"/>
      <c r="IZ57" s="61"/>
      <c r="JA57" s="61"/>
      <c r="JB57" s="61"/>
      <c r="JC57" s="61"/>
      <c r="JD57" s="61"/>
      <c r="JE57" s="61"/>
      <c r="JF57" s="61"/>
      <c r="JG57" s="61"/>
      <c r="JH57" s="61"/>
      <c r="JI57" s="61"/>
      <c r="JJ57" s="61"/>
      <c r="JK57" s="61"/>
      <c r="JL57" s="61"/>
      <c r="JM57" s="61"/>
      <c r="JN57" s="61"/>
      <c r="JO57" s="61"/>
      <c r="JP57" s="61"/>
      <c r="JQ57" s="61"/>
      <c r="JR57" s="61"/>
      <c r="JS57" s="61"/>
      <c r="JT57" s="61"/>
      <c r="JU57" s="61"/>
      <c r="JV57" s="61"/>
      <c r="JW57" s="61"/>
      <c r="JX57" s="61"/>
      <c r="JY57" s="61"/>
      <c r="JZ57" s="61"/>
      <c r="KA57" s="61"/>
      <c r="KB57" s="61"/>
      <c r="KC57" s="61"/>
      <c r="KD57" s="61"/>
      <c r="KE57" s="61"/>
      <c r="KF57" s="61"/>
      <c r="KG57" s="61"/>
      <c r="KH57" s="61"/>
      <c r="KI57" s="61"/>
      <c r="KJ57" s="61"/>
      <c r="KK57" s="61"/>
      <c r="KL57" s="61"/>
      <c r="KM57" s="61"/>
      <c r="KN57" s="61"/>
      <c r="KO57" s="61"/>
      <c r="KP57" s="61"/>
      <c r="KQ57" s="61"/>
      <c r="KR57" s="61"/>
      <c r="KS57" s="61"/>
      <c r="KT57" s="61"/>
      <c r="KU57" s="61"/>
      <c r="KV57" s="61"/>
      <c r="KW57" s="61"/>
      <c r="KX57" s="61"/>
      <c r="KY57" s="61"/>
      <c r="KZ57" s="61"/>
      <c r="LA57" s="61"/>
      <c r="LB57" s="61"/>
      <c r="LC57" s="61"/>
      <c r="LD57" s="61"/>
      <c r="LE57" s="61"/>
      <c r="LF57" s="61"/>
      <c r="LG57" s="61"/>
      <c r="LH57" s="61"/>
      <c r="LI57" s="61"/>
      <c r="LJ57" s="61"/>
      <c r="LK57" s="61"/>
      <c r="LL57" s="61"/>
      <c r="LM57" s="61"/>
      <c r="LN57" s="61"/>
      <c r="LO57" s="61"/>
      <c r="LP57" s="61"/>
      <c r="LQ57" s="61"/>
      <c r="LR57" s="61"/>
      <c r="LS57" s="61"/>
      <c r="LT57" s="61"/>
      <c r="LU57" s="61"/>
      <c r="LV57" s="61"/>
      <c r="LW57" s="61"/>
      <c r="LX57" s="61"/>
      <c r="LY57" s="61"/>
      <c r="LZ57" s="61"/>
      <c r="MA57" s="61"/>
      <c r="MB57" s="61"/>
      <c r="MC57" s="61"/>
      <c r="MD57" s="61"/>
      <c r="ME57" s="61"/>
      <c r="MF57" s="61"/>
      <c r="MG57" s="61"/>
      <c r="MH57" s="61"/>
      <c r="MI57" s="61"/>
      <c r="MJ57" s="61"/>
      <c r="MK57" s="61"/>
      <c r="ML57" s="61"/>
      <c r="MM57" s="61"/>
      <c r="MN57" s="61"/>
      <c r="MO57" s="61"/>
      <c r="MP57" s="61"/>
      <c r="MQ57" s="61"/>
      <c r="MR57" s="61"/>
      <c r="MS57" s="61"/>
      <c r="MT57" s="61"/>
      <c r="MU57" s="61"/>
      <c r="MV57" s="61"/>
      <c r="MW57" s="61"/>
      <c r="MX57" s="61"/>
      <c r="MY57" s="61"/>
      <c r="MZ57" s="61"/>
      <c r="NA57" s="61"/>
      <c r="NB57" s="61"/>
      <c r="NC57" s="61"/>
      <c r="ND57" s="61"/>
      <c r="NE57" s="61"/>
      <c r="NF57" s="61"/>
      <c r="NG57" s="61"/>
      <c r="NH57" s="61"/>
      <c r="NI57" s="61"/>
      <c r="NJ57" s="61"/>
      <c r="NK57" s="61"/>
      <c r="NL57" s="61"/>
      <c r="NM57" s="61"/>
      <c r="NN57" s="61"/>
      <c r="NO57" s="61"/>
      <c r="NP57" s="61"/>
      <c r="NQ57" s="61"/>
      <c r="NR57" s="61"/>
      <c r="NS57" s="61"/>
      <c r="NT57" s="61"/>
      <c r="NU57" s="61"/>
      <c r="NV57" s="61"/>
      <c r="NW57" s="61"/>
      <c r="NX57" s="61"/>
      <c r="NY57" s="61"/>
      <c r="NZ57" s="61"/>
      <c r="OA57" s="61"/>
      <c r="OB57" s="61"/>
      <c r="OC57" s="61"/>
      <c r="OD57" s="61"/>
      <c r="OE57" s="61"/>
      <c r="OF57" s="61"/>
      <c r="OG57" s="61"/>
      <c r="OH57" s="61"/>
      <c r="OI57" s="61"/>
      <c r="OJ57" s="61"/>
      <c r="OK57" s="61"/>
      <c r="OL57" s="61"/>
      <c r="OM57" s="61"/>
      <c r="ON57" s="61"/>
      <c r="OO57" s="61"/>
      <c r="OP57" s="61"/>
      <c r="OQ57" s="61"/>
      <c r="OR57" s="61"/>
      <c r="OS57" s="61"/>
      <c r="OT57" s="61"/>
      <c r="OU57" s="61"/>
      <c r="OV57" s="61"/>
      <c r="OW57" s="61"/>
      <c r="OX57" s="61"/>
      <c r="OY57" s="61"/>
      <c r="OZ57" s="61"/>
      <c r="PA57" s="61"/>
      <c r="PB57" s="61"/>
      <c r="PC57" s="61"/>
      <c r="PD57" s="61"/>
      <c r="PE57" s="61"/>
      <c r="PF57" s="61"/>
      <c r="PG57" s="61"/>
      <c r="PH57" s="61"/>
      <c r="PI57" s="61"/>
      <c r="PJ57" s="61"/>
      <c r="PK57" s="61"/>
      <c r="PL57" s="61"/>
      <c r="PM57" s="61"/>
      <c r="PN57" s="61"/>
      <c r="PO57" s="61"/>
      <c r="PP57" s="61"/>
      <c r="PQ57" s="61"/>
      <c r="PR57" s="61"/>
      <c r="PS57" s="61"/>
      <c r="PT57" s="61"/>
      <c r="PU57" s="61"/>
      <c r="PV57" s="61"/>
      <c r="PW57" s="61"/>
      <c r="PX57" s="61"/>
      <c r="PY57" s="61"/>
      <c r="PZ57" s="61"/>
      <c r="QA57" s="61"/>
      <c r="QB57" s="61"/>
      <c r="QC57" s="61"/>
      <c r="QD57" s="61"/>
      <c r="QE57" s="61"/>
      <c r="QF57" s="61"/>
      <c r="QG57" s="61"/>
      <c r="QH57" s="61"/>
      <c r="QI57" s="61"/>
      <c r="QJ57" s="61"/>
      <c r="QK57" s="61"/>
      <c r="QL57" s="61"/>
      <c r="QM57" s="61"/>
      <c r="QN57" s="61"/>
      <c r="QO57" s="61"/>
      <c r="QP57" s="61"/>
      <c r="QQ57" s="61"/>
      <c r="QR57" s="61"/>
      <c r="QS57" s="61"/>
      <c r="QT57" s="61"/>
      <c r="QU57" s="61"/>
      <c r="QV57" s="61"/>
      <c r="QW57" s="61"/>
      <c r="QX57" s="61"/>
      <c r="QY57" s="61"/>
      <c r="QZ57" s="61"/>
      <c r="RA57" s="61"/>
      <c r="RB57" s="61"/>
      <c r="RC57" s="61"/>
      <c r="RD57" s="61"/>
      <c r="RE57" s="61"/>
      <c r="RF57" s="61"/>
      <c r="RG57" s="61"/>
      <c r="RH57" s="61"/>
      <c r="RI57" s="61"/>
      <c r="RJ57" s="61"/>
      <c r="RK57" s="61"/>
      <c r="RL57" s="61"/>
      <c r="RM57" s="61"/>
      <c r="RN57" s="61"/>
      <c r="RO57" s="61"/>
      <c r="RP57" s="61"/>
      <c r="RQ57" s="61"/>
      <c r="RR57" s="61"/>
      <c r="RS57" s="61"/>
      <c r="RT57" s="61"/>
      <c r="RU57" s="61"/>
      <c r="RV57" s="61"/>
      <c r="RW57" s="61"/>
      <c r="RX57" s="61"/>
      <c r="RY57" s="61"/>
      <c r="RZ57" s="61"/>
      <c r="SA57" s="61"/>
      <c r="SB57" s="61"/>
      <c r="SC57" s="61"/>
      <c r="SD57" s="61"/>
      <c r="SE57" s="61"/>
      <c r="SF57" s="61"/>
      <c r="SG57" s="61"/>
      <c r="SH57" s="61"/>
      <c r="SI57" s="61"/>
      <c r="SJ57" s="61"/>
      <c r="SK57" s="61"/>
      <c r="SL57" s="61"/>
      <c r="SM57" s="61"/>
      <c r="SN57" s="61"/>
      <c r="SO57" s="61"/>
      <c r="SP57" s="61"/>
      <c r="SQ57" s="61"/>
      <c r="SR57" s="61"/>
      <c r="SS57" s="61"/>
      <c r="ST57" s="61"/>
      <c r="SU57" s="61"/>
      <c r="SV57" s="61"/>
      <c r="SW57" s="61"/>
      <c r="SX57" s="61"/>
      <c r="SY57" s="61"/>
      <c r="SZ57" s="61"/>
      <c r="TA57" s="61"/>
      <c r="TB57" s="61"/>
      <c r="TC57" s="61"/>
      <c r="TD57" s="61"/>
      <c r="TE57" s="61"/>
      <c r="TF57" s="61"/>
      <c r="TG57" s="61"/>
      <c r="TH57" s="61"/>
      <c r="TI57" s="61"/>
      <c r="TJ57" s="61"/>
      <c r="TK57" s="61"/>
      <c r="TL57" s="61"/>
      <c r="TM57" s="61"/>
      <c r="TN57" s="61"/>
      <c r="TO57" s="61"/>
      <c r="TP57" s="61"/>
      <c r="TQ57" s="61"/>
      <c r="TR57" s="61"/>
      <c r="TS57" s="61"/>
      <c r="TT57" s="61"/>
      <c r="TU57" s="61"/>
      <c r="TV57" s="61"/>
      <c r="TW57" s="61"/>
      <c r="TX57" s="61"/>
      <c r="TY57" s="61"/>
      <c r="TZ57" s="61"/>
      <c r="UA57" s="61"/>
      <c r="UB57" s="61"/>
      <c r="UC57" s="61"/>
      <c r="UD57" s="61"/>
      <c r="UE57" s="61"/>
      <c r="UF57" s="61"/>
      <c r="UG57" s="61"/>
      <c r="UH57" s="61"/>
      <c r="UI57" s="61"/>
      <c r="UJ57" s="61"/>
      <c r="UK57" s="61"/>
      <c r="UL57" s="61"/>
      <c r="UM57" s="61"/>
      <c r="UN57" s="61"/>
      <c r="UO57" s="61"/>
      <c r="UP57" s="61"/>
      <c r="UQ57" s="61"/>
      <c r="UR57" s="61"/>
      <c r="US57" s="61"/>
      <c r="UT57" s="61"/>
      <c r="UU57" s="61"/>
      <c r="UV57" s="61"/>
      <c r="UW57" s="61"/>
      <c r="UX57" s="61"/>
      <c r="UY57" s="61"/>
      <c r="UZ57" s="61"/>
      <c r="VA57" s="61"/>
      <c r="VB57" s="61"/>
      <c r="VC57" s="61"/>
      <c r="VD57" s="61"/>
      <c r="VE57" s="61"/>
      <c r="VF57" s="61"/>
      <c r="VG57" s="61"/>
      <c r="VH57" s="61"/>
      <c r="VI57" s="61"/>
      <c r="VJ57" s="61"/>
      <c r="VK57" s="61"/>
      <c r="VL57" s="61"/>
      <c r="VM57" s="61"/>
      <c r="VN57" s="61"/>
      <c r="VO57" s="61"/>
      <c r="VP57" s="61"/>
      <c r="VQ57" s="61"/>
      <c r="VR57" s="61"/>
      <c r="VS57" s="61"/>
      <c r="VT57" s="61"/>
      <c r="VU57" s="61"/>
      <c r="VV57" s="61"/>
      <c r="VW57" s="61"/>
      <c r="VX57" s="61"/>
      <c r="VY57" s="61"/>
      <c r="VZ57" s="61"/>
      <c r="WA57" s="61"/>
      <c r="WB57" s="61"/>
      <c r="WC57" s="61"/>
      <c r="WD57" s="61"/>
      <c r="WE57" s="61"/>
      <c r="WF57" s="61"/>
      <c r="WG57" s="61"/>
      <c r="WH57" s="61"/>
      <c r="WI57" s="61"/>
      <c r="WJ57" s="61"/>
      <c r="WK57" s="61"/>
      <c r="WL57" s="61"/>
      <c r="WM57" s="61"/>
      <c r="WN57" s="61"/>
      <c r="WO57" s="61"/>
      <c r="WP57" s="61"/>
      <c r="WQ57" s="61"/>
      <c r="WR57" s="61"/>
      <c r="WS57" s="61"/>
      <c r="WT57" s="61"/>
      <c r="WU57" s="61"/>
      <c r="WV57" s="61"/>
      <c r="WW57" s="61"/>
      <c r="WX57" s="61"/>
      <c r="WY57" s="61"/>
      <c r="WZ57" s="61"/>
      <c r="XA57" s="61"/>
      <c r="XB57" s="61"/>
      <c r="XC57" s="61"/>
      <c r="XD57" s="61"/>
      <c r="XE57" s="61"/>
      <c r="XF57" s="61"/>
      <c r="XG57" s="61"/>
      <c r="XH57" s="61"/>
      <c r="XI57" s="61"/>
      <c r="XJ57" s="61"/>
      <c r="XK57" s="61"/>
      <c r="XL57" s="61"/>
      <c r="XM57" s="61"/>
      <c r="XN57" s="61"/>
      <c r="XO57" s="61"/>
      <c r="XP57" s="61"/>
      <c r="XQ57" s="61"/>
      <c r="XR57" s="61"/>
      <c r="XS57" s="61"/>
      <c r="XT57" s="61"/>
      <c r="XU57" s="61"/>
      <c r="XV57" s="61"/>
      <c r="XW57" s="61"/>
      <c r="XX57" s="61"/>
      <c r="XY57" s="61"/>
      <c r="XZ57" s="61"/>
      <c r="YA57" s="61"/>
      <c r="YB57" s="61"/>
      <c r="YC57" s="61"/>
      <c r="YD57" s="61"/>
      <c r="YE57" s="61"/>
      <c r="YF57" s="61"/>
      <c r="YG57" s="61"/>
      <c r="YH57" s="61"/>
      <c r="YI57" s="61"/>
      <c r="YJ57" s="61"/>
      <c r="YK57" s="61"/>
      <c r="YL57" s="61"/>
      <c r="YM57" s="61"/>
      <c r="YN57" s="61"/>
      <c r="YO57" s="61"/>
      <c r="YP57" s="61"/>
      <c r="YQ57" s="61"/>
      <c r="YR57" s="61"/>
      <c r="YS57" s="61"/>
      <c r="YT57" s="61"/>
      <c r="YU57" s="61"/>
      <c r="YV57" s="61"/>
      <c r="YW57" s="61"/>
      <c r="YX57" s="61"/>
      <c r="YY57" s="61"/>
      <c r="YZ57" s="61"/>
      <c r="ZA57" s="61"/>
      <c r="ZB57" s="61"/>
      <c r="ZC57" s="61"/>
      <c r="ZD57" s="61"/>
      <c r="ZE57" s="61"/>
      <c r="ZF57" s="61"/>
      <c r="ZG57" s="61"/>
      <c r="ZH57" s="61"/>
      <c r="ZI57" s="61"/>
      <c r="ZJ57" s="61"/>
      <c r="ZK57" s="61"/>
      <c r="ZL57" s="61"/>
      <c r="ZM57" s="61"/>
      <c r="ZN57" s="61"/>
      <c r="ZO57" s="61"/>
      <c r="ZP57" s="61"/>
      <c r="ZQ57" s="61"/>
      <c r="ZR57" s="61"/>
      <c r="ZS57" s="61"/>
      <c r="ZT57" s="61"/>
      <c r="ZU57" s="61"/>
      <c r="ZV57" s="61"/>
      <c r="ZW57" s="61"/>
      <c r="ZX57" s="61"/>
      <c r="ZY57" s="61"/>
      <c r="ZZ57" s="61"/>
      <c r="AAA57" s="61"/>
      <c r="AAB57" s="61"/>
      <c r="AAC57" s="61"/>
      <c r="AAD57" s="61"/>
      <c r="AAE57" s="61"/>
      <c r="AAF57" s="61"/>
      <c r="AAG57" s="61"/>
      <c r="AAH57" s="61"/>
      <c r="AAI57" s="61"/>
      <c r="AAJ57" s="61"/>
      <c r="AAK57" s="61"/>
      <c r="AAL57" s="61"/>
      <c r="AAM57" s="61"/>
      <c r="AAN57" s="61"/>
      <c r="AAO57" s="61"/>
      <c r="AAP57" s="61"/>
      <c r="AAQ57" s="61"/>
      <c r="AAR57" s="61"/>
      <c r="AAS57" s="61"/>
      <c r="AAT57" s="61"/>
      <c r="AAU57" s="61"/>
      <c r="AAV57" s="61"/>
      <c r="AAW57" s="61"/>
      <c r="AAX57" s="61"/>
      <c r="AAY57" s="61"/>
      <c r="AAZ57" s="61"/>
      <c r="ABA57" s="61"/>
      <c r="ABB57" s="61"/>
      <c r="ABC57" s="61"/>
      <c r="ABD57" s="61"/>
      <c r="ABE57" s="61"/>
      <c r="ABF57" s="61"/>
      <c r="ABG57" s="61"/>
      <c r="ABH57" s="61"/>
      <c r="ABI57" s="61"/>
      <c r="ABJ57" s="61"/>
      <c r="ABK57" s="61"/>
      <c r="ABL57" s="61"/>
      <c r="ABM57" s="61"/>
      <c r="ABN57" s="61"/>
      <c r="ABO57" s="61"/>
      <c r="ABP57" s="61"/>
      <c r="ABQ57" s="61"/>
      <c r="ABR57" s="61"/>
      <c r="ABS57" s="61"/>
      <c r="ABT57" s="61"/>
      <c r="ABU57" s="61"/>
      <c r="ABV57" s="61"/>
      <c r="ABW57" s="61"/>
      <c r="ABX57" s="61"/>
      <c r="ABY57" s="61"/>
      <c r="ABZ57" s="61"/>
      <c r="ACA57" s="61"/>
      <c r="ACB57" s="61"/>
      <c r="ACC57" s="61"/>
      <c r="ACD57" s="61"/>
      <c r="ACE57" s="61"/>
      <c r="ACF57" s="61"/>
      <c r="ACG57" s="61"/>
      <c r="ACH57" s="61"/>
      <c r="ACI57" s="61"/>
      <c r="ACJ57" s="61"/>
      <c r="ACK57" s="61"/>
      <c r="ACL57" s="61"/>
      <c r="ACM57" s="61"/>
      <c r="ACN57" s="61"/>
      <c r="ACO57" s="61"/>
      <c r="ACP57" s="61"/>
      <c r="ACQ57" s="61"/>
      <c r="ACR57" s="61"/>
      <c r="ACS57" s="61"/>
      <c r="ACT57" s="61"/>
      <c r="ACU57" s="61"/>
      <c r="ACV57" s="61"/>
      <c r="ACW57" s="61"/>
      <c r="ACX57" s="61"/>
      <c r="ACY57" s="61"/>
      <c r="ACZ57" s="61"/>
      <c r="ADA57" s="61"/>
      <c r="ADB57" s="61"/>
      <c r="ADC57" s="61"/>
      <c r="ADD57" s="61"/>
      <c r="ADE57" s="61"/>
      <c r="ADF57" s="61"/>
      <c r="ADG57" s="61"/>
      <c r="ADH57" s="61"/>
      <c r="ADI57" s="61"/>
      <c r="ADJ57" s="61"/>
      <c r="ADK57" s="61"/>
      <c r="ADL57" s="61"/>
      <c r="ADM57" s="61"/>
      <c r="ADN57" s="61"/>
      <c r="ADO57" s="61"/>
      <c r="ADP57" s="61"/>
      <c r="ADQ57" s="61"/>
      <c r="ADR57" s="61"/>
      <c r="ADS57" s="61"/>
      <c r="ADT57" s="61"/>
      <c r="ADU57" s="61"/>
      <c r="ADV57" s="61"/>
      <c r="ADW57" s="61"/>
      <c r="ADX57" s="61"/>
      <c r="ADY57" s="61"/>
      <c r="ADZ57" s="61"/>
      <c r="AEA57" s="61"/>
      <c r="AEB57" s="61"/>
      <c r="AEC57" s="61"/>
      <c r="AED57" s="61"/>
      <c r="AEE57" s="61"/>
      <c r="AEF57" s="61"/>
      <c r="AEG57" s="61"/>
      <c r="AEH57" s="61"/>
      <c r="AEI57" s="61"/>
      <c r="AEJ57" s="61"/>
      <c r="AEK57" s="61"/>
      <c r="AEL57" s="61"/>
      <c r="AEM57" s="61"/>
      <c r="AEN57" s="61"/>
      <c r="AEO57" s="61"/>
      <c r="AEP57" s="61"/>
      <c r="AEQ57" s="61"/>
      <c r="AER57" s="61"/>
      <c r="AES57" s="61"/>
      <c r="AET57" s="61"/>
      <c r="AEU57" s="61"/>
      <c r="AEV57" s="61"/>
      <c r="AEW57" s="61"/>
      <c r="AEX57" s="61"/>
      <c r="AEY57" s="61"/>
      <c r="AEZ57" s="61"/>
      <c r="AFA57" s="61"/>
      <c r="AFB57" s="61"/>
      <c r="AFC57" s="61"/>
      <c r="AFD57" s="61"/>
      <c r="AFE57" s="61"/>
      <c r="AFF57" s="61"/>
      <c r="AFG57" s="61"/>
      <c r="AFH57" s="61"/>
      <c r="AFI57" s="61"/>
      <c r="AFJ57" s="61"/>
      <c r="AFK57" s="61"/>
      <c r="AFL57" s="61"/>
      <c r="AFM57" s="61"/>
      <c r="AFN57" s="61"/>
      <c r="AFO57" s="61"/>
      <c r="AFP57" s="61"/>
      <c r="AFQ57" s="61"/>
      <c r="AFR57" s="61"/>
      <c r="AFS57" s="61"/>
      <c r="AFT57" s="61"/>
      <c r="AFU57" s="61"/>
      <c r="AFV57" s="61"/>
      <c r="AFW57" s="61"/>
      <c r="AFX57" s="61"/>
      <c r="AFY57" s="61"/>
      <c r="AFZ57" s="61"/>
      <c r="AGA57" s="61"/>
      <c r="AGB57" s="61"/>
      <c r="AGC57" s="61"/>
      <c r="AGD57" s="61"/>
      <c r="AGE57" s="61"/>
      <c r="AGF57" s="61"/>
      <c r="AGG57" s="61"/>
      <c r="AGH57" s="61"/>
      <c r="AGI57" s="61"/>
      <c r="AGJ57" s="61"/>
      <c r="AGK57" s="61"/>
      <c r="AGL57" s="61"/>
      <c r="AGM57" s="61"/>
      <c r="AGN57" s="61"/>
      <c r="AGO57" s="61"/>
      <c r="AGP57" s="61"/>
      <c r="AGQ57" s="61"/>
      <c r="AGR57" s="61"/>
      <c r="AGS57" s="61"/>
      <c r="AGT57" s="61"/>
      <c r="AGU57" s="61"/>
      <c r="AGV57" s="61"/>
      <c r="AGW57" s="61"/>
      <c r="AGX57" s="61"/>
      <c r="AGY57" s="61"/>
      <c r="AGZ57" s="61"/>
      <c r="AHA57" s="61"/>
      <c r="AHB57" s="61"/>
      <c r="AHC57" s="61"/>
      <c r="AHD57" s="61"/>
      <c r="AHE57" s="61"/>
      <c r="AHF57" s="61"/>
      <c r="AHG57" s="61"/>
      <c r="AHH57" s="61"/>
      <c r="AHI57" s="61"/>
      <c r="AHJ57" s="61"/>
      <c r="AHK57" s="61"/>
      <c r="AHL57" s="61"/>
      <c r="AHM57" s="61"/>
      <c r="AHN57" s="61"/>
      <c r="AHO57" s="61"/>
      <c r="AHP57" s="61"/>
      <c r="AHQ57" s="61"/>
      <c r="AHR57" s="61"/>
      <c r="AHS57" s="61"/>
      <c r="AHT57" s="61"/>
      <c r="AHU57" s="61"/>
      <c r="AHV57" s="61"/>
      <c r="AHW57" s="61"/>
      <c r="AHX57" s="61"/>
      <c r="AHY57" s="61"/>
      <c r="AHZ57" s="61"/>
      <c r="AIA57" s="61"/>
      <c r="AIB57" s="61"/>
      <c r="AIC57" s="61"/>
      <c r="AID57" s="61"/>
      <c r="AIE57" s="61"/>
      <c r="AIF57" s="61"/>
      <c r="AIG57" s="61"/>
      <c r="AIH57" s="61"/>
      <c r="AII57" s="61"/>
      <c r="AIJ57" s="61"/>
      <c r="AIK57" s="61"/>
      <c r="AIL57" s="61"/>
      <c r="AIM57" s="61"/>
      <c r="AIN57" s="61"/>
      <c r="AIO57" s="61"/>
      <c r="AIP57" s="61"/>
      <c r="AIQ57" s="61"/>
      <c r="AIR57" s="61"/>
      <c r="AIS57" s="61"/>
      <c r="AIT57" s="61"/>
      <c r="AIU57" s="61"/>
      <c r="AIV57" s="61"/>
      <c r="AIW57" s="61"/>
      <c r="AIX57" s="61"/>
      <c r="AIY57" s="61"/>
      <c r="AIZ57" s="61"/>
      <c r="AJA57" s="61"/>
      <c r="AJB57" s="61"/>
      <c r="AJC57" s="61"/>
      <c r="AJD57" s="61"/>
      <c r="AJE57" s="61"/>
      <c r="AJF57" s="61"/>
      <c r="AJG57" s="61"/>
      <c r="AJH57" s="61"/>
      <c r="AJI57" s="61"/>
      <c r="AJJ57" s="61"/>
      <c r="AJK57" s="61"/>
      <c r="AJL57" s="61"/>
      <c r="AJM57" s="61"/>
      <c r="AJN57" s="61"/>
      <c r="AJO57" s="61"/>
      <c r="AJP57" s="61"/>
    </row>
    <row r="58" spans="1:952" x14ac:dyDescent="0.2">
      <c r="A58" s="50" t="s">
        <v>22</v>
      </c>
      <c r="B58" s="27" t="s">
        <v>244</v>
      </c>
      <c r="C58" s="98" t="s">
        <v>310</v>
      </c>
      <c r="D58" s="53" t="s">
        <v>262</v>
      </c>
      <c r="F58" s="26" t="s">
        <v>31</v>
      </c>
      <c r="I58" s="55">
        <v>8000</v>
      </c>
      <c r="J58" s="56" t="s">
        <v>193</v>
      </c>
      <c r="K58" s="56"/>
      <c r="L58" s="57" t="s">
        <v>246</v>
      </c>
      <c r="M58" s="57"/>
      <c r="N58" s="57"/>
      <c r="O58" s="57"/>
      <c r="P58" s="57"/>
      <c r="Q58" s="57"/>
      <c r="R58" s="57"/>
      <c r="AH58" s="23">
        <v>1</v>
      </c>
      <c r="AI58" s="23">
        <v>1</v>
      </c>
      <c r="AJ58" s="23">
        <v>1</v>
      </c>
      <c r="AK58" s="28">
        <v>1</v>
      </c>
      <c r="AL58" s="23">
        <v>1</v>
      </c>
      <c r="AM58" s="23">
        <v>1</v>
      </c>
      <c r="AN58" s="23">
        <v>1</v>
      </c>
      <c r="AO58" s="23">
        <v>1</v>
      </c>
      <c r="AP58" s="23">
        <v>1</v>
      </c>
      <c r="AQ58" s="23">
        <v>1</v>
      </c>
      <c r="AR58" s="23">
        <v>1</v>
      </c>
      <c r="AS58" s="23">
        <v>1</v>
      </c>
      <c r="AT58" s="23">
        <v>1</v>
      </c>
      <c r="AU58" s="23">
        <v>1</v>
      </c>
      <c r="AV58" s="23">
        <v>1</v>
      </c>
      <c r="BE58" s="27">
        <f t="shared" si="4"/>
        <v>15</v>
      </c>
      <c r="BG58" s="59"/>
      <c r="AJI58" s="23"/>
      <c r="AJJ58" s="23"/>
      <c r="AJK58" s="23"/>
      <c r="AJL58" s="23"/>
      <c r="AJM58" s="23"/>
      <c r="AJN58" s="23"/>
      <c r="AJO58" s="23"/>
      <c r="AJP58" s="23"/>
    </row>
    <row r="59" spans="1:952" x14ac:dyDescent="0.2">
      <c r="A59" s="50" t="s">
        <v>22</v>
      </c>
      <c r="B59" s="27" t="s">
        <v>244</v>
      </c>
      <c r="C59" s="31" t="s">
        <v>165</v>
      </c>
      <c r="D59" s="53" t="s">
        <v>262</v>
      </c>
      <c r="F59" s="26" t="s">
        <v>31</v>
      </c>
      <c r="I59" s="55">
        <v>36700</v>
      </c>
      <c r="J59" s="56" t="s">
        <v>193</v>
      </c>
      <c r="K59" s="56"/>
      <c r="L59" s="57" t="s">
        <v>246</v>
      </c>
      <c r="M59" s="57"/>
      <c r="N59" s="57"/>
      <c r="O59" s="57"/>
      <c r="P59" s="57"/>
      <c r="Q59" s="57"/>
      <c r="R59" s="57"/>
      <c r="AE59" s="23">
        <v>1</v>
      </c>
      <c r="AF59" s="23">
        <v>1</v>
      </c>
      <c r="AG59" s="23">
        <v>1</v>
      </c>
      <c r="AH59" s="23">
        <v>1</v>
      </c>
      <c r="AI59" s="23">
        <v>1</v>
      </c>
      <c r="AJ59" s="23">
        <v>1</v>
      </c>
      <c r="AK59" s="28">
        <v>1</v>
      </c>
      <c r="AL59" s="23">
        <v>1</v>
      </c>
      <c r="AM59" s="23">
        <v>1</v>
      </c>
      <c r="AN59" s="23">
        <v>1</v>
      </c>
      <c r="AO59" s="23">
        <v>1</v>
      </c>
      <c r="AP59" s="23">
        <v>1</v>
      </c>
      <c r="AQ59" s="23">
        <v>1</v>
      </c>
      <c r="AR59" s="23">
        <v>1</v>
      </c>
      <c r="AS59" s="23">
        <v>1</v>
      </c>
      <c r="AT59" s="23">
        <v>1</v>
      </c>
      <c r="AU59" s="23">
        <v>1</v>
      </c>
      <c r="AV59" s="23">
        <v>1</v>
      </c>
      <c r="AW59" s="28">
        <v>3</v>
      </c>
      <c r="AX59" s="23">
        <v>3</v>
      </c>
      <c r="AY59" s="23">
        <v>3</v>
      </c>
      <c r="AZ59" s="25">
        <v>3</v>
      </c>
      <c r="BA59" s="23">
        <v>6</v>
      </c>
      <c r="BB59" s="25">
        <v>6</v>
      </c>
      <c r="BC59" s="28">
        <v>3</v>
      </c>
      <c r="BE59" s="27">
        <f t="shared" si="4"/>
        <v>45</v>
      </c>
      <c r="BG59" s="59"/>
      <c r="AJI59" s="23"/>
      <c r="AJJ59" s="23"/>
      <c r="AJK59" s="23"/>
      <c r="AJL59" s="23"/>
      <c r="AJM59" s="23"/>
      <c r="AJN59" s="23"/>
      <c r="AJO59" s="23"/>
      <c r="AJP59" s="23"/>
    </row>
    <row r="60" spans="1:952" x14ac:dyDescent="0.2">
      <c r="A60" s="50" t="s">
        <v>22</v>
      </c>
      <c r="B60" s="27" t="s">
        <v>244</v>
      </c>
      <c r="C60" s="31" t="s">
        <v>41</v>
      </c>
      <c r="D60" s="53" t="s">
        <v>311</v>
      </c>
      <c r="I60" s="55">
        <v>30000</v>
      </c>
      <c r="J60" s="56" t="s">
        <v>193</v>
      </c>
      <c r="K60" s="56"/>
      <c r="L60" s="57" t="s">
        <v>246</v>
      </c>
      <c r="M60" s="57"/>
      <c r="N60" s="57"/>
      <c r="O60" s="57"/>
      <c r="P60" s="57"/>
      <c r="Q60" s="57"/>
      <c r="R60" s="57"/>
      <c r="AB60" s="23">
        <v>1</v>
      </c>
      <c r="AC60" s="23">
        <v>1</v>
      </c>
      <c r="AD60" s="23">
        <v>1</v>
      </c>
      <c r="AE60" s="23">
        <v>1</v>
      </c>
      <c r="AF60" s="23">
        <v>1</v>
      </c>
      <c r="AG60" s="23">
        <v>1</v>
      </c>
      <c r="AH60" s="23">
        <v>1</v>
      </c>
      <c r="AI60" s="23">
        <v>1</v>
      </c>
      <c r="AJ60" s="23">
        <v>1</v>
      </c>
      <c r="AK60" s="28">
        <v>1</v>
      </c>
      <c r="AL60" s="23">
        <v>1</v>
      </c>
      <c r="AM60" s="23">
        <v>1</v>
      </c>
      <c r="AN60" s="23">
        <v>1</v>
      </c>
      <c r="AO60" s="23">
        <v>1</v>
      </c>
      <c r="AP60" s="23">
        <v>1</v>
      </c>
      <c r="AQ60" s="23">
        <v>1</v>
      </c>
      <c r="AR60" s="23">
        <v>1</v>
      </c>
      <c r="AS60" s="23">
        <v>1</v>
      </c>
      <c r="AT60" s="23">
        <v>1</v>
      </c>
      <c r="AU60" s="23">
        <v>1</v>
      </c>
      <c r="AV60" s="23">
        <v>1</v>
      </c>
      <c r="AW60" s="28">
        <v>3</v>
      </c>
      <c r="AX60" s="23">
        <v>3</v>
      </c>
      <c r="AY60" s="23">
        <v>3</v>
      </c>
      <c r="AZ60" s="25">
        <v>3</v>
      </c>
      <c r="BA60" s="23">
        <v>6</v>
      </c>
      <c r="BB60" s="25">
        <v>6</v>
      </c>
      <c r="BC60" s="28">
        <v>3</v>
      </c>
      <c r="BE60" s="27">
        <f t="shared" si="4"/>
        <v>48</v>
      </c>
      <c r="BG60" s="59"/>
      <c r="AJI60" s="23"/>
      <c r="AJJ60" s="23"/>
      <c r="AJK60" s="23"/>
      <c r="AJL60" s="23"/>
      <c r="AJM60" s="23"/>
      <c r="AJN60" s="23"/>
      <c r="AJO60" s="23"/>
      <c r="AJP60" s="23"/>
    </row>
    <row r="61" spans="1:952" x14ac:dyDescent="0.2">
      <c r="A61" s="50" t="s">
        <v>22</v>
      </c>
      <c r="B61" s="27" t="s">
        <v>244</v>
      </c>
      <c r="C61" s="31" t="s">
        <v>162</v>
      </c>
      <c r="D61" s="53" t="s">
        <v>312</v>
      </c>
      <c r="I61" s="55">
        <v>370000</v>
      </c>
      <c r="J61" s="56" t="s">
        <v>193</v>
      </c>
      <c r="K61" s="56"/>
      <c r="L61" s="57" t="s">
        <v>246</v>
      </c>
      <c r="M61" s="57"/>
      <c r="N61" s="57"/>
      <c r="O61" s="57"/>
      <c r="P61" s="57"/>
      <c r="Q61" s="57"/>
      <c r="R61" s="57"/>
      <c r="AB61" s="23">
        <v>1</v>
      </c>
      <c r="AC61" s="23">
        <v>1</v>
      </c>
      <c r="AD61" s="23">
        <v>1</v>
      </c>
      <c r="AE61" s="23">
        <v>1</v>
      </c>
      <c r="AF61" s="23">
        <v>1</v>
      </c>
      <c r="AG61" s="23">
        <v>1</v>
      </c>
      <c r="AH61" s="23">
        <v>1</v>
      </c>
      <c r="AI61" s="23">
        <v>1</v>
      </c>
      <c r="AJ61" s="23">
        <v>1</v>
      </c>
      <c r="AK61" s="28">
        <v>1</v>
      </c>
      <c r="AL61" s="23">
        <v>1</v>
      </c>
      <c r="AM61" s="23">
        <v>1</v>
      </c>
      <c r="AN61" s="23">
        <v>1</v>
      </c>
      <c r="AO61" s="23">
        <v>1</v>
      </c>
      <c r="AP61" s="23">
        <v>1</v>
      </c>
      <c r="AQ61" s="23">
        <v>1</v>
      </c>
      <c r="AR61" s="23">
        <v>1</v>
      </c>
      <c r="AS61" s="23">
        <v>1</v>
      </c>
      <c r="AT61" s="23">
        <v>1</v>
      </c>
      <c r="AU61" s="23">
        <v>1</v>
      </c>
      <c r="AV61" s="23">
        <v>1</v>
      </c>
      <c r="AW61" s="28">
        <v>3</v>
      </c>
      <c r="AX61" s="23">
        <v>3</v>
      </c>
      <c r="AY61" s="23">
        <v>3</v>
      </c>
      <c r="AZ61" s="25">
        <v>3</v>
      </c>
      <c r="BA61" s="23">
        <v>6</v>
      </c>
      <c r="BB61" s="25">
        <v>6</v>
      </c>
      <c r="BC61" s="28">
        <v>3</v>
      </c>
      <c r="BE61" s="27">
        <f t="shared" si="4"/>
        <v>48</v>
      </c>
      <c r="BG61" s="59"/>
      <c r="AJI61" s="23"/>
      <c r="AJJ61" s="23"/>
      <c r="AJK61" s="23"/>
      <c r="AJL61" s="23"/>
      <c r="AJM61" s="23"/>
      <c r="AJN61" s="23"/>
      <c r="AJO61" s="23"/>
      <c r="AJP61" s="23"/>
    </row>
    <row r="62" spans="1:952" x14ac:dyDescent="0.2">
      <c r="A62" s="50" t="s">
        <v>22</v>
      </c>
      <c r="B62" s="51" t="s">
        <v>244</v>
      </c>
      <c r="C62" s="52" t="s">
        <v>313</v>
      </c>
      <c r="D62" s="53" t="s">
        <v>122</v>
      </c>
      <c r="F62" s="26" t="s">
        <v>23</v>
      </c>
      <c r="I62" s="99">
        <v>60000</v>
      </c>
      <c r="J62" s="56" t="s">
        <v>193</v>
      </c>
      <c r="K62" s="56"/>
      <c r="L62" s="57" t="s">
        <v>246</v>
      </c>
      <c r="M62" s="57"/>
      <c r="N62" s="57"/>
      <c r="O62" s="57"/>
      <c r="P62" s="57"/>
      <c r="Q62" s="57"/>
      <c r="R62" s="57"/>
      <c r="AJ62" s="23">
        <v>1</v>
      </c>
      <c r="AK62" s="28">
        <v>1</v>
      </c>
      <c r="AL62" s="23">
        <v>1</v>
      </c>
      <c r="AP62" s="23">
        <v>1</v>
      </c>
      <c r="AQ62" s="23">
        <v>1</v>
      </c>
      <c r="AY62" s="23">
        <v>2</v>
      </c>
      <c r="BA62" s="23">
        <v>2</v>
      </c>
      <c r="BC62" s="28">
        <v>2</v>
      </c>
      <c r="BE62" s="27">
        <f t="shared" si="4"/>
        <v>11</v>
      </c>
      <c r="BG62" s="59"/>
    </row>
    <row r="63" spans="1:952" x14ac:dyDescent="0.2">
      <c r="A63" s="50" t="s">
        <v>22</v>
      </c>
      <c r="B63" s="51" t="s">
        <v>244</v>
      </c>
      <c r="C63" s="52" t="s">
        <v>314</v>
      </c>
      <c r="D63" s="53" t="s">
        <v>315</v>
      </c>
      <c r="F63" s="26" t="s">
        <v>23</v>
      </c>
      <c r="I63" s="55">
        <v>50000</v>
      </c>
      <c r="J63" s="80" t="s">
        <v>193</v>
      </c>
      <c r="L63" s="81" t="s">
        <v>246</v>
      </c>
      <c r="M63" s="81"/>
      <c r="N63" s="81"/>
      <c r="O63" s="81"/>
      <c r="P63" s="81"/>
      <c r="Q63" s="81"/>
      <c r="R63" s="81"/>
      <c r="AK63" s="28">
        <v>1</v>
      </c>
      <c r="AL63" s="23">
        <v>1</v>
      </c>
      <c r="AM63" s="23">
        <v>1</v>
      </c>
      <c r="AN63" s="23">
        <v>1</v>
      </c>
      <c r="AO63" s="23">
        <v>1</v>
      </c>
      <c r="AP63" s="23">
        <v>1</v>
      </c>
      <c r="BE63" s="27">
        <f t="shared" si="4"/>
        <v>6</v>
      </c>
      <c r="BF63" s="66"/>
      <c r="BG63" s="59"/>
    </row>
    <row r="64" spans="1:952" x14ac:dyDescent="0.2">
      <c r="A64" s="50" t="s">
        <v>22</v>
      </c>
      <c r="B64" s="51" t="s">
        <v>244</v>
      </c>
      <c r="C64" s="52" t="s">
        <v>316</v>
      </c>
      <c r="D64" s="53" t="s">
        <v>317</v>
      </c>
      <c r="F64" s="26" t="s">
        <v>23</v>
      </c>
      <c r="I64" s="99">
        <v>18000</v>
      </c>
      <c r="J64" s="56" t="s">
        <v>193</v>
      </c>
      <c r="K64" s="56"/>
      <c r="L64" s="57" t="s">
        <v>246</v>
      </c>
      <c r="M64" s="57"/>
      <c r="N64" s="57"/>
      <c r="O64" s="57"/>
      <c r="P64" s="57"/>
      <c r="Q64" s="57"/>
      <c r="R64" s="57"/>
      <c r="AJ64" s="23">
        <v>1</v>
      </c>
      <c r="AK64" s="28">
        <v>1</v>
      </c>
      <c r="AL64" s="23">
        <v>1</v>
      </c>
      <c r="AP64" s="23">
        <v>1</v>
      </c>
      <c r="AQ64" s="23">
        <v>1</v>
      </c>
      <c r="AY64" s="23">
        <v>2</v>
      </c>
      <c r="BA64" s="23">
        <v>2</v>
      </c>
      <c r="BC64" s="28">
        <v>2</v>
      </c>
      <c r="BE64" s="27">
        <f t="shared" si="4"/>
        <v>11</v>
      </c>
      <c r="BG64" s="59"/>
    </row>
    <row r="65" spans="1:952" s="61" customFormat="1" x14ac:dyDescent="0.2">
      <c r="A65" s="50" t="s">
        <v>22</v>
      </c>
      <c r="B65" s="51" t="s">
        <v>244</v>
      </c>
      <c r="C65" s="52" t="s">
        <v>213</v>
      </c>
      <c r="D65" s="53" t="s">
        <v>127</v>
      </c>
      <c r="E65" s="54"/>
      <c r="F65" s="26" t="s">
        <v>23</v>
      </c>
      <c r="G65" s="54"/>
      <c r="H65" s="54"/>
      <c r="I65" s="99">
        <v>206000</v>
      </c>
      <c r="J65" s="56" t="s">
        <v>193</v>
      </c>
      <c r="K65" s="56"/>
      <c r="L65" s="57" t="s">
        <v>246</v>
      </c>
      <c r="M65" s="57"/>
      <c r="N65" s="57"/>
      <c r="O65" s="57"/>
      <c r="P65" s="57"/>
      <c r="Q65" s="57"/>
      <c r="R65" s="57"/>
      <c r="S65" s="28"/>
      <c r="T65" s="23"/>
      <c r="U65" s="23"/>
      <c r="V65" s="23"/>
      <c r="W65" s="23"/>
      <c r="X65" s="25"/>
      <c r="Y65" s="23"/>
      <c r="Z65" s="23"/>
      <c r="AA65" s="23"/>
      <c r="AB65" s="23"/>
      <c r="AC65" s="23"/>
      <c r="AD65" s="23"/>
      <c r="AE65" s="23">
        <v>1</v>
      </c>
      <c r="AF65" s="23">
        <v>1</v>
      </c>
      <c r="AG65" s="23">
        <v>1</v>
      </c>
      <c r="AH65" s="23">
        <v>1</v>
      </c>
      <c r="AI65" s="23"/>
      <c r="AJ65" s="23"/>
      <c r="AK65" s="28"/>
      <c r="AL65" s="23">
        <v>1</v>
      </c>
      <c r="AM65" s="23">
        <v>1</v>
      </c>
      <c r="AN65" s="23"/>
      <c r="AO65" s="23"/>
      <c r="AP65" s="23"/>
      <c r="AQ65" s="23"/>
      <c r="AR65" s="23"/>
      <c r="AS65" s="23"/>
      <c r="AT65" s="23"/>
      <c r="AU65" s="23"/>
      <c r="AV65" s="23"/>
      <c r="AW65" s="28">
        <v>3</v>
      </c>
      <c r="AX65" s="23"/>
      <c r="AY65" s="23"/>
      <c r="AZ65" s="25"/>
      <c r="BA65" s="23">
        <v>6</v>
      </c>
      <c r="BB65" s="25"/>
      <c r="BC65" s="28">
        <v>6</v>
      </c>
      <c r="BD65" s="25"/>
      <c r="BE65" s="27">
        <f t="shared" si="4"/>
        <v>21</v>
      </c>
      <c r="BF65" s="66"/>
      <c r="BG65" s="59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  <c r="GU65" s="23"/>
      <c r="GV65" s="23"/>
      <c r="GW65" s="23"/>
      <c r="GX65" s="23"/>
      <c r="GY65" s="23"/>
      <c r="GZ65" s="23"/>
      <c r="HA65" s="23"/>
      <c r="HB65" s="23"/>
      <c r="HC65" s="23"/>
      <c r="HD65" s="23"/>
      <c r="HE65" s="23"/>
      <c r="HF65" s="23"/>
      <c r="HG65" s="23"/>
      <c r="HH65" s="23"/>
      <c r="HI65" s="23"/>
      <c r="HJ65" s="23"/>
      <c r="HK65" s="23"/>
      <c r="HL65" s="23"/>
      <c r="HM65" s="23"/>
      <c r="HN65" s="23"/>
      <c r="HO65" s="23"/>
      <c r="HP65" s="23"/>
      <c r="HQ65" s="23"/>
      <c r="HR65" s="23"/>
      <c r="HS65" s="23"/>
      <c r="HT65" s="23"/>
      <c r="HU65" s="23"/>
      <c r="HV65" s="23"/>
      <c r="HW65" s="23"/>
      <c r="HX65" s="23"/>
      <c r="HY65" s="23"/>
      <c r="HZ65" s="23"/>
      <c r="IA65" s="23"/>
      <c r="IB65" s="23"/>
      <c r="IC65" s="23"/>
      <c r="ID65" s="23"/>
      <c r="IE65" s="23"/>
      <c r="IF65" s="23"/>
      <c r="IG65" s="23"/>
      <c r="IH65" s="23"/>
      <c r="II65" s="23"/>
      <c r="IJ65" s="23"/>
      <c r="IK65" s="23"/>
      <c r="IL65" s="23"/>
      <c r="IM65" s="23"/>
      <c r="IN65" s="23"/>
      <c r="IO65" s="23"/>
      <c r="IP65" s="23"/>
      <c r="IQ65" s="23"/>
      <c r="IR65" s="23"/>
      <c r="IS65" s="23"/>
      <c r="IT65" s="23"/>
      <c r="IU65" s="23"/>
      <c r="IV65" s="23"/>
      <c r="IW65" s="23"/>
      <c r="IX65" s="23"/>
      <c r="IY65" s="23"/>
      <c r="IZ65" s="23"/>
      <c r="JA65" s="23"/>
      <c r="JB65" s="23"/>
      <c r="JC65" s="23"/>
      <c r="JD65" s="23"/>
      <c r="JE65" s="23"/>
      <c r="JF65" s="23"/>
      <c r="JG65" s="23"/>
      <c r="JH65" s="23"/>
      <c r="JI65" s="23"/>
      <c r="JJ65" s="23"/>
      <c r="JK65" s="23"/>
      <c r="JL65" s="23"/>
      <c r="JM65" s="23"/>
      <c r="JN65" s="23"/>
      <c r="JO65" s="23"/>
      <c r="JP65" s="23"/>
      <c r="JQ65" s="23"/>
      <c r="JR65" s="23"/>
      <c r="JS65" s="23"/>
      <c r="JT65" s="23"/>
      <c r="JU65" s="23"/>
      <c r="JV65" s="23"/>
      <c r="JW65" s="23"/>
      <c r="JX65" s="23"/>
      <c r="JY65" s="23"/>
      <c r="JZ65" s="23"/>
      <c r="KA65" s="23"/>
      <c r="KB65" s="23"/>
      <c r="KC65" s="23"/>
      <c r="KD65" s="23"/>
      <c r="KE65" s="23"/>
      <c r="KF65" s="23"/>
      <c r="KG65" s="23"/>
      <c r="KH65" s="23"/>
      <c r="KI65" s="23"/>
      <c r="KJ65" s="23"/>
      <c r="KK65" s="23"/>
      <c r="KL65" s="23"/>
      <c r="KM65" s="23"/>
      <c r="KN65" s="23"/>
      <c r="KO65" s="23"/>
      <c r="KP65" s="23"/>
      <c r="KQ65" s="23"/>
      <c r="KR65" s="23"/>
      <c r="KS65" s="23"/>
      <c r="KT65" s="23"/>
      <c r="KU65" s="23"/>
      <c r="KV65" s="23"/>
      <c r="KW65" s="23"/>
      <c r="KX65" s="23"/>
      <c r="KY65" s="23"/>
      <c r="KZ65" s="23"/>
      <c r="LA65" s="23"/>
      <c r="LB65" s="23"/>
      <c r="LC65" s="23"/>
      <c r="LD65" s="23"/>
      <c r="LE65" s="23"/>
      <c r="LF65" s="23"/>
      <c r="LG65" s="23"/>
      <c r="LH65" s="23"/>
      <c r="LI65" s="23"/>
      <c r="LJ65" s="23"/>
      <c r="LK65" s="23"/>
      <c r="LL65" s="23"/>
      <c r="LM65" s="23"/>
      <c r="LN65" s="23"/>
      <c r="LO65" s="23"/>
      <c r="LP65" s="23"/>
      <c r="LQ65" s="23"/>
      <c r="LR65" s="23"/>
      <c r="LS65" s="23"/>
      <c r="LT65" s="23"/>
      <c r="LU65" s="23"/>
      <c r="LV65" s="23"/>
      <c r="LW65" s="23"/>
      <c r="LX65" s="23"/>
      <c r="LY65" s="23"/>
      <c r="LZ65" s="23"/>
      <c r="MA65" s="23"/>
      <c r="MB65" s="23"/>
      <c r="MC65" s="23"/>
      <c r="MD65" s="23"/>
      <c r="ME65" s="23"/>
      <c r="MF65" s="23"/>
      <c r="MG65" s="23"/>
      <c r="MH65" s="23"/>
      <c r="MI65" s="23"/>
      <c r="MJ65" s="23"/>
      <c r="MK65" s="23"/>
      <c r="ML65" s="23"/>
      <c r="MM65" s="23"/>
      <c r="MN65" s="23"/>
      <c r="MO65" s="23"/>
      <c r="MP65" s="23"/>
      <c r="MQ65" s="23"/>
      <c r="MR65" s="23"/>
      <c r="MS65" s="23"/>
      <c r="MT65" s="23"/>
      <c r="MU65" s="23"/>
      <c r="MV65" s="23"/>
      <c r="MW65" s="23"/>
      <c r="MX65" s="23"/>
      <c r="MY65" s="23"/>
      <c r="MZ65" s="23"/>
      <c r="NA65" s="23"/>
      <c r="NB65" s="23"/>
      <c r="NC65" s="23"/>
      <c r="ND65" s="23"/>
      <c r="NE65" s="23"/>
      <c r="NF65" s="23"/>
      <c r="NG65" s="23"/>
      <c r="NH65" s="23"/>
      <c r="NI65" s="23"/>
      <c r="NJ65" s="23"/>
      <c r="NK65" s="23"/>
      <c r="NL65" s="23"/>
      <c r="NM65" s="23"/>
      <c r="NN65" s="23"/>
      <c r="NO65" s="23"/>
      <c r="NP65" s="23"/>
      <c r="NQ65" s="23"/>
      <c r="NR65" s="23"/>
      <c r="NS65" s="23"/>
      <c r="NT65" s="23"/>
      <c r="NU65" s="23"/>
      <c r="NV65" s="23"/>
      <c r="NW65" s="23"/>
      <c r="NX65" s="23"/>
      <c r="NY65" s="23"/>
      <c r="NZ65" s="23"/>
      <c r="OA65" s="23"/>
      <c r="OB65" s="23"/>
      <c r="OC65" s="23"/>
      <c r="OD65" s="23"/>
      <c r="OE65" s="23"/>
      <c r="OF65" s="23"/>
      <c r="OG65" s="23"/>
      <c r="OH65" s="23"/>
      <c r="OI65" s="23"/>
      <c r="OJ65" s="23"/>
      <c r="OK65" s="23"/>
      <c r="OL65" s="23"/>
      <c r="OM65" s="23"/>
      <c r="ON65" s="23"/>
      <c r="OO65" s="23"/>
      <c r="OP65" s="23"/>
      <c r="OQ65" s="23"/>
      <c r="OR65" s="23"/>
      <c r="OS65" s="23"/>
      <c r="OT65" s="23"/>
      <c r="OU65" s="23"/>
      <c r="OV65" s="23"/>
      <c r="OW65" s="23"/>
      <c r="OX65" s="23"/>
      <c r="OY65" s="23"/>
      <c r="OZ65" s="23"/>
      <c r="PA65" s="23"/>
      <c r="PB65" s="23"/>
      <c r="PC65" s="23"/>
      <c r="PD65" s="23"/>
      <c r="PE65" s="23"/>
      <c r="PF65" s="23"/>
      <c r="PG65" s="23"/>
      <c r="PH65" s="23"/>
      <c r="PI65" s="23"/>
      <c r="PJ65" s="23"/>
      <c r="PK65" s="23"/>
      <c r="PL65" s="23"/>
      <c r="PM65" s="23"/>
      <c r="PN65" s="23"/>
      <c r="PO65" s="23"/>
      <c r="PP65" s="23"/>
      <c r="PQ65" s="23"/>
      <c r="PR65" s="23"/>
      <c r="PS65" s="23"/>
      <c r="PT65" s="23"/>
      <c r="PU65" s="23"/>
      <c r="PV65" s="23"/>
      <c r="PW65" s="23"/>
      <c r="PX65" s="23"/>
      <c r="PY65" s="23"/>
      <c r="PZ65" s="23"/>
      <c r="QA65" s="23"/>
      <c r="QB65" s="23"/>
      <c r="QC65" s="23"/>
      <c r="QD65" s="23"/>
      <c r="QE65" s="23"/>
      <c r="QF65" s="23"/>
      <c r="QG65" s="23"/>
      <c r="QH65" s="23"/>
      <c r="QI65" s="23"/>
      <c r="QJ65" s="23"/>
      <c r="QK65" s="23"/>
      <c r="QL65" s="23"/>
      <c r="QM65" s="23"/>
      <c r="QN65" s="23"/>
      <c r="QO65" s="23"/>
      <c r="QP65" s="23"/>
      <c r="QQ65" s="23"/>
      <c r="QR65" s="23"/>
      <c r="QS65" s="23"/>
      <c r="QT65" s="23"/>
      <c r="QU65" s="23"/>
      <c r="QV65" s="23"/>
      <c r="QW65" s="23"/>
      <c r="QX65" s="23"/>
      <c r="QY65" s="23"/>
      <c r="QZ65" s="23"/>
      <c r="RA65" s="23"/>
      <c r="RB65" s="23"/>
      <c r="RC65" s="23"/>
      <c r="RD65" s="23"/>
      <c r="RE65" s="23"/>
      <c r="RF65" s="23"/>
      <c r="RG65" s="23"/>
      <c r="RH65" s="23"/>
      <c r="RI65" s="23"/>
      <c r="RJ65" s="23"/>
      <c r="RK65" s="23"/>
      <c r="RL65" s="23"/>
      <c r="RM65" s="23"/>
      <c r="RN65" s="23"/>
      <c r="RO65" s="23"/>
      <c r="RP65" s="23"/>
      <c r="RQ65" s="23"/>
      <c r="RR65" s="23"/>
      <c r="RS65" s="23"/>
      <c r="RT65" s="23"/>
      <c r="RU65" s="23"/>
      <c r="RV65" s="23"/>
      <c r="RW65" s="23"/>
      <c r="RX65" s="23"/>
      <c r="RY65" s="23"/>
      <c r="RZ65" s="23"/>
      <c r="SA65" s="23"/>
      <c r="SB65" s="23"/>
      <c r="SC65" s="23"/>
      <c r="SD65" s="23"/>
      <c r="SE65" s="23"/>
      <c r="SF65" s="23"/>
      <c r="SG65" s="23"/>
      <c r="SH65" s="23"/>
      <c r="SI65" s="23"/>
      <c r="SJ65" s="23"/>
      <c r="SK65" s="23"/>
      <c r="SL65" s="23"/>
      <c r="SM65" s="23"/>
      <c r="SN65" s="23"/>
      <c r="SO65" s="23"/>
      <c r="SP65" s="23"/>
      <c r="SQ65" s="23"/>
      <c r="SR65" s="23"/>
      <c r="SS65" s="23"/>
      <c r="ST65" s="23"/>
      <c r="SU65" s="23"/>
      <c r="SV65" s="23"/>
      <c r="SW65" s="23"/>
      <c r="SX65" s="23"/>
      <c r="SY65" s="23"/>
      <c r="SZ65" s="23"/>
      <c r="TA65" s="23"/>
      <c r="TB65" s="23"/>
      <c r="TC65" s="23"/>
      <c r="TD65" s="23"/>
      <c r="TE65" s="23"/>
      <c r="TF65" s="23"/>
      <c r="TG65" s="23"/>
      <c r="TH65" s="23"/>
      <c r="TI65" s="23"/>
      <c r="TJ65" s="23"/>
      <c r="TK65" s="23"/>
      <c r="TL65" s="23"/>
      <c r="TM65" s="23"/>
      <c r="TN65" s="23"/>
      <c r="TO65" s="23"/>
      <c r="TP65" s="23"/>
      <c r="TQ65" s="23"/>
      <c r="TR65" s="23"/>
      <c r="TS65" s="23"/>
      <c r="TT65" s="23"/>
      <c r="TU65" s="23"/>
      <c r="TV65" s="23"/>
      <c r="TW65" s="23"/>
      <c r="TX65" s="23"/>
      <c r="TY65" s="23"/>
      <c r="TZ65" s="23"/>
      <c r="UA65" s="23"/>
      <c r="UB65" s="23"/>
      <c r="UC65" s="23"/>
      <c r="UD65" s="23"/>
      <c r="UE65" s="23"/>
      <c r="UF65" s="23"/>
      <c r="UG65" s="23"/>
      <c r="UH65" s="23"/>
      <c r="UI65" s="23"/>
      <c r="UJ65" s="23"/>
      <c r="UK65" s="23"/>
      <c r="UL65" s="23"/>
      <c r="UM65" s="23"/>
      <c r="UN65" s="23"/>
      <c r="UO65" s="23"/>
      <c r="UP65" s="23"/>
      <c r="UQ65" s="23"/>
      <c r="UR65" s="23"/>
      <c r="US65" s="23"/>
      <c r="UT65" s="23"/>
      <c r="UU65" s="23"/>
      <c r="UV65" s="23"/>
      <c r="UW65" s="23"/>
      <c r="UX65" s="23"/>
      <c r="UY65" s="23"/>
      <c r="UZ65" s="23"/>
      <c r="VA65" s="23"/>
      <c r="VB65" s="23"/>
      <c r="VC65" s="23"/>
      <c r="VD65" s="23"/>
      <c r="VE65" s="23"/>
      <c r="VF65" s="23"/>
      <c r="VG65" s="23"/>
      <c r="VH65" s="23"/>
      <c r="VI65" s="23"/>
      <c r="VJ65" s="23"/>
      <c r="VK65" s="23"/>
      <c r="VL65" s="23"/>
      <c r="VM65" s="23"/>
      <c r="VN65" s="23"/>
      <c r="VO65" s="23"/>
      <c r="VP65" s="23"/>
      <c r="VQ65" s="23"/>
      <c r="VR65" s="23"/>
      <c r="VS65" s="23"/>
      <c r="VT65" s="23"/>
      <c r="VU65" s="23"/>
      <c r="VV65" s="23"/>
      <c r="VW65" s="23"/>
      <c r="VX65" s="23"/>
      <c r="VY65" s="23"/>
      <c r="VZ65" s="23"/>
      <c r="WA65" s="23"/>
      <c r="WB65" s="23"/>
      <c r="WC65" s="23"/>
      <c r="WD65" s="23"/>
      <c r="WE65" s="23"/>
      <c r="WF65" s="23"/>
      <c r="WG65" s="23"/>
      <c r="WH65" s="23"/>
      <c r="WI65" s="23"/>
      <c r="WJ65" s="23"/>
      <c r="WK65" s="23"/>
      <c r="WL65" s="23"/>
      <c r="WM65" s="23"/>
      <c r="WN65" s="23"/>
      <c r="WO65" s="23"/>
      <c r="WP65" s="23"/>
      <c r="WQ65" s="23"/>
      <c r="WR65" s="23"/>
      <c r="WS65" s="23"/>
      <c r="WT65" s="23"/>
      <c r="WU65" s="23"/>
      <c r="WV65" s="23"/>
      <c r="WW65" s="23"/>
      <c r="WX65" s="23"/>
      <c r="WY65" s="23"/>
      <c r="WZ65" s="23"/>
      <c r="XA65" s="23"/>
      <c r="XB65" s="23"/>
      <c r="XC65" s="23"/>
      <c r="XD65" s="23"/>
      <c r="XE65" s="23"/>
      <c r="XF65" s="23"/>
      <c r="XG65" s="23"/>
      <c r="XH65" s="23"/>
      <c r="XI65" s="23"/>
      <c r="XJ65" s="23"/>
      <c r="XK65" s="23"/>
      <c r="XL65" s="23"/>
      <c r="XM65" s="23"/>
      <c r="XN65" s="23"/>
      <c r="XO65" s="23"/>
      <c r="XP65" s="23"/>
      <c r="XQ65" s="23"/>
      <c r="XR65" s="23"/>
      <c r="XS65" s="23"/>
      <c r="XT65" s="23"/>
      <c r="XU65" s="23"/>
      <c r="XV65" s="23"/>
      <c r="XW65" s="23"/>
      <c r="XX65" s="23"/>
      <c r="XY65" s="23"/>
      <c r="XZ65" s="23"/>
      <c r="YA65" s="23"/>
      <c r="YB65" s="23"/>
      <c r="YC65" s="23"/>
      <c r="YD65" s="23"/>
      <c r="YE65" s="23"/>
      <c r="YF65" s="23"/>
      <c r="YG65" s="23"/>
      <c r="YH65" s="23"/>
      <c r="YI65" s="23"/>
      <c r="YJ65" s="23"/>
      <c r="YK65" s="23"/>
      <c r="YL65" s="23"/>
      <c r="YM65" s="23"/>
      <c r="YN65" s="23"/>
      <c r="YO65" s="23"/>
      <c r="YP65" s="23"/>
      <c r="YQ65" s="23"/>
      <c r="YR65" s="23"/>
      <c r="YS65" s="23"/>
      <c r="YT65" s="23"/>
      <c r="YU65" s="23"/>
      <c r="YV65" s="23"/>
      <c r="YW65" s="23"/>
      <c r="YX65" s="23"/>
      <c r="YY65" s="23"/>
      <c r="YZ65" s="23"/>
      <c r="ZA65" s="23"/>
      <c r="ZB65" s="23"/>
      <c r="ZC65" s="23"/>
      <c r="ZD65" s="23"/>
      <c r="ZE65" s="23"/>
      <c r="ZF65" s="23"/>
      <c r="ZG65" s="23"/>
      <c r="ZH65" s="23"/>
      <c r="ZI65" s="23"/>
      <c r="ZJ65" s="23"/>
      <c r="ZK65" s="23"/>
      <c r="ZL65" s="23"/>
      <c r="ZM65" s="23"/>
      <c r="ZN65" s="23"/>
      <c r="ZO65" s="23"/>
      <c r="ZP65" s="23"/>
      <c r="ZQ65" s="23"/>
      <c r="ZR65" s="23"/>
      <c r="ZS65" s="23"/>
      <c r="ZT65" s="23"/>
      <c r="ZU65" s="23"/>
      <c r="ZV65" s="23"/>
      <c r="ZW65" s="23"/>
      <c r="ZX65" s="23"/>
      <c r="ZY65" s="23"/>
      <c r="ZZ65" s="23"/>
      <c r="AAA65" s="23"/>
      <c r="AAB65" s="23"/>
      <c r="AAC65" s="23"/>
      <c r="AAD65" s="23"/>
      <c r="AAE65" s="23"/>
      <c r="AAF65" s="23"/>
      <c r="AAG65" s="23"/>
      <c r="AAH65" s="23"/>
      <c r="AAI65" s="23"/>
      <c r="AAJ65" s="23"/>
      <c r="AAK65" s="23"/>
      <c r="AAL65" s="23"/>
      <c r="AAM65" s="23"/>
      <c r="AAN65" s="23"/>
      <c r="AAO65" s="23"/>
      <c r="AAP65" s="23"/>
      <c r="AAQ65" s="23"/>
      <c r="AAR65" s="23"/>
      <c r="AAS65" s="23"/>
      <c r="AAT65" s="23"/>
      <c r="AAU65" s="23"/>
      <c r="AAV65" s="23"/>
      <c r="AAW65" s="23"/>
      <c r="AAX65" s="23"/>
      <c r="AAY65" s="23"/>
      <c r="AAZ65" s="23"/>
      <c r="ABA65" s="23"/>
      <c r="ABB65" s="23"/>
      <c r="ABC65" s="23"/>
      <c r="ABD65" s="23"/>
      <c r="ABE65" s="23"/>
      <c r="ABF65" s="23"/>
      <c r="ABG65" s="23"/>
      <c r="ABH65" s="23"/>
      <c r="ABI65" s="23"/>
      <c r="ABJ65" s="23"/>
      <c r="ABK65" s="23"/>
      <c r="ABL65" s="23"/>
      <c r="ABM65" s="23"/>
      <c r="ABN65" s="23"/>
      <c r="ABO65" s="23"/>
      <c r="ABP65" s="23"/>
      <c r="ABQ65" s="23"/>
      <c r="ABR65" s="23"/>
      <c r="ABS65" s="23"/>
      <c r="ABT65" s="23"/>
      <c r="ABU65" s="23"/>
      <c r="ABV65" s="23"/>
      <c r="ABW65" s="23"/>
      <c r="ABX65" s="23"/>
      <c r="ABY65" s="23"/>
      <c r="ABZ65" s="23"/>
      <c r="ACA65" s="23"/>
      <c r="ACB65" s="23"/>
      <c r="ACC65" s="23"/>
      <c r="ACD65" s="23"/>
      <c r="ACE65" s="23"/>
      <c r="ACF65" s="23"/>
      <c r="ACG65" s="23"/>
      <c r="ACH65" s="23"/>
      <c r="ACI65" s="23"/>
      <c r="ACJ65" s="23"/>
      <c r="ACK65" s="23"/>
      <c r="ACL65" s="23"/>
      <c r="ACM65" s="23"/>
      <c r="ACN65" s="23"/>
      <c r="ACO65" s="23"/>
      <c r="ACP65" s="23"/>
      <c r="ACQ65" s="23"/>
      <c r="ACR65" s="23"/>
      <c r="ACS65" s="23"/>
      <c r="ACT65" s="23"/>
      <c r="ACU65" s="23"/>
      <c r="ACV65" s="23"/>
      <c r="ACW65" s="23"/>
      <c r="ACX65" s="23"/>
      <c r="ACY65" s="23"/>
      <c r="ACZ65" s="23"/>
      <c r="ADA65" s="23"/>
      <c r="ADB65" s="23"/>
      <c r="ADC65" s="23"/>
      <c r="ADD65" s="23"/>
      <c r="ADE65" s="23"/>
      <c r="ADF65" s="23"/>
      <c r="ADG65" s="23"/>
      <c r="ADH65" s="23"/>
      <c r="ADI65" s="23"/>
      <c r="ADJ65" s="23"/>
      <c r="ADK65" s="23"/>
      <c r="ADL65" s="23"/>
      <c r="ADM65" s="23"/>
      <c r="ADN65" s="23"/>
      <c r="ADO65" s="23"/>
      <c r="ADP65" s="23"/>
      <c r="ADQ65" s="23"/>
      <c r="ADR65" s="23"/>
      <c r="ADS65" s="23"/>
      <c r="ADT65" s="23"/>
      <c r="ADU65" s="23"/>
      <c r="ADV65" s="23"/>
      <c r="ADW65" s="23"/>
      <c r="ADX65" s="23"/>
      <c r="ADY65" s="23"/>
      <c r="ADZ65" s="23"/>
      <c r="AEA65" s="23"/>
      <c r="AEB65" s="23"/>
      <c r="AEC65" s="23"/>
      <c r="AED65" s="23"/>
      <c r="AEE65" s="23"/>
      <c r="AEF65" s="23"/>
      <c r="AEG65" s="23"/>
      <c r="AEH65" s="23"/>
      <c r="AEI65" s="23"/>
      <c r="AEJ65" s="23"/>
      <c r="AEK65" s="23"/>
      <c r="AEL65" s="23"/>
      <c r="AEM65" s="23"/>
      <c r="AEN65" s="23"/>
      <c r="AEO65" s="23"/>
      <c r="AEP65" s="23"/>
      <c r="AEQ65" s="23"/>
      <c r="AER65" s="23"/>
      <c r="AES65" s="23"/>
      <c r="AET65" s="23"/>
      <c r="AEU65" s="23"/>
      <c r="AEV65" s="23"/>
      <c r="AEW65" s="23"/>
      <c r="AEX65" s="23"/>
      <c r="AEY65" s="23"/>
      <c r="AEZ65" s="23"/>
      <c r="AFA65" s="23"/>
      <c r="AFB65" s="23"/>
      <c r="AFC65" s="23"/>
      <c r="AFD65" s="23"/>
      <c r="AFE65" s="23"/>
      <c r="AFF65" s="23"/>
      <c r="AFG65" s="23"/>
      <c r="AFH65" s="23"/>
      <c r="AFI65" s="23"/>
      <c r="AFJ65" s="23"/>
      <c r="AFK65" s="23"/>
      <c r="AFL65" s="23"/>
      <c r="AFM65" s="23"/>
      <c r="AFN65" s="23"/>
      <c r="AFO65" s="23"/>
      <c r="AFP65" s="23"/>
      <c r="AFQ65" s="23"/>
      <c r="AFR65" s="23"/>
      <c r="AFS65" s="23"/>
      <c r="AFT65" s="23"/>
      <c r="AFU65" s="23"/>
      <c r="AFV65" s="23"/>
      <c r="AFW65" s="23"/>
      <c r="AFX65" s="23"/>
      <c r="AFY65" s="23"/>
      <c r="AFZ65" s="23"/>
      <c r="AGA65" s="23"/>
      <c r="AGB65" s="23"/>
      <c r="AGC65" s="23"/>
      <c r="AGD65" s="23"/>
      <c r="AGE65" s="23"/>
      <c r="AGF65" s="23"/>
      <c r="AGG65" s="23"/>
      <c r="AGH65" s="23"/>
      <c r="AGI65" s="23"/>
      <c r="AGJ65" s="23"/>
      <c r="AGK65" s="23"/>
      <c r="AGL65" s="23"/>
      <c r="AGM65" s="23"/>
      <c r="AGN65" s="23"/>
      <c r="AGO65" s="23"/>
      <c r="AGP65" s="23"/>
      <c r="AGQ65" s="23"/>
      <c r="AGR65" s="23"/>
      <c r="AGS65" s="23"/>
      <c r="AGT65" s="23"/>
      <c r="AGU65" s="23"/>
      <c r="AGV65" s="23"/>
      <c r="AGW65" s="23"/>
      <c r="AGX65" s="23"/>
      <c r="AGY65" s="23"/>
      <c r="AGZ65" s="23"/>
      <c r="AHA65" s="23"/>
      <c r="AHB65" s="23"/>
      <c r="AHC65" s="23"/>
      <c r="AHD65" s="23"/>
      <c r="AHE65" s="23"/>
      <c r="AHF65" s="23"/>
      <c r="AHG65" s="23"/>
      <c r="AHH65" s="23"/>
      <c r="AHI65" s="23"/>
      <c r="AHJ65" s="23"/>
      <c r="AHK65" s="23"/>
      <c r="AHL65" s="23"/>
      <c r="AHM65" s="23"/>
      <c r="AHN65" s="23"/>
      <c r="AHO65" s="23"/>
      <c r="AHP65" s="23"/>
      <c r="AHQ65" s="23"/>
      <c r="AHR65" s="23"/>
      <c r="AHS65" s="23"/>
      <c r="AHT65" s="23"/>
      <c r="AHU65" s="23"/>
      <c r="AHV65" s="23"/>
      <c r="AHW65" s="23"/>
      <c r="AHX65" s="23"/>
      <c r="AHY65" s="23"/>
      <c r="AHZ65" s="23"/>
      <c r="AIA65" s="23"/>
      <c r="AIB65" s="23"/>
      <c r="AIC65" s="23"/>
      <c r="AID65" s="23"/>
      <c r="AIE65" s="23"/>
      <c r="AIF65" s="23"/>
      <c r="AIG65" s="23"/>
      <c r="AIH65" s="23"/>
      <c r="AII65" s="23"/>
      <c r="AIJ65" s="23"/>
      <c r="AIK65" s="23"/>
      <c r="AIL65" s="23"/>
      <c r="AIM65" s="23"/>
      <c r="AIN65" s="23"/>
      <c r="AIO65" s="23"/>
      <c r="AIP65" s="23"/>
      <c r="AIQ65" s="23"/>
      <c r="AIR65" s="23"/>
      <c r="AIS65" s="23"/>
      <c r="AIT65" s="23"/>
      <c r="AIU65" s="23"/>
      <c r="AIV65" s="23"/>
      <c r="AIW65" s="23"/>
      <c r="AIX65" s="23"/>
      <c r="AIY65" s="23"/>
      <c r="AIZ65" s="23"/>
      <c r="AJA65" s="23"/>
      <c r="AJB65" s="23"/>
      <c r="AJC65" s="23"/>
      <c r="AJD65" s="23"/>
      <c r="AJE65" s="23"/>
      <c r="AJF65" s="23"/>
      <c r="AJG65" s="23"/>
      <c r="AJH65" s="23"/>
      <c r="AJI65" s="60"/>
      <c r="AJJ65" s="60"/>
      <c r="AJK65" s="60"/>
      <c r="AJL65" s="60"/>
      <c r="AJM65" s="60"/>
      <c r="AJN65" s="60"/>
      <c r="AJO65" s="60"/>
      <c r="AJP65" s="60"/>
    </row>
    <row r="66" spans="1:952" x14ac:dyDescent="0.2">
      <c r="A66" s="50" t="s">
        <v>22</v>
      </c>
      <c r="B66" s="27" t="s">
        <v>244</v>
      </c>
      <c r="C66" s="31" t="s">
        <v>150</v>
      </c>
      <c r="D66" s="53" t="s">
        <v>204</v>
      </c>
      <c r="F66" s="26" t="s">
        <v>23</v>
      </c>
      <c r="I66" s="55">
        <v>362000</v>
      </c>
      <c r="J66" s="56" t="s">
        <v>193</v>
      </c>
      <c r="K66" s="56"/>
      <c r="L66" s="57" t="s">
        <v>246</v>
      </c>
      <c r="M66" s="57"/>
      <c r="N66" s="57"/>
      <c r="O66" s="57"/>
      <c r="P66" s="57"/>
      <c r="Q66" s="57"/>
      <c r="R66" s="57"/>
      <c r="AC66" s="23">
        <v>1</v>
      </c>
      <c r="AD66" s="23">
        <v>1</v>
      </c>
      <c r="AE66" s="23">
        <v>1</v>
      </c>
      <c r="AF66" s="23">
        <v>1</v>
      </c>
      <c r="AG66" s="23">
        <v>1</v>
      </c>
      <c r="AH66" s="23">
        <v>1</v>
      </c>
      <c r="BD66" s="25">
        <v>0</v>
      </c>
      <c r="BE66" s="27">
        <f t="shared" si="4"/>
        <v>6</v>
      </c>
      <c r="BG66" s="59"/>
      <c r="AJI66" s="23"/>
      <c r="AJJ66" s="23"/>
      <c r="AJK66" s="23"/>
      <c r="AJL66" s="23"/>
      <c r="AJM66" s="23"/>
      <c r="AJN66" s="23"/>
      <c r="AJO66" s="23"/>
      <c r="AJP66" s="23"/>
    </row>
    <row r="67" spans="1:952" x14ac:dyDescent="0.2">
      <c r="A67" s="50" t="s">
        <v>22</v>
      </c>
      <c r="B67" s="27" t="s">
        <v>244</v>
      </c>
      <c r="C67" s="31" t="s">
        <v>318</v>
      </c>
      <c r="D67" s="53" t="s">
        <v>161</v>
      </c>
      <c r="F67" s="26" t="s">
        <v>23</v>
      </c>
      <c r="I67" s="55">
        <v>120000</v>
      </c>
      <c r="J67" s="56" t="s">
        <v>193</v>
      </c>
      <c r="K67" s="56"/>
      <c r="L67" s="57" t="s">
        <v>246</v>
      </c>
      <c r="M67" s="57"/>
      <c r="N67" s="57"/>
      <c r="O67" s="57"/>
      <c r="P67" s="57"/>
      <c r="Q67" s="57"/>
      <c r="R67" s="57"/>
      <c r="AI67" s="23">
        <v>1</v>
      </c>
      <c r="AJ67" s="23">
        <v>1</v>
      </c>
      <c r="AK67" s="28">
        <v>1</v>
      </c>
      <c r="AL67" s="23">
        <v>1</v>
      </c>
      <c r="BD67" s="25">
        <v>0</v>
      </c>
      <c r="BE67" s="27">
        <f t="shared" si="4"/>
        <v>4</v>
      </c>
      <c r="BG67" s="59"/>
      <c r="AJI67" s="23"/>
      <c r="AJJ67" s="23"/>
      <c r="AJK67" s="23"/>
      <c r="AJL67" s="23"/>
      <c r="AJM67" s="23"/>
      <c r="AJN67" s="23"/>
      <c r="AJO67" s="23"/>
      <c r="AJP67" s="23"/>
    </row>
    <row r="68" spans="1:952" s="61" customFormat="1" x14ac:dyDescent="0.25">
      <c r="A68" s="50" t="s">
        <v>22</v>
      </c>
      <c r="B68" s="27" t="s">
        <v>244</v>
      </c>
      <c r="C68" s="31" t="s">
        <v>319</v>
      </c>
      <c r="D68" s="53" t="s">
        <v>206</v>
      </c>
      <c r="E68" s="54"/>
      <c r="F68" s="26" t="s">
        <v>31</v>
      </c>
      <c r="G68" s="54"/>
      <c r="H68" s="54"/>
      <c r="I68" s="55">
        <v>120000</v>
      </c>
      <c r="J68" s="56" t="s">
        <v>193</v>
      </c>
      <c r="K68" s="56"/>
      <c r="L68" s="57" t="s">
        <v>246</v>
      </c>
      <c r="M68" s="57"/>
      <c r="N68" s="57"/>
      <c r="O68" s="57"/>
      <c r="P68" s="57"/>
      <c r="Q68" s="57"/>
      <c r="R68" s="57"/>
      <c r="S68" s="28"/>
      <c r="T68" s="23"/>
      <c r="U68" s="23"/>
      <c r="V68" s="23"/>
      <c r="W68" s="23"/>
      <c r="X68" s="25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>
        <v>1</v>
      </c>
      <c r="AJ68" s="23">
        <v>1</v>
      </c>
      <c r="AK68" s="28">
        <v>1</v>
      </c>
      <c r="AL68" s="23">
        <v>1</v>
      </c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8"/>
      <c r="AX68" s="23"/>
      <c r="AY68" s="23"/>
      <c r="AZ68" s="25"/>
      <c r="BA68" s="23"/>
      <c r="BB68" s="25"/>
      <c r="BC68" s="28"/>
      <c r="BD68" s="25">
        <v>0</v>
      </c>
      <c r="BE68" s="27">
        <f t="shared" si="4"/>
        <v>4</v>
      </c>
      <c r="BF68" s="58"/>
      <c r="BG68" s="59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  <c r="HG68" s="23"/>
      <c r="HH68" s="23"/>
      <c r="HI68" s="23"/>
      <c r="HJ68" s="23"/>
      <c r="HK68" s="23"/>
      <c r="HL68" s="23"/>
      <c r="HM68" s="23"/>
      <c r="HN68" s="23"/>
      <c r="HO68" s="23"/>
      <c r="HP68" s="23"/>
      <c r="HQ68" s="23"/>
      <c r="HR68" s="23"/>
      <c r="HS68" s="23"/>
      <c r="HT68" s="23"/>
      <c r="HU68" s="23"/>
      <c r="HV68" s="23"/>
      <c r="HW68" s="23"/>
      <c r="HX68" s="23"/>
      <c r="HY68" s="23"/>
      <c r="HZ68" s="23"/>
      <c r="IA68" s="23"/>
      <c r="IB68" s="23"/>
      <c r="IC68" s="23"/>
      <c r="ID68" s="23"/>
      <c r="IE68" s="23"/>
      <c r="IF68" s="23"/>
      <c r="IG68" s="23"/>
      <c r="IH68" s="23"/>
      <c r="II68" s="23"/>
      <c r="IJ68" s="23"/>
      <c r="IK68" s="23"/>
      <c r="IL68" s="23"/>
      <c r="IM68" s="23"/>
      <c r="IN68" s="23"/>
      <c r="IO68" s="23"/>
      <c r="IP68" s="23"/>
      <c r="IQ68" s="23"/>
      <c r="IR68" s="23"/>
      <c r="IS68" s="23"/>
      <c r="IT68" s="23"/>
      <c r="IU68" s="23"/>
      <c r="IV68" s="23"/>
      <c r="IW68" s="23"/>
      <c r="IX68" s="23"/>
      <c r="IY68" s="23"/>
      <c r="IZ68" s="23"/>
      <c r="JA68" s="23"/>
      <c r="JB68" s="23"/>
      <c r="JC68" s="23"/>
      <c r="JD68" s="23"/>
      <c r="JE68" s="23"/>
      <c r="JF68" s="23"/>
      <c r="JG68" s="23"/>
      <c r="JH68" s="23"/>
      <c r="JI68" s="23"/>
      <c r="JJ68" s="23"/>
      <c r="JK68" s="23"/>
      <c r="JL68" s="23"/>
      <c r="JM68" s="23"/>
      <c r="JN68" s="23"/>
      <c r="JO68" s="23"/>
      <c r="JP68" s="23"/>
      <c r="JQ68" s="23"/>
      <c r="JR68" s="23"/>
      <c r="JS68" s="23"/>
      <c r="JT68" s="23"/>
      <c r="JU68" s="23"/>
      <c r="JV68" s="23"/>
      <c r="JW68" s="23"/>
      <c r="JX68" s="23"/>
      <c r="JY68" s="23"/>
      <c r="JZ68" s="23"/>
      <c r="KA68" s="23"/>
      <c r="KB68" s="23"/>
      <c r="KC68" s="23"/>
      <c r="KD68" s="23"/>
      <c r="KE68" s="23"/>
      <c r="KF68" s="23"/>
      <c r="KG68" s="23"/>
      <c r="KH68" s="23"/>
      <c r="KI68" s="23"/>
      <c r="KJ68" s="23"/>
      <c r="KK68" s="23"/>
      <c r="KL68" s="23"/>
      <c r="KM68" s="23"/>
      <c r="KN68" s="23"/>
      <c r="KO68" s="23"/>
      <c r="KP68" s="23"/>
      <c r="KQ68" s="23"/>
      <c r="KR68" s="23"/>
      <c r="KS68" s="23"/>
      <c r="KT68" s="23"/>
      <c r="KU68" s="23"/>
      <c r="KV68" s="23"/>
      <c r="KW68" s="23"/>
      <c r="KX68" s="23"/>
      <c r="KY68" s="23"/>
      <c r="KZ68" s="23"/>
      <c r="LA68" s="23"/>
      <c r="LB68" s="23"/>
      <c r="LC68" s="23"/>
      <c r="LD68" s="23"/>
      <c r="LE68" s="23"/>
      <c r="LF68" s="23"/>
      <c r="LG68" s="23"/>
      <c r="LH68" s="23"/>
      <c r="LI68" s="23"/>
      <c r="LJ68" s="23"/>
      <c r="LK68" s="23"/>
      <c r="LL68" s="23"/>
      <c r="LM68" s="23"/>
      <c r="LN68" s="23"/>
      <c r="LO68" s="23"/>
      <c r="LP68" s="23"/>
      <c r="LQ68" s="23"/>
      <c r="LR68" s="23"/>
      <c r="LS68" s="23"/>
      <c r="LT68" s="23"/>
      <c r="LU68" s="23"/>
      <c r="LV68" s="23"/>
      <c r="LW68" s="23"/>
      <c r="LX68" s="23"/>
      <c r="LY68" s="23"/>
      <c r="LZ68" s="23"/>
      <c r="MA68" s="23"/>
      <c r="MB68" s="23"/>
      <c r="MC68" s="23"/>
      <c r="MD68" s="23"/>
      <c r="ME68" s="23"/>
      <c r="MF68" s="23"/>
      <c r="MG68" s="23"/>
      <c r="MH68" s="23"/>
      <c r="MI68" s="23"/>
      <c r="MJ68" s="23"/>
      <c r="MK68" s="23"/>
      <c r="ML68" s="23"/>
      <c r="MM68" s="23"/>
      <c r="MN68" s="23"/>
      <c r="MO68" s="23"/>
      <c r="MP68" s="23"/>
      <c r="MQ68" s="23"/>
      <c r="MR68" s="23"/>
      <c r="MS68" s="23"/>
      <c r="MT68" s="23"/>
      <c r="MU68" s="23"/>
      <c r="MV68" s="23"/>
      <c r="MW68" s="23"/>
      <c r="MX68" s="23"/>
      <c r="MY68" s="23"/>
      <c r="MZ68" s="23"/>
      <c r="NA68" s="23"/>
      <c r="NB68" s="23"/>
      <c r="NC68" s="23"/>
      <c r="ND68" s="23"/>
      <c r="NE68" s="23"/>
      <c r="NF68" s="23"/>
      <c r="NG68" s="23"/>
      <c r="NH68" s="23"/>
      <c r="NI68" s="23"/>
      <c r="NJ68" s="23"/>
      <c r="NK68" s="23"/>
      <c r="NL68" s="23"/>
      <c r="NM68" s="23"/>
      <c r="NN68" s="23"/>
      <c r="NO68" s="23"/>
      <c r="NP68" s="23"/>
      <c r="NQ68" s="23"/>
      <c r="NR68" s="23"/>
      <c r="NS68" s="23"/>
      <c r="NT68" s="23"/>
      <c r="NU68" s="23"/>
      <c r="NV68" s="23"/>
      <c r="NW68" s="23"/>
      <c r="NX68" s="23"/>
      <c r="NY68" s="23"/>
      <c r="NZ68" s="23"/>
      <c r="OA68" s="23"/>
      <c r="OB68" s="23"/>
      <c r="OC68" s="23"/>
      <c r="OD68" s="23"/>
      <c r="OE68" s="23"/>
      <c r="OF68" s="23"/>
      <c r="OG68" s="23"/>
      <c r="OH68" s="23"/>
      <c r="OI68" s="23"/>
      <c r="OJ68" s="23"/>
      <c r="OK68" s="23"/>
      <c r="OL68" s="23"/>
      <c r="OM68" s="23"/>
      <c r="ON68" s="23"/>
      <c r="OO68" s="23"/>
      <c r="OP68" s="23"/>
      <c r="OQ68" s="23"/>
      <c r="OR68" s="23"/>
      <c r="OS68" s="23"/>
      <c r="OT68" s="23"/>
      <c r="OU68" s="23"/>
      <c r="OV68" s="23"/>
      <c r="OW68" s="23"/>
      <c r="OX68" s="23"/>
      <c r="OY68" s="23"/>
      <c r="OZ68" s="23"/>
      <c r="PA68" s="23"/>
      <c r="PB68" s="23"/>
      <c r="PC68" s="23"/>
      <c r="PD68" s="23"/>
      <c r="PE68" s="23"/>
      <c r="PF68" s="23"/>
      <c r="PG68" s="23"/>
      <c r="PH68" s="23"/>
      <c r="PI68" s="23"/>
      <c r="PJ68" s="23"/>
      <c r="PK68" s="23"/>
      <c r="PL68" s="23"/>
      <c r="PM68" s="23"/>
      <c r="PN68" s="23"/>
      <c r="PO68" s="23"/>
      <c r="PP68" s="23"/>
      <c r="PQ68" s="23"/>
      <c r="PR68" s="23"/>
      <c r="PS68" s="23"/>
      <c r="PT68" s="23"/>
      <c r="PU68" s="23"/>
      <c r="PV68" s="23"/>
      <c r="PW68" s="23"/>
      <c r="PX68" s="23"/>
      <c r="PY68" s="23"/>
      <c r="PZ68" s="23"/>
      <c r="QA68" s="23"/>
      <c r="QB68" s="23"/>
      <c r="QC68" s="23"/>
      <c r="QD68" s="23"/>
      <c r="QE68" s="23"/>
      <c r="QF68" s="23"/>
      <c r="QG68" s="23"/>
      <c r="QH68" s="23"/>
      <c r="QI68" s="23"/>
      <c r="QJ68" s="23"/>
      <c r="QK68" s="23"/>
      <c r="QL68" s="23"/>
      <c r="QM68" s="23"/>
      <c r="QN68" s="23"/>
      <c r="QO68" s="23"/>
      <c r="QP68" s="23"/>
      <c r="QQ68" s="23"/>
      <c r="QR68" s="23"/>
      <c r="QS68" s="23"/>
      <c r="QT68" s="23"/>
      <c r="QU68" s="23"/>
      <c r="QV68" s="23"/>
      <c r="QW68" s="23"/>
      <c r="QX68" s="23"/>
      <c r="QY68" s="23"/>
      <c r="QZ68" s="23"/>
      <c r="RA68" s="23"/>
      <c r="RB68" s="23"/>
      <c r="RC68" s="23"/>
      <c r="RD68" s="23"/>
      <c r="RE68" s="23"/>
      <c r="RF68" s="23"/>
      <c r="RG68" s="23"/>
      <c r="RH68" s="23"/>
      <c r="RI68" s="23"/>
      <c r="RJ68" s="23"/>
      <c r="RK68" s="23"/>
      <c r="RL68" s="23"/>
      <c r="RM68" s="23"/>
      <c r="RN68" s="23"/>
      <c r="RO68" s="23"/>
      <c r="RP68" s="23"/>
      <c r="RQ68" s="23"/>
      <c r="RR68" s="23"/>
      <c r="RS68" s="23"/>
      <c r="RT68" s="23"/>
      <c r="RU68" s="23"/>
      <c r="RV68" s="23"/>
      <c r="RW68" s="23"/>
      <c r="RX68" s="23"/>
      <c r="RY68" s="23"/>
      <c r="RZ68" s="23"/>
      <c r="SA68" s="23"/>
      <c r="SB68" s="23"/>
      <c r="SC68" s="23"/>
      <c r="SD68" s="23"/>
      <c r="SE68" s="23"/>
      <c r="SF68" s="23"/>
      <c r="SG68" s="23"/>
      <c r="SH68" s="23"/>
      <c r="SI68" s="23"/>
      <c r="SJ68" s="23"/>
      <c r="SK68" s="23"/>
      <c r="SL68" s="23"/>
      <c r="SM68" s="23"/>
      <c r="SN68" s="23"/>
      <c r="SO68" s="23"/>
      <c r="SP68" s="23"/>
      <c r="SQ68" s="23"/>
      <c r="SR68" s="23"/>
      <c r="SS68" s="23"/>
      <c r="ST68" s="23"/>
      <c r="SU68" s="23"/>
      <c r="SV68" s="23"/>
      <c r="SW68" s="23"/>
      <c r="SX68" s="23"/>
      <c r="SY68" s="23"/>
      <c r="SZ68" s="23"/>
      <c r="TA68" s="23"/>
      <c r="TB68" s="23"/>
      <c r="TC68" s="23"/>
      <c r="TD68" s="23"/>
      <c r="TE68" s="23"/>
      <c r="TF68" s="23"/>
      <c r="TG68" s="23"/>
      <c r="TH68" s="23"/>
      <c r="TI68" s="23"/>
      <c r="TJ68" s="23"/>
      <c r="TK68" s="23"/>
      <c r="TL68" s="23"/>
      <c r="TM68" s="23"/>
      <c r="TN68" s="23"/>
      <c r="TO68" s="23"/>
      <c r="TP68" s="23"/>
      <c r="TQ68" s="23"/>
      <c r="TR68" s="23"/>
      <c r="TS68" s="23"/>
      <c r="TT68" s="23"/>
      <c r="TU68" s="23"/>
      <c r="TV68" s="23"/>
      <c r="TW68" s="23"/>
      <c r="TX68" s="23"/>
      <c r="TY68" s="23"/>
      <c r="TZ68" s="23"/>
      <c r="UA68" s="23"/>
      <c r="UB68" s="23"/>
      <c r="UC68" s="23"/>
      <c r="UD68" s="23"/>
      <c r="UE68" s="23"/>
      <c r="UF68" s="23"/>
      <c r="UG68" s="23"/>
      <c r="UH68" s="23"/>
      <c r="UI68" s="23"/>
      <c r="UJ68" s="23"/>
      <c r="UK68" s="23"/>
      <c r="UL68" s="23"/>
      <c r="UM68" s="23"/>
      <c r="UN68" s="23"/>
      <c r="UO68" s="23"/>
      <c r="UP68" s="23"/>
      <c r="UQ68" s="23"/>
      <c r="UR68" s="23"/>
      <c r="US68" s="23"/>
      <c r="UT68" s="23"/>
      <c r="UU68" s="23"/>
      <c r="UV68" s="23"/>
      <c r="UW68" s="23"/>
      <c r="UX68" s="23"/>
      <c r="UY68" s="23"/>
      <c r="UZ68" s="23"/>
      <c r="VA68" s="23"/>
      <c r="VB68" s="23"/>
      <c r="VC68" s="23"/>
      <c r="VD68" s="23"/>
      <c r="VE68" s="23"/>
      <c r="VF68" s="23"/>
      <c r="VG68" s="23"/>
      <c r="VH68" s="23"/>
      <c r="VI68" s="23"/>
      <c r="VJ68" s="23"/>
      <c r="VK68" s="23"/>
      <c r="VL68" s="23"/>
      <c r="VM68" s="23"/>
      <c r="VN68" s="23"/>
      <c r="VO68" s="23"/>
      <c r="VP68" s="23"/>
      <c r="VQ68" s="23"/>
      <c r="VR68" s="23"/>
      <c r="VS68" s="23"/>
      <c r="VT68" s="23"/>
      <c r="VU68" s="23"/>
      <c r="VV68" s="23"/>
      <c r="VW68" s="23"/>
      <c r="VX68" s="23"/>
      <c r="VY68" s="23"/>
      <c r="VZ68" s="23"/>
      <c r="WA68" s="23"/>
      <c r="WB68" s="23"/>
      <c r="WC68" s="23"/>
      <c r="WD68" s="23"/>
      <c r="WE68" s="23"/>
      <c r="WF68" s="23"/>
      <c r="WG68" s="23"/>
      <c r="WH68" s="23"/>
      <c r="WI68" s="23"/>
      <c r="WJ68" s="23"/>
      <c r="WK68" s="23"/>
      <c r="WL68" s="23"/>
      <c r="WM68" s="23"/>
      <c r="WN68" s="23"/>
      <c r="WO68" s="23"/>
      <c r="WP68" s="23"/>
      <c r="WQ68" s="23"/>
      <c r="WR68" s="23"/>
      <c r="WS68" s="23"/>
      <c r="WT68" s="23"/>
      <c r="WU68" s="23"/>
      <c r="WV68" s="23"/>
      <c r="WW68" s="23"/>
      <c r="WX68" s="23"/>
      <c r="WY68" s="23"/>
      <c r="WZ68" s="23"/>
      <c r="XA68" s="23"/>
      <c r="XB68" s="23"/>
      <c r="XC68" s="23"/>
      <c r="XD68" s="23"/>
      <c r="XE68" s="23"/>
      <c r="XF68" s="23"/>
      <c r="XG68" s="23"/>
      <c r="XH68" s="23"/>
      <c r="XI68" s="23"/>
      <c r="XJ68" s="23"/>
      <c r="XK68" s="23"/>
      <c r="XL68" s="23"/>
      <c r="XM68" s="23"/>
      <c r="XN68" s="23"/>
      <c r="XO68" s="23"/>
      <c r="XP68" s="23"/>
      <c r="XQ68" s="23"/>
      <c r="XR68" s="23"/>
      <c r="XS68" s="23"/>
      <c r="XT68" s="23"/>
      <c r="XU68" s="23"/>
      <c r="XV68" s="23"/>
      <c r="XW68" s="23"/>
      <c r="XX68" s="23"/>
      <c r="XY68" s="23"/>
      <c r="XZ68" s="23"/>
      <c r="YA68" s="23"/>
      <c r="YB68" s="23"/>
      <c r="YC68" s="23"/>
      <c r="YD68" s="23"/>
      <c r="YE68" s="23"/>
      <c r="YF68" s="23"/>
      <c r="YG68" s="23"/>
      <c r="YH68" s="23"/>
      <c r="YI68" s="23"/>
      <c r="YJ68" s="23"/>
      <c r="YK68" s="23"/>
      <c r="YL68" s="23"/>
      <c r="YM68" s="23"/>
      <c r="YN68" s="23"/>
      <c r="YO68" s="23"/>
      <c r="YP68" s="23"/>
      <c r="YQ68" s="23"/>
      <c r="YR68" s="23"/>
      <c r="YS68" s="23"/>
      <c r="YT68" s="23"/>
      <c r="YU68" s="23"/>
      <c r="YV68" s="23"/>
      <c r="YW68" s="23"/>
      <c r="YX68" s="23"/>
      <c r="YY68" s="23"/>
      <c r="YZ68" s="23"/>
      <c r="ZA68" s="23"/>
      <c r="ZB68" s="23"/>
      <c r="ZC68" s="23"/>
      <c r="ZD68" s="23"/>
      <c r="ZE68" s="23"/>
      <c r="ZF68" s="23"/>
      <c r="ZG68" s="23"/>
      <c r="ZH68" s="23"/>
      <c r="ZI68" s="23"/>
      <c r="ZJ68" s="23"/>
      <c r="ZK68" s="23"/>
      <c r="ZL68" s="23"/>
      <c r="ZM68" s="23"/>
      <c r="ZN68" s="23"/>
      <c r="ZO68" s="23"/>
      <c r="ZP68" s="23"/>
      <c r="ZQ68" s="23"/>
      <c r="ZR68" s="23"/>
      <c r="ZS68" s="23"/>
      <c r="ZT68" s="23"/>
      <c r="ZU68" s="23"/>
      <c r="ZV68" s="23"/>
      <c r="ZW68" s="23"/>
      <c r="ZX68" s="23"/>
      <c r="ZY68" s="23"/>
      <c r="ZZ68" s="23"/>
      <c r="AAA68" s="23"/>
      <c r="AAB68" s="23"/>
      <c r="AAC68" s="23"/>
      <c r="AAD68" s="23"/>
      <c r="AAE68" s="23"/>
      <c r="AAF68" s="23"/>
      <c r="AAG68" s="23"/>
      <c r="AAH68" s="23"/>
      <c r="AAI68" s="23"/>
      <c r="AAJ68" s="23"/>
      <c r="AAK68" s="23"/>
      <c r="AAL68" s="23"/>
      <c r="AAM68" s="23"/>
      <c r="AAN68" s="23"/>
      <c r="AAO68" s="23"/>
      <c r="AAP68" s="23"/>
      <c r="AAQ68" s="23"/>
      <c r="AAR68" s="23"/>
      <c r="AAS68" s="23"/>
      <c r="AAT68" s="23"/>
      <c r="AAU68" s="23"/>
      <c r="AAV68" s="23"/>
      <c r="AAW68" s="23"/>
      <c r="AAX68" s="23"/>
      <c r="AAY68" s="23"/>
      <c r="AAZ68" s="23"/>
      <c r="ABA68" s="23"/>
      <c r="ABB68" s="23"/>
      <c r="ABC68" s="23"/>
      <c r="ABD68" s="23"/>
      <c r="ABE68" s="23"/>
      <c r="ABF68" s="23"/>
      <c r="ABG68" s="23"/>
      <c r="ABH68" s="23"/>
      <c r="ABI68" s="23"/>
      <c r="ABJ68" s="23"/>
      <c r="ABK68" s="23"/>
      <c r="ABL68" s="23"/>
      <c r="ABM68" s="23"/>
      <c r="ABN68" s="23"/>
      <c r="ABO68" s="23"/>
      <c r="ABP68" s="23"/>
      <c r="ABQ68" s="23"/>
      <c r="ABR68" s="23"/>
      <c r="ABS68" s="23"/>
      <c r="ABT68" s="23"/>
      <c r="ABU68" s="23"/>
      <c r="ABV68" s="23"/>
      <c r="ABW68" s="23"/>
      <c r="ABX68" s="23"/>
      <c r="ABY68" s="23"/>
      <c r="ABZ68" s="23"/>
      <c r="ACA68" s="23"/>
      <c r="ACB68" s="23"/>
      <c r="ACC68" s="23"/>
      <c r="ACD68" s="23"/>
      <c r="ACE68" s="23"/>
      <c r="ACF68" s="23"/>
      <c r="ACG68" s="23"/>
      <c r="ACH68" s="23"/>
      <c r="ACI68" s="23"/>
      <c r="ACJ68" s="23"/>
      <c r="ACK68" s="23"/>
      <c r="ACL68" s="23"/>
      <c r="ACM68" s="23"/>
      <c r="ACN68" s="23"/>
      <c r="ACO68" s="23"/>
      <c r="ACP68" s="23"/>
      <c r="ACQ68" s="23"/>
      <c r="ACR68" s="23"/>
      <c r="ACS68" s="23"/>
      <c r="ACT68" s="23"/>
      <c r="ACU68" s="23"/>
      <c r="ACV68" s="23"/>
      <c r="ACW68" s="23"/>
      <c r="ACX68" s="23"/>
      <c r="ACY68" s="23"/>
      <c r="ACZ68" s="23"/>
      <c r="ADA68" s="23"/>
      <c r="ADB68" s="23"/>
      <c r="ADC68" s="23"/>
      <c r="ADD68" s="23"/>
      <c r="ADE68" s="23"/>
      <c r="ADF68" s="23"/>
      <c r="ADG68" s="23"/>
      <c r="ADH68" s="23"/>
      <c r="ADI68" s="23"/>
      <c r="ADJ68" s="23"/>
      <c r="ADK68" s="23"/>
      <c r="ADL68" s="23"/>
      <c r="ADM68" s="23"/>
      <c r="ADN68" s="23"/>
      <c r="ADO68" s="23"/>
      <c r="ADP68" s="23"/>
      <c r="ADQ68" s="23"/>
      <c r="ADR68" s="23"/>
      <c r="ADS68" s="23"/>
      <c r="ADT68" s="23"/>
      <c r="ADU68" s="23"/>
      <c r="ADV68" s="23"/>
      <c r="ADW68" s="23"/>
      <c r="ADX68" s="23"/>
      <c r="ADY68" s="23"/>
      <c r="ADZ68" s="23"/>
      <c r="AEA68" s="23"/>
      <c r="AEB68" s="23"/>
      <c r="AEC68" s="23"/>
      <c r="AED68" s="23"/>
      <c r="AEE68" s="23"/>
      <c r="AEF68" s="23"/>
      <c r="AEG68" s="23"/>
      <c r="AEH68" s="23"/>
      <c r="AEI68" s="23"/>
      <c r="AEJ68" s="23"/>
      <c r="AEK68" s="23"/>
      <c r="AEL68" s="23"/>
      <c r="AEM68" s="23"/>
      <c r="AEN68" s="23"/>
      <c r="AEO68" s="23"/>
      <c r="AEP68" s="23"/>
      <c r="AEQ68" s="23"/>
      <c r="AER68" s="23"/>
      <c r="AES68" s="23"/>
      <c r="AET68" s="23"/>
      <c r="AEU68" s="23"/>
      <c r="AEV68" s="23"/>
      <c r="AEW68" s="23"/>
      <c r="AEX68" s="23"/>
      <c r="AEY68" s="23"/>
      <c r="AEZ68" s="23"/>
      <c r="AFA68" s="23"/>
      <c r="AFB68" s="23"/>
      <c r="AFC68" s="23"/>
      <c r="AFD68" s="23"/>
      <c r="AFE68" s="23"/>
      <c r="AFF68" s="23"/>
      <c r="AFG68" s="23"/>
      <c r="AFH68" s="23"/>
      <c r="AFI68" s="23"/>
      <c r="AFJ68" s="23"/>
      <c r="AFK68" s="23"/>
      <c r="AFL68" s="23"/>
      <c r="AFM68" s="23"/>
      <c r="AFN68" s="23"/>
      <c r="AFO68" s="23"/>
      <c r="AFP68" s="23"/>
      <c r="AFQ68" s="23"/>
      <c r="AFR68" s="23"/>
      <c r="AFS68" s="23"/>
      <c r="AFT68" s="23"/>
      <c r="AFU68" s="23"/>
      <c r="AFV68" s="23"/>
      <c r="AFW68" s="23"/>
      <c r="AFX68" s="23"/>
      <c r="AFY68" s="23"/>
      <c r="AFZ68" s="23"/>
      <c r="AGA68" s="23"/>
      <c r="AGB68" s="23"/>
      <c r="AGC68" s="23"/>
      <c r="AGD68" s="23"/>
      <c r="AGE68" s="23"/>
      <c r="AGF68" s="23"/>
      <c r="AGG68" s="23"/>
      <c r="AGH68" s="23"/>
      <c r="AGI68" s="23"/>
      <c r="AGJ68" s="23"/>
      <c r="AGK68" s="23"/>
      <c r="AGL68" s="23"/>
      <c r="AGM68" s="23"/>
      <c r="AGN68" s="23"/>
      <c r="AGO68" s="23"/>
      <c r="AGP68" s="23"/>
      <c r="AGQ68" s="23"/>
      <c r="AGR68" s="23"/>
      <c r="AGS68" s="23"/>
      <c r="AGT68" s="23"/>
      <c r="AGU68" s="23"/>
      <c r="AGV68" s="23"/>
      <c r="AGW68" s="23"/>
      <c r="AGX68" s="23"/>
      <c r="AGY68" s="23"/>
      <c r="AGZ68" s="23"/>
      <c r="AHA68" s="23"/>
      <c r="AHB68" s="23"/>
      <c r="AHC68" s="23"/>
      <c r="AHD68" s="23"/>
      <c r="AHE68" s="23"/>
      <c r="AHF68" s="23"/>
      <c r="AHG68" s="23"/>
      <c r="AHH68" s="23"/>
      <c r="AHI68" s="23"/>
      <c r="AHJ68" s="23"/>
      <c r="AHK68" s="23"/>
      <c r="AHL68" s="23"/>
      <c r="AHM68" s="23"/>
      <c r="AHN68" s="23"/>
      <c r="AHO68" s="23"/>
      <c r="AHP68" s="23"/>
      <c r="AHQ68" s="23"/>
      <c r="AHR68" s="23"/>
      <c r="AHS68" s="23"/>
      <c r="AHT68" s="23"/>
      <c r="AHU68" s="23"/>
      <c r="AHV68" s="23"/>
      <c r="AHW68" s="23"/>
      <c r="AHX68" s="23"/>
      <c r="AHY68" s="23"/>
      <c r="AHZ68" s="23"/>
      <c r="AIA68" s="23"/>
      <c r="AIB68" s="23"/>
      <c r="AIC68" s="23"/>
      <c r="AID68" s="23"/>
      <c r="AIE68" s="23"/>
      <c r="AIF68" s="23"/>
      <c r="AIG68" s="23"/>
      <c r="AIH68" s="23"/>
      <c r="AII68" s="23"/>
      <c r="AIJ68" s="23"/>
      <c r="AIK68" s="23"/>
      <c r="AIL68" s="23"/>
      <c r="AIM68" s="23"/>
      <c r="AIN68" s="23"/>
      <c r="AIO68" s="23"/>
      <c r="AIP68" s="23"/>
      <c r="AIQ68" s="23"/>
      <c r="AIR68" s="23"/>
      <c r="AIS68" s="23"/>
      <c r="AIT68" s="23"/>
      <c r="AIU68" s="23"/>
      <c r="AIV68" s="23"/>
      <c r="AIW68" s="23"/>
      <c r="AIX68" s="23"/>
      <c r="AIY68" s="23"/>
      <c r="AIZ68" s="23"/>
      <c r="AJA68" s="23"/>
      <c r="AJB68" s="23"/>
      <c r="AJC68" s="23"/>
      <c r="AJD68" s="23"/>
      <c r="AJE68" s="23"/>
      <c r="AJF68" s="23"/>
      <c r="AJG68" s="23"/>
      <c r="AJH68" s="23"/>
      <c r="AJI68" s="23"/>
      <c r="AJJ68" s="23"/>
      <c r="AJK68" s="23"/>
      <c r="AJL68" s="23"/>
      <c r="AJM68" s="23"/>
      <c r="AJN68" s="23"/>
      <c r="AJO68" s="23"/>
      <c r="AJP68" s="23"/>
    </row>
    <row r="69" spans="1:952" x14ac:dyDescent="0.2">
      <c r="A69" s="50" t="s">
        <v>22</v>
      </c>
      <c r="B69" s="54" t="s">
        <v>244</v>
      </c>
      <c r="C69" s="68" t="s">
        <v>320</v>
      </c>
      <c r="D69" s="53" t="s">
        <v>247</v>
      </c>
      <c r="F69" s="62" t="s">
        <v>23</v>
      </c>
      <c r="I69" s="55">
        <v>20000</v>
      </c>
      <c r="J69" s="56" t="s">
        <v>193</v>
      </c>
      <c r="K69" s="56"/>
      <c r="L69" s="57" t="s">
        <v>246</v>
      </c>
      <c r="M69" s="57"/>
      <c r="N69" s="57"/>
      <c r="O69" s="57"/>
      <c r="P69" s="57"/>
      <c r="Q69" s="57"/>
      <c r="R69" s="57"/>
      <c r="S69" s="83"/>
      <c r="T69" s="83"/>
      <c r="U69" s="83"/>
      <c r="V69" s="83"/>
      <c r="W69" s="83"/>
      <c r="X69" s="100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4">
        <v>1</v>
      </c>
      <c r="AL69" s="83">
        <v>1</v>
      </c>
      <c r="AM69" s="83">
        <v>1</v>
      </c>
      <c r="AN69" s="83">
        <v>1</v>
      </c>
      <c r="AO69" s="83">
        <v>1</v>
      </c>
      <c r="AP69" s="83">
        <v>1</v>
      </c>
      <c r="AQ69" s="83">
        <v>1</v>
      </c>
      <c r="AR69" s="83">
        <v>1</v>
      </c>
      <c r="AS69" s="83">
        <v>1</v>
      </c>
      <c r="AT69" s="83">
        <v>1</v>
      </c>
      <c r="AU69" s="83">
        <v>1</v>
      </c>
      <c r="AV69" s="83">
        <v>1</v>
      </c>
      <c r="AW69" s="84"/>
      <c r="AX69" s="83"/>
      <c r="AY69" s="83"/>
      <c r="AZ69" s="100"/>
      <c r="BA69" s="83"/>
      <c r="BB69" s="100"/>
      <c r="BC69" s="84"/>
      <c r="BD69" s="100"/>
      <c r="BE69" s="54">
        <f t="shared" si="4"/>
        <v>12</v>
      </c>
      <c r="BF69" s="101"/>
      <c r="BG69" s="67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/>
      <c r="EL69" s="61"/>
      <c r="EM69" s="61"/>
      <c r="EN69" s="61"/>
      <c r="EO69" s="61"/>
      <c r="EP69" s="61"/>
      <c r="EQ69" s="61"/>
      <c r="ER69" s="61"/>
      <c r="ES69" s="61"/>
      <c r="ET69" s="61"/>
      <c r="EU69" s="61"/>
      <c r="EV69" s="61"/>
      <c r="EW69" s="61"/>
      <c r="EX69" s="61"/>
      <c r="EY69" s="61"/>
      <c r="EZ69" s="61"/>
      <c r="FA69" s="61"/>
      <c r="FB69" s="61"/>
      <c r="FC69" s="61"/>
      <c r="FD69" s="61"/>
      <c r="FE69" s="61"/>
      <c r="FF69" s="61"/>
      <c r="FG69" s="61"/>
      <c r="FH69" s="61"/>
      <c r="FI69" s="61"/>
      <c r="FJ69" s="61"/>
      <c r="FK69" s="61"/>
      <c r="FL69" s="61"/>
      <c r="FM69" s="61"/>
      <c r="FN69" s="61"/>
      <c r="FO69" s="61"/>
      <c r="FP69" s="61"/>
      <c r="FQ69" s="61"/>
      <c r="FR69" s="61"/>
      <c r="FS69" s="61"/>
      <c r="FT69" s="61"/>
      <c r="FU69" s="61"/>
      <c r="FV69" s="61"/>
      <c r="FW69" s="61"/>
      <c r="FX69" s="61"/>
      <c r="FY69" s="61"/>
      <c r="FZ69" s="61"/>
      <c r="GA69" s="61"/>
      <c r="GB69" s="61"/>
      <c r="GC69" s="61"/>
      <c r="GD69" s="61"/>
      <c r="GE69" s="61"/>
      <c r="GF69" s="61"/>
      <c r="GG69" s="61"/>
      <c r="GH69" s="61"/>
      <c r="GI69" s="61"/>
      <c r="GJ69" s="61"/>
      <c r="GK69" s="61"/>
      <c r="GL69" s="61"/>
      <c r="GM69" s="61"/>
      <c r="GN69" s="61"/>
      <c r="GO69" s="61"/>
      <c r="GP69" s="61"/>
      <c r="GQ69" s="61"/>
      <c r="GR69" s="61"/>
      <c r="GS69" s="61"/>
      <c r="GT69" s="61"/>
      <c r="GU69" s="61"/>
      <c r="GV69" s="61"/>
      <c r="GW69" s="61"/>
      <c r="GX69" s="61"/>
      <c r="GY69" s="61"/>
      <c r="GZ69" s="61"/>
      <c r="HA69" s="61"/>
      <c r="HB69" s="61"/>
      <c r="HC69" s="61"/>
      <c r="HD69" s="61"/>
      <c r="HE69" s="61"/>
      <c r="HF69" s="61"/>
      <c r="HG69" s="61"/>
      <c r="HH69" s="61"/>
      <c r="HI69" s="61"/>
      <c r="HJ69" s="61"/>
      <c r="HK69" s="61"/>
      <c r="HL69" s="61"/>
      <c r="HM69" s="61"/>
      <c r="HN69" s="61"/>
      <c r="HO69" s="61"/>
      <c r="HP69" s="61"/>
      <c r="HQ69" s="61"/>
      <c r="HR69" s="61"/>
      <c r="HS69" s="61"/>
      <c r="HT69" s="61"/>
      <c r="HU69" s="61"/>
      <c r="HV69" s="61"/>
      <c r="HW69" s="61"/>
      <c r="HX69" s="61"/>
      <c r="HY69" s="61"/>
      <c r="HZ69" s="61"/>
      <c r="IA69" s="61"/>
      <c r="IB69" s="61"/>
      <c r="IC69" s="61"/>
      <c r="ID69" s="61"/>
      <c r="IE69" s="61"/>
      <c r="IF69" s="61"/>
      <c r="IG69" s="61"/>
      <c r="IH69" s="61"/>
      <c r="II69" s="61"/>
      <c r="IJ69" s="61"/>
      <c r="IK69" s="61"/>
      <c r="IL69" s="61"/>
      <c r="IM69" s="61"/>
      <c r="IN69" s="61"/>
      <c r="IO69" s="61"/>
      <c r="IP69" s="61"/>
      <c r="IQ69" s="61"/>
      <c r="IR69" s="61"/>
      <c r="IS69" s="61"/>
      <c r="IT69" s="61"/>
      <c r="IU69" s="61"/>
      <c r="IV69" s="61"/>
      <c r="IW69" s="61"/>
      <c r="IX69" s="61"/>
      <c r="IY69" s="61"/>
      <c r="IZ69" s="61"/>
      <c r="JA69" s="61"/>
      <c r="JB69" s="61"/>
      <c r="JC69" s="61"/>
      <c r="JD69" s="61"/>
      <c r="JE69" s="61"/>
      <c r="JF69" s="61"/>
      <c r="JG69" s="61"/>
      <c r="JH69" s="61"/>
      <c r="JI69" s="61"/>
      <c r="JJ69" s="61"/>
      <c r="JK69" s="61"/>
      <c r="JL69" s="61"/>
      <c r="JM69" s="61"/>
      <c r="JN69" s="61"/>
      <c r="JO69" s="61"/>
      <c r="JP69" s="61"/>
      <c r="JQ69" s="61"/>
      <c r="JR69" s="61"/>
      <c r="JS69" s="61"/>
      <c r="JT69" s="61"/>
      <c r="JU69" s="61"/>
      <c r="JV69" s="61"/>
      <c r="JW69" s="61"/>
      <c r="JX69" s="61"/>
      <c r="JY69" s="61"/>
      <c r="JZ69" s="61"/>
      <c r="KA69" s="61"/>
      <c r="KB69" s="61"/>
      <c r="KC69" s="61"/>
      <c r="KD69" s="61"/>
      <c r="KE69" s="61"/>
      <c r="KF69" s="61"/>
      <c r="KG69" s="61"/>
      <c r="KH69" s="61"/>
      <c r="KI69" s="61"/>
      <c r="KJ69" s="61"/>
      <c r="KK69" s="61"/>
      <c r="KL69" s="61"/>
      <c r="KM69" s="61"/>
      <c r="KN69" s="61"/>
      <c r="KO69" s="61"/>
      <c r="KP69" s="61"/>
      <c r="KQ69" s="61"/>
      <c r="KR69" s="61"/>
      <c r="KS69" s="61"/>
      <c r="KT69" s="61"/>
      <c r="KU69" s="61"/>
      <c r="KV69" s="61"/>
      <c r="KW69" s="61"/>
      <c r="KX69" s="61"/>
      <c r="KY69" s="61"/>
      <c r="KZ69" s="61"/>
      <c r="LA69" s="61"/>
      <c r="LB69" s="61"/>
      <c r="LC69" s="61"/>
      <c r="LD69" s="61"/>
      <c r="LE69" s="61"/>
      <c r="LF69" s="61"/>
      <c r="LG69" s="61"/>
      <c r="LH69" s="61"/>
      <c r="LI69" s="61"/>
      <c r="LJ69" s="61"/>
      <c r="LK69" s="61"/>
      <c r="LL69" s="61"/>
      <c r="LM69" s="61"/>
      <c r="LN69" s="61"/>
      <c r="LO69" s="61"/>
      <c r="LP69" s="61"/>
      <c r="LQ69" s="61"/>
      <c r="LR69" s="61"/>
      <c r="LS69" s="61"/>
      <c r="LT69" s="61"/>
      <c r="LU69" s="61"/>
      <c r="LV69" s="61"/>
      <c r="LW69" s="61"/>
      <c r="LX69" s="61"/>
      <c r="LY69" s="61"/>
      <c r="LZ69" s="61"/>
      <c r="MA69" s="61"/>
      <c r="MB69" s="61"/>
      <c r="MC69" s="61"/>
      <c r="MD69" s="61"/>
      <c r="ME69" s="61"/>
      <c r="MF69" s="61"/>
      <c r="MG69" s="61"/>
      <c r="MH69" s="61"/>
      <c r="MI69" s="61"/>
      <c r="MJ69" s="61"/>
      <c r="MK69" s="61"/>
      <c r="ML69" s="61"/>
      <c r="MM69" s="61"/>
      <c r="MN69" s="61"/>
      <c r="MO69" s="61"/>
      <c r="MP69" s="61"/>
      <c r="MQ69" s="61"/>
      <c r="MR69" s="61"/>
      <c r="MS69" s="61"/>
      <c r="MT69" s="61"/>
      <c r="MU69" s="61"/>
      <c r="MV69" s="61"/>
      <c r="MW69" s="61"/>
      <c r="MX69" s="61"/>
      <c r="MY69" s="61"/>
      <c r="MZ69" s="61"/>
      <c r="NA69" s="61"/>
      <c r="NB69" s="61"/>
      <c r="NC69" s="61"/>
      <c r="ND69" s="61"/>
      <c r="NE69" s="61"/>
      <c r="NF69" s="61"/>
      <c r="NG69" s="61"/>
      <c r="NH69" s="61"/>
      <c r="NI69" s="61"/>
      <c r="NJ69" s="61"/>
      <c r="NK69" s="61"/>
      <c r="NL69" s="61"/>
      <c r="NM69" s="61"/>
      <c r="NN69" s="61"/>
      <c r="NO69" s="61"/>
      <c r="NP69" s="61"/>
      <c r="NQ69" s="61"/>
      <c r="NR69" s="61"/>
      <c r="NS69" s="61"/>
      <c r="NT69" s="61"/>
      <c r="NU69" s="61"/>
      <c r="NV69" s="61"/>
      <c r="NW69" s="61"/>
      <c r="NX69" s="61"/>
      <c r="NY69" s="61"/>
      <c r="NZ69" s="61"/>
      <c r="OA69" s="61"/>
      <c r="OB69" s="61"/>
      <c r="OC69" s="61"/>
      <c r="OD69" s="61"/>
      <c r="OE69" s="61"/>
      <c r="OF69" s="61"/>
      <c r="OG69" s="61"/>
      <c r="OH69" s="61"/>
      <c r="OI69" s="61"/>
      <c r="OJ69" s="61"/>
      <c r="OK69" s="61"/>
      <c r="OL69" s="61"/>
      <c r="OM69" s="61"/>
      <c r="ON69" s="61"/>
      <c r="OO69" s="61"/>
      <c r="OP69" s="61"/>
      <c r="OQ69" s="61"/>
      <c r="OR69" s="61"/>
      <c r="OS69" s="61"/>
      <c r="OT69" s="61"/>
      <c r="OU69" s="61"/>
      <c r="OV69" s="61"/>
      <c r="OW69" s="61"/>
      <c r="OX69" s="61"/>
      <c r="OY69" s="61"/>
      <c r="OZ69" s="61"/>
      <c r="PA69" s="61"/>
      <c r="PB69" s="61"/>
      <c r="PC69" s="61"/>
      <c r="PD69" s="61"/>
      <c r="PE69" s="61"/>
      <c r="PF69" s="61"/>
      <c r="PG69" s="61"/>
      <c r="PH69" s="61"/>
      <c r="PI69" s="61"/>
      <c r="PJ69" s="61"/>
      <c r="PK69" s="61"/>
      <c r="PL69" s="61"/>
      <c r="PM69" s="61"/>
      <c r="PN69" s="61"/>
      <c r="PO69" s="61"/>
      <c r="PP69" s="61"/>
      <c r="PQ69" s="61"/>
      <c r="PR69" s="61"/>
      <c r="PS69" s="61"/>
      <c r="PT69" s="61"/>
      <c r="PU69" s="61"/>
      <c r="PV69" s="61"/>
      <c r="PW69" s="61"/>
      <c r="PX69" s="61"/>
      <c r="PY69" s="61"/>
      <c r="PZ69" s="61"/>
      <c r="QA69" s="61"/>
      <c r="QB69" s="61"/>
      <c r="QC69" s="61"/>
      <c r="QD69" s="61"/>
      <c r="QE69" s="61"/>
      <c r="QF69" s="61"/>
      <c r="QG69" s="61"/>
      <c r="QH69" s="61"/>
      <c r="QI69" s="61"/>
      <c r="QJ69" s="61"/>
      <c r="QK69" s="61"/>
      <c r="QL69" s="61"/>
      <c r="QM69" s="61"/>
      <c r="QN69" s="61"/>
      <c r="QO69" s="61"/>
      <c r="QP69" s="61"/>
      <c r="QQ69" s="61"/>
      <c r="QR69" s="61"/>
      <c r="QS69" s="61"/>
      <c r="QT69" s="61"/>
      <c r="QU69" s="61"/>
      <c r="QV69" s="61"/>
      <c r="QW69" s="61"/>
      <c r="QX69" s="61"/>
      <c r="QY69" s="61"/>
      <c r="QZ69" s="61"/>
      <c r="RA69" s="61"/>
      <c r="RB69" s="61"/>
      <c r="RC69" s="61"/>
      <c r="RD69" s="61"/>
      <c r="RE69" s="61"/>
      <c r="RF69" s="61"/>
      <c r="RG69" s="61"/>
      <c r="RH69" s="61"/>
      <c r="RI69" s="61"/>
      <c r="RJ69" s="61"/>
      <c r="RK69" s="61"/>
      <c r="RL69" s="61"/>
      <c r="RM69" s="61"/>
      <c r="RN69" s="61"/>
      <c r="RO69" s="61"/>
      <c r="RP69" s="61"/>
      <c r="RQ69" s="61"/>
      <c r="RR69" s="61"/>
      <c r="RS69" s="61"/>
      <c r="RT69" s="61"/>
      <c r="RU69" s="61"/>
      <c r="RV69" s="61"/>
      <c r="RW69" s="61"/>
      <c r="RX69" s="61"/>
      <c r="RY69" s="61"/>
      <c r="RZ69" s="61"/>
      <c r="SA69" s="61"/>
      <c r="SB69" s="61"/>
      <c r="SC69" s="61"/>
      <c r="SD69" s="61"/>
      <c r="SE69" s="61"/>
      <c r="SF69" s="61"/>
      <c r="SG69" s="61"/>
      <c r="SH69" s="61"/>
      <c r="SI69" s="61"/>
      <c r="SJ69" s="61"/>
      <c r="SK69" s="61"/>
      <c r="SL69" s="61"/>
      <c r="SM69" s="61"/>
      <c r="SN69" s="61"/>
      <c r="SO69" s="61"/>
      <c r="SP69" s="61"/>
      <c r="SQ69" s="61"/>
      <c r="SR69" s="61"/>
      <c r="SS69" s="61"/>
      <c r="ST69" s="61"/>
      <c r="SU69" s="61"/>
      <c r="SV69" s="61"/>
      <c r="SW69" s="61"/>
      <c r="SX69" s="61"/>
      <c r="SY69" s="61"/>
      <c r="SZ69" s="61"/>
      <c r="TA69" s="61"/>
      <c r="TB69" s="61"/>
      <c r="TC69" s="61"/>
      <c r="TD69" s="61"/>
      <c r="TE69" s="61"/>
      <c r="TF69" s="61"/>
      <c r="TG69" s="61"/>
      <c r="TH69" s="61"/>
      <c r="TI69" s="61"/>
      <c r="TJ69" s="61"/>
      <c r="TK69" s="61"/>
      <c r="TL69" s="61"/>
      <c r="TM69" s="61"/>
      <c r="TN69" s="61"/>
      <c r="TO69" s="61"/>
      <c r="TP69" s="61"/>
      <c r="TQ69" s="61"/>
      <c r="TR69" s="61"/>
      <c r="TS69" s="61"/>
      <c r="TT69" s="61"/>
      <c r="TU69" s="61"/>
      <c r="TV69" s="61"/>
      <c r="TW69" s="61"/>
      <c r="TX69" s="61"/>
      <c r="TY69" s="61"/>
      <c r="TZ69" s="61"/>
      <c r="UA69" s="61"/>
      <c r="UB69" s="61"/>
      <c r="UC69" s="61"/>
      <c r="UD69" s="61"/>
      <c r="UE69" s="61"/>
      <c r="UF69" s="61"/>
      <c r="UG69" s="61"/>
      <c r="UH69" s="61"/>
      <c r="UI69" s="61"/>
      <c r="UJ69" s="61"/>
      <c r="UK69" s="61"/>
      <c r="UL69" s="61"/>
      <c r="UM69" s="61"/>
      <c r="UN69" s="61"/>
      <c r="UO69" s="61"/>
      <c r="UP69" s="61"/>
      <c r="UQ69" s="61"/>
      <c r="UR69" s="61"/>
      <c r="US69" s="61"/>
      <c r="UT69" s="61"/>
      <c r="UU69" s="61"/>
      <c r="UV69" s="61"/>
      <c r="UW69" s="61"/>
      <c r="UX69" s="61"/>
      <c r="UY69" s="61"/>
      <c r="UZ69" s="61"/>
      <c r="VA69" s="61"/>
      <c r="VB69" s="61"/>
      <c r="VC69" s="61"/>
      <c r="VD69" s="61"/>
      <c r="VE69" s="61"/>
      <c r="VF69" s="61"/>
      <c r="VG69" s="61"/>
      <c r="VH69" s="61"/>
      <c r="VI69" s="61"/>
      <c r="VJ69" s="61"/>
      <c r="VK69" s="61"/>
      <c r="VL69" s="61"/>
      <c r="VM69" s="61"/>
      <c r="VN69" s="61"/>
      <c r="VO69" s="61"/>
      <c r="VP69" s="61"/>
      <c r="VQ69" s="61"/>
      <c r="VR69" s="61"/>
      <c r="VS69" s="61"/>
      <c r="VT69" s="61"/>
      <c r="VU69" s="61"/>
      <c r="VV69" s="61"/>
      <c r="VW69" s="61"/>
      <c r="VX69" s="61"/>
      <c r="VY69" s="61"/>
      <c r="VZ69" s="61"/>
      <c r="WA69" s="61"/>
      <c r="WB69" s="61"/>
      <c r="WC69" s="61"/>
      <c r="WD69" s="61"/>
      <c r="WE69" s="61"/>
      <c r="WF69" s="61"/>
      <c r="WG69" s="61"/>
      <c r="WH69" s="61"/>
      <c r="WI69" s="61"/>
      <c r="WJ69" s="61"/>
      <c r="WK69" s="61"/>
      <c r="WL69" s="61"/>
      <c r="WM69" s="61"/>
      <c r="WN69" s="61"/>
      <c r="WO69" s="61"/>
      <c r="WP69" s="61"/>
      <c r="WQ69" s="61"/>
      <c r="WR69" s="61"/>
      <c r="WS69" s="61"/>
      <c r="WT69" s="61"/>
      <c r="WU69" s="61"/>
      <c r="WV69" s="61"/>
      <c r="WW69" s="61"/>
      <c r="WX69" s="61"/>
      <c r="WY69" s="61"/>
      <c r="WZ69" s="61"/>
      <c r="XA69" s="61"/>
      <c r="XB69" s="61"/>
      <c r="XC69" s="61"/>
      <c r="XD69" s="61"/>
      <c r="XE69" s="61"/>
      <c r="XF69" s="61"/>
      <c r="XG69" s="61"/>
      <c r="XH69" s="61"/>
      <c r="XI69" s="61"/>
      <c r="XJ69" s="61"/>
      <c r="XK69" s="61"/>
      <c r="XL69" s="61"/>
      <c r="XM69" s="61"/>
      <c r="XN69" s="61"/>
      <c r="XO69" s="61"/>
      <c r="XP69" s="61"/>
      <c r="XQ69" s="61"/>
      <c r="XR69" s="61"/>
      <c r="XS69" s="61"/>
      <c r="XT69" s="61"/>
      <c r="XU69" s="61"/>
      <c r="XV69" s="61"/>
      <c r="XW69" s="61"/>
      <c r="XX69" s="61"/>
      <c r="XY69" s="61"/>
      <c r="XZ69" s="61"/>
      <c r="YA69" s="61"/>
      <c r="YB69" s="61"/>
      <c r="YC69" s="61"/>
      <c r="YD69" s="61"/>
      <c r="YE69" s="61"/>
      <c r="YF69" s="61"/>
      <c r="YG69" s="61"/>
      <c r="YH69" s="61"/>
      <c r="YI69" s="61"/>
      <c r="YJ69" s="61"/>
      <c r="YK69" s="61"/>
      <c r="YL69" s="61"/>
      <c r="YM69" s="61"/>
      <c r="YN69" s="61"/>
      <c r="YO69" s="61"/>
      <c r="YP69" s="61"/>
      <c r="YQ69" s="61"/>
      <c r="YR69" s="61"/>
      <c r="YS69" s="61"/>
      <c r="YT69" s="61"/>
      <c r="YU69" s="61"/>
      <c r="YV69" s="61"/>
      <c r="YW69" s="61"/>
      <c r="YX69" s="61"/>
      <c r="YY69" s="61"/>
      <c r="YZ69" s="61"/>
      <c r="ZA69" s="61"/>
      <c r="ZB69" s="61"/>
      <c r="ZC69" s="61"/>
      <c r="ZD69" s="61"/>
      <c r="ZE69" s="61"/>
      <c r="ZF69" s="61"/>
      <c r="ZG69" s="61"/>
      <c r="ZH69" s="61"/>
      <c r="ZI69" s="61"/>
      <c r="ZJ69" s="61"/>
      <c r="ZK69" s="61"/>
      <c r="ZL69" s="61"/>
      <c r="ZM69" s="61"/>
      <c r="ZN69" s="61"/>
      <c r="ZO69" s="61"/>
      <c r="ZP69" s="61"/>
      <c r="ZQ69" s="61"/>
      <c r="ZR69" s="61"/>
      <c r="ZS69" s="61"/>
      <c r="ZT69" s="61"/>
      <c r="ZU69" s="61"/>
      <c r="ZV69" s="61"/>
      <c r="ZW69" s="61"/>
      <c r="ZX69" s="61"/>
      <c r="ZY69" s="61"/>
      <c r="ZZ69" s="61"/>
      <c r="AAA69" s="61"/>
      <c r="AAB69" s="61"/>
      <c r="AAC69" s="61"/>
      <c r="AAD69" s="61"/>
      <c r="AAE69" s="61"/>
      <c r="AAF69" s="61"/>
      <c r="AAG69" s="61"/>
      <c r="AAH69" s="61"/>
      <c r="AAI69" s="61"/>
      <c r="AAJ69" s="61"/>
      <c r="AAK69" s="61"/>
      <c r="AAL69" s="61"/>
      <c r="AAM69" s="61"/>
      <c r="AAN69" s="61"/>
      <c r="AAO69" s="61"/>
      <c r="AAP69" s="61"/>
      <c r="AAQ69" s="61"/>
      <c r="AAR69" s="61"/>
      <c r="AAS69" s="61"/>
      <c r="AAT69" s="61"/>
      <c r="AAU69" s="61"/>
      <c r="AAV69" s="61"/>
      <c r="AAW69" s="61"/>
      <c r="AAX69" s="61"/>
      <c r="AAY69" s="61"/>
      <c r="AAZ69" s="61"/>
      <c r="ABA69" s="61"/>
      <c r="ABB69" s="61"/>
      <c r="ABC69" s="61"/>
      <c r="ABD69" s="61"/>
      <c r="ABE69" s="61"/>
      <c r="ABF69" s="61"/>
      <c r="ABG69" s="61"/>
      <c r="ABH69" s="61"/>
      <c r="ABI69" s="61"/>
      <c r="ABJ69" s="61"/>
      <c r="ABK69" s="61"/>
      <c r="ABL69" s="61"/>
      <c r="ABM69" s="61"/>
      <c r="ABN69" s="61"/>
      <c r="ABO69" s="61"/>
      <c r="ABP69" s="61"/>
      <c r="ABQ69" s="61"/>
      <c r="ABR69" s="61"/>
      <c r="ABS69" s="61"/>
      <c r="ABT69" s="61"/>
      <c r="ABU69" s="61"/>
      <c r="ABV69" s="61"/>
      <c r="ABW69" s="61"/>
      <c r="ABX69" s="61"/>
      <c r="ABY69" s="61"/>
      <c r="ABZ69" s="61"/>
      <c r="ACA69" s="61"/>
      <c r="ACB69" s="61"/>
      <c r="ACC69" s="61"/>
      <c r="ACD69" s="61"/>
      <c r="ACE69" s="61"/>
      <c r="ACF69" s="61"/>
      <c r="ACG69" s="61"/>
      <c r="ACH69" s="61"/>
      <c r="ACI69" s="61"/>
      <c r="ACJ69" s="61"/>
      <c r="ACK69" s="61"/>
      <c r="ACL69" s="61"/>
      <c r="ACM69" s="61"/>
      <c r="ACN69" s="61"/>
      <c r="ACO69" s="61"/>
      <c r="ACP69" s="61"/>
      <c r="ACQ69" s="61"/>
      <c r="ACR69" s="61"/>
      <c r="ACS69" s="61"/>
      <c r="ACT69" s="61"/>
      <c r="ACU69" s="61"/>
      <c r="ACV69" s="61"/>
      <c r="ACW69" s="61"/>
      <c r="ACX69" s="61"/>
      <c r="ACY69" s="61"/>
      <c r="ACZ69" s="61"/>
      <c r="ADA69" s="61"/>
      <c r="ADB69" s="61"/>
      <c r="ADC69" s="61"/>
      <c r="ADD69" s="61"/>
      <c r="ADE69" s="61"/>
      <c r="ADF69" s="61"/>
      <c r="ADG69" s="61"/>
      <c r="ADH69" s="61"/>
      <c r="ADI69" s="61"/>
      <c r="ADJ69" s="61"/>
      <c r="ADK69" s="61"/>
      <c r="ADL69" s="61"/>
      <c r="ADM69" s="61"/>
      <c r="ADN69" s="61"/>
      <c r="ADO69" s="61"/>
      <c r="ADP69" s="61"/>
      <c r="ADQ69" s="61"/>
      <c r="ADR69" s="61"/>
      <c r="ADS69" s="61"/>
      <c r="ADT69" s="61"/>
      <c r="ADU69" s="61"/>
      <c r="ADV69" s="61"/>
      <c r="ADW69" s="61"/>
      <c r="ADX69" s="61"/>
      <c r="ADY69" s="61"/>
      <c r="ADZ69" s="61"/>
      <c r="AEA69" s="61"/>
      <c r="AEB69" s="61"/>
      <c r="AEC69" s="61"/>
      <c r="AED69" s="61"/>
      <c r="AEE69" s="61"/>
      <c r="AEF69" s="61"/>
      <c r="AEG69" s="61"/>
      <c r="AEH69" s="61"/>
      <c r="AEI69" s="61"/>
      <c r="AEJ69" s="61"/>
      <c r="AEK69" s="61"/>
      <c r="AEL69" s="61"/>
      <c r="AEM69" s="61"/>
      <c r="AEN69" s="61"/>
      <c r="AEO69" s="61"/>
      <c r="AEP69" s="61"/>
      <c r="AEQ69" s="61"/>
      <c r="AER69" s="61"/>
      <c r="AES69" s="61"/>
      <c r="AET69" s="61"/>
      <c r="AEU69" s="61"/>
      <c r="AEV69" s="61"/>
      <c r="AEW69" s="61"/>
      <c r="AEX69" s="61"/>
      <c r="AEY69" s="61"/>
      <c r="AEZ69" s="61"/>
      <c r="AFA69" s="61"/>
      <c r="AFB69" s="61"/>
      <c r="AFC69" s="61"/>
      <c r="AFD69" s="61"/>
      <c r="AFE69" s="61"/>
      <c r="AFF69" s="61"/>
      <c r="AFG69" s="61"/>
      <c r="AFH69" s="61"/>
      <c r="AFI69" s="61"/>
      <c r="AFJ69" s="61"/>
      <c r="AFK69" s="61"/>
      <c r="AFL69" s="61"/>
      <c r="AFM69" s="61"/>
      <c r="AFN69" s="61"/>
      <c r="AFO69" s="61"/>
      <c r="AFP69" s="61"/>
      <c r="AFQ69" s="61"/>
      <c r="AFR69" s="61"/>
      <c r="AFS69" s="61"/>
      <c r="AFT69" s="61"/>
      <c r="AFU69" s="61"/>
      <c r="AFV69" s="61"/>
      <c r="AFW69" s="61"/>
      <c r="AFX69" s="61"/>
      <c r="AFY69" s="61"/>
      <c r="AFZ69" s="61"/>
      <c r="AGA69" s="61"/>
      <c r="AGB69" s="61"/>
      <c r="AGC69" s="61"/>
      <c r="AGD69" s="61"/>
      <c r="AGE69" s="61"/>
      <c r="AGF69" s="61"/>
      <c r="AGG69" s="61"/>
      <c r="AGH69" s="61"/>
      <c r="AGI69" s="61"/>
      <c r="AGJ69" s="61"/>
      <c r="AGK69" s="61"/>
      <c r="AGL69" s="61"/>
      <c r="AGM69" s="61"/>
      <c r="AGN69" s="61"/>
      <c r="AGO69" s="61"/>
      <c r="AGP69" s="61"/>
      <c r="AGQ69" s="61"/>
      <c r="AGR69" s="61"/>
      <c r="AGS69" s="61"/>
      <c r="AGT69" s="61"/>
      <c r="AGU69" s="61"/>
      <c r="AGV69" s="61"/>
      <c r="AGW69" s="61"/>
      <c r="AGX69" s="61"/>
      <c r="AGY69" s="61"/>
      <c r="AGZ69" s="61"/>
      <c r="AHA69" s="61"/>
      <c r="AHB69" s="61"/>
      <c r="AHC69" s="61"/>
      <c r="AHD69" s="61"/>
      <c r="AHE69" s="61"/>
      <c r="AHF69" s="61"/>
      <c r="AHG69" s="61"/>
      <c r="AHH69" s="61"/>
      <c r="AHI69" s="61"/>
      <c r="AHJ69" s="61"/>
      <c r="AHK69" s="61"/>
      <c r="AHL69" s="61"/>
      <c r="AHM69" s="61"/>
      <c r="AHN69" s="61"/>
      <c r="AHO69" s="61"/>
      <c r="AHP69" s="61"/>
      <c r="AHQ69" s="61"/>
      <c r="AHR69" s="61"/>
      <c r="AHS69" s="61"/>
      <c r="AHT69" s="61"/>
      <c r="AHU69" s="61"/>
      <c r="AHV69" s="61"/>
      <c r="AHW69" s="61"/>
      <c r="AHX69" s="61"/>
      <c r="AHY69" s="61"/>
      <c r="AHZ69" s="61"/>
      <c r="AIA69" s="61"/>
      <c r="AIB69" s="61"/>
      <c r="AIC69" s="61"/>
      <c r="AID69" s="61"/>
      <c r="AIE69" s="61"/>
      <c r="AIF69" s="61"/>
      <c r="AIG69" s="61"/>
      <c r="AIH69" s="61"/>
      <c r="AII69" s="61"/>
      <c r="AIJ69" s="61"/>
      <c r="AIK69" s="61"/>
      <c r="AIL69" s="61"/>
      <c r="AIM69" s="61"/>
      <c r="AIN69" s="61"/>
      <c r="AIO69" s="61"/>
      <c r="AIP69" s="61"/>
      <c r="AIQ69" s="61"/>
      <c r="AIR69" s="61"/>
      <c r="AIS69" s="61"/>
      <c r="AIT69" s="61"/>
      <c r="AIU69" s="61"/>
      <c r="AIV69" s="61"/>
      <c r="AIW69" s="61"/>
      <c r="AIX69" s="61"/>
      <c r="AIY69" s="61"/>
      <c r="AIZ69" s="61"/>
      <c r="AJA69" s="61"/>
      <c r="AJB69" s="61"/>
      <c r="AJC69" s="61"/>
      <c r="AJD69" s="61"/>
      <c r="AJE69" s="61"/>
      <c r="AJF69" s="61"/>
      <c r="AJG69" s="61"/>
      <c r="AJH69" s="61"/>
      <c r="AJI69" s="61"/>
      <c r="AJJ69" s="61"/>
      <c r="AJK69" s="61"/>
      <c r="AJL69" s="61"/>
      <c r="AJM69" s="61"/>
      <c r="AJN69" s="61"/>
      <c r="AJO69" s="61"/>
      <c r="AJP69" s="61"/>
    </row>
    <row r="70" spans="1:952" x14ac:dyDescent="0.2">
      <c r="A70" s="50" t="s">
        <v>22</v>
      </c>
      <c r="B70" s="54" t="s">
        <v>244</v>
      </c>
      <c r="C70" s="52" t="s">
        <v>157</v>
      </c>
      <c r="D70" s="53" t="s">
        <v>321</v>
      </c>
      <c r="F70" s="62" t="s">
        <v>31</v>
      </c>
      <c r="I70" s="55">
        <v>13000</v>
      </c>
      <c r="J70" s="56" t="s">
        <v>193</v>
      </c>
      <c r="K70" s="56"/>
      <c r="L70" s="57" t="s">
        <v>246</v>
      </c>
      <c r="M70" s="57"/>
      <c r="N70" s="57"/>
      <c r="O70" s="57"/>
      <c r="P70" s="57"/>
      <c r="Q70" s="57"/>
      <c r="R70" s="57"/>
      <c r="Y70" s="83">
        <v>0</v>
      </c>
      <c r="Z70" s="83">
        <v>0</v>
      </c>
      <c r="AA70" s="83">
        <v>0</v>
      </c>
      <c r="AB70" s="83">
        <v>0</v>
      </c>
      <c r="AC70" s="83">
        <v>1</v>
      </c>
      <c r="AD70" s="83">
        <v>1</v>
      </c>
      <c r="AE70" s="83">
        <v>1</v>
      </c>
      <c r="AF70" s="83">
        <v>1</v>
      </c>
      <c r="AG70" s="83">
        <v>1</v>
      </c>
      <c r="AH70" s="83">
        <v>1</v>
      </c>
      <c r="AI70" s="83">
        <v>1</v>
      </c>
      <c r="AJ70" s="83">
        <v>1</v>
      </c>
      <c r="AK70" s="84">
        <v>1</v>
      </c>
      <c r="AL70" s="83">
        <v>1</v>
      </c>
      <c r="AM70" s="83">
        <v>1</v>
      </c>
      <c r="AN70" s="83">
        <v>1</v>
      </c>
      <c r="AO70" s="83">
        <v>1</v>
      </c>
      <c r="AP70" s="83">
        <v>1</v>
      </c>
      <c r="AQ70" s="83">
        <v>1</v>
      </c>
      <c r="AR70" s="83">
        <v>1</v>
      </c>
      <c r="AS70" s="83">
        <v>1</v>
      </c>
      <c r="AT70" s="83">
        <v>1</v>
      </c>
      <c r="AU70" s="83">
        <v>1</v>
      </c>
      <c r="AV70" s="83">
        <v>1</v>
      </c>
      <c r="AW70" s="28">
        <v>3</v>
      </c>
      <c r="AX70" s="23">
        <v>1</v>
      </c>
      <c r="BE70" s="54">
        <f t="shared" si="4"/>
        <v>24</v>
      </c>
      <c r="BF70" s="66"/>
      <c r="BG70" s="67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1"/>
      <c r="EO70" s="61"/>
      <c r="EP70" s="61"/>
      <c r="EQ70" s="61"/>
      <c r="ER70" s="61"/>
      <c r="ES70" s="61"/>
      <c r="ET70" s="61"/>
      <c r="EU70" s="61"/>
      <c r="EV70" s="61"/>
      <c r="EW70" s="61"/>
      <c r="EX70" s="61"/>
      <c r="EY70" s="61"/>
      <c r="EZ70" s="61"/>
      <c r="FA70" s="61"/>
      <c r="FB70" s="61"/>
      <c r="FC70" s="61"/>
      <c r="FD70" s="61"/>
      <c r="FE70" s="61"/>
      <c r="FF70" s="61"/>
      <c r="FG70" s="61"/>
      <c r="FH70" s="61"/>
      <c r="FI70" s="61"/>
      <c r="FJ70" s="61"/>
      <c r="FK70" s="61"/>
      <c r="FL70" s="61"/>
      <c r="FM70" s="61"/>
      <c r="FN70" s="61"/>
      <c r="FO70" s="61"/>
      <c r="FP70" s="61"/>
      <c r="FQ70" s="61"/>
      <c r="FR70" s="61"/>
      <c r="FS70" s="61"/>
      <c r="FT70" s="61"/>
      <c r="FU70" s="61"/>
      <c r="FV70" s="61"/>
      <c r="FW70" s="61"/>
      <c r="FX70" s="61"/>
      <c r="FY70" s="61"/>
      <c r="FZ70" s="61"/>
      <c r="GA70" s="61"/>
      <c r="GB70" s="61"/>
      <c r="GC70" s="61"/>
      <c r="GD70" s="61"/>
      <c r="GE70" s="61"/>
      <c r="GF70" s="61"/>
      <c r="GG70" s="61"/>
      <c r="GH70" s="61"/>
      <c r="GI70" s="61"/>
      <c r="GJ70" s="61"/>
      <c r="GK70" s="61"/>
      <c r="GL70" s="61"/>
      <c r="GM70" s="61"/>
      <c r="GN70" s="61"/>
      <c r="GO70" s="61"/>
      <c r="GP70" s="61"/>
      <c r="GQ70" s="61"/>
      <c r="GR70" s="61"/>
      <c r="GS70" s="61"/>
      <c r="GT70" s="61"/>
      <c r="GU70" s="61"/>
      <c r="GV70" s="61"/>
      <c r="GW70" s="61"/>
      <c r="GX70" s="61"/>
      <c r="GY70" s="61"/>
      <c r="GZ70" s="61"/>
      <c r="HA70" s="61"/>
      <c r="HB70" s="61"/>
      <c r="HC70" s="61"/>
      <c r="HD70" s="61"/>
      <c r="HE70" s="61"/>
      <c r="HF70" s="61"/>
      <c r="HG70" s="61"/>
      <c r="HH70" s="61"/>
      <c r="HI70" s="61"/>
      <c r="HJ70" s="61"/>
      <c r="HK70" s="61"/>
      <c r="HL70" s="61"/>
      <c r="HM70" s="61"/>
      <c r="HN70" s="61"/>
      <c r="HO70" s="61"/>
      <c r="HP70" s="61"/>
      <c r="HQ70" s="61"/>
      <c r="HR70" s="61"/>
      <c r="HS70" s="61"/>
      <c r="HT70" s="61"/>
      <c r="HU70" s="61"/>
      <c r="HV70" s="61"/>
      <c r="HW70" s="61"/>
      <c r="HX70" s="61"/>
      <c r="HY70" s="61"/>
      <c r="HZ70" s="61"/>
      <c r="IA70" s="61"/>
      <c r="IB70" s="61"/>
      <c r="IC70" s="61"/>
      <c r="ID70" s="61"/>
      <c r="IE70" s="61"/>
      <c r="IF70" s="61"/>
      <c r="IG70" s="61"/>
      <c r="IH70" s="61"/>
      <c r="II70" s="61"/>
      <c r="IJ70" s="61"/>
      <c r="IK70" s="61"/>
      <c r="IL70" s="61"/>
      <c r="IM70" s="61"/>
      <c r="IN70" s="61"/>
      <c r="IO70" s="61"/>
      <c r="IP70" s="61"/>
      <c r="IQ70" s="61"/>
      <c r="IR70" s="61"/>
      <c r="IS70" s="61"/>
      <c r="IT70" s="61"/>
      <c r="IU70" s="61"/>
      <c r="IV70" s="61"/>
      <c r="IW70" s="61"/>
      <c r="IX70" s="61"/>
      <c r="IY70" s="61"/>
      <c r="IZ70" s="61"/>
      <c r="JA70" s="61"/>
      <c r="JB70" s="61"/>
      <c r="JC70" s="61"/>
      <c r="JD70" s="61"/>
      <c r="JE70" s="61"/>
      <c r="JF70" s="61"/>
      <c r="JG70" s="61"/>
      <c r="JH70" s="61"/>
      <c r="JI70" s="61"/>
      <c r="JJ70" s="61"/>
      <c r="JK70" s="61"/>
      <c r="JL70" s="61"/>
      <c r="JM70" s="61"/>
      <c r="JN70" s="61"/>
      <c r="JO70" s="61"/>
      <c r="JP70" s="61"/>
      <c r="JQ70" s="61"/>
      <c r="JR70" s="61"/>
      <c r="JS70" s="61"/>
      <c r="JT70" s="61"/>
      <c r="JU70" s="61"/>
      <c r="JV70" s="61"/>
      <c r="JW70" s="61"/>
      <c r="JX70" s="61"/>
      <c r="JY70" s="61"/>
      <c r="JZ70" s="61"/>
      <c r="KA70" s="61"/>
      <c r="KB70" s="61"/>
      <c r="KC70" s="61"/>
      <c r="KD70" s="61"/>
      <c r="KE70" s="61"/>
      <c r="KF70" s="61"/>
      <c r="KG70" s="61"/>
      <c r="KH70" s="61"/>
      <c r="KI70" s="61"/>
      <c r="KJ70" s="61"/>
      <c r="KK70" s="61"/>
      <c r="KL70" s="61"/>
      <c r="KM70" s="61"/>
      <c r="KN70" s="61"/>
      <c r="KO70" s="61"/>
      <c r="KP70" s="61"/>
      <c r="KQ70" s="61"/>
      <c r="KR70" s="61"/>
      <c r="KS70" s="61"/>
      <c r="KT70" s="61"/>
      <c r="KU70" s="61"/>
      <c r="KV70" s="61"/>
      <c r="KW70" s="61"/>
      <c r="KX70" s="61"/>
      <c r="KY70" s="61"/>
      <c r="KZ70" s="61"/>
      <c r="LA70" s="61"/>
      <c r="LB70" s="61"/>
      <c r="LC70" s="61"/>
      <c r="LD70" s="61"/>
      <c r="LE70" s="61"/>
      <c r="LF70" s="61"/>
      <c r="LG70" s="61"/>
      <c r="LH70" s="61"/>
      <c r="LI70" s="61"/>
      <c r="LJ70" s="61"/>
      <c r="LK70" s="61"/>
      <c r="LL70" s="61"/>
      <c r="LM70" s="61"/>
      <c r="LN70" s="61"/>
      <c r="LO70" s="61"/>
      <c r="LP70" s="61"/>
      <c r="LQ70" s="61"/>
      <c r="LR70" s="61"/>
      <c r="LS70" s="61"/>
      <c r="LT70" s="61"/>
      <c r="LU70" s="61"/>
      <c r="LV70" s="61"/>
      <c r="LW70" s="61"/>
      <c r="LX70" s="61"/>
      <c r="LY70" s="61"/>
      <c r="LZ70" s="61"/>
      <c r="MA70" s="61"/>
      <c r="MB70" s="61"/>
      <c r="MC70" s="61"/>
      <c r="MD70" s="61"/>
      <c r="ME70" s="61"/>
      <c r="MF70" s="61"/>
      <c r="MG70" s="61"/>
      <c r="MH70" s="61"/>
      <c r="MI70" s="61"/>
      <c r="MJ70" s="61"/>
      <c r="MK70" s="61"/>
      <c r="ML70" s="61"/>
      <c r="MM70" s="61"/>
      <c r="MN70" s="61"/>
      <c r="MO70" s="61"/>
      <c r="MP70" s="61"/>
      <c r="MQ70" s="61"/>
      <c r="MR70" s="61"/>
      <c r="MS70" s="61"/>
      <c r="MT70" s="61"/>
      <c r="MU70" s="61"/>
      <c r="MV70" s="61"/>
      <c r="MW70" s="61"/>
      <c r="MX70" s="61"/>
      <c r="MY70" s="61"/>
      <c r="MZ70" s="61"/>
      <c r="NA70" s="61"/>
      <c r="NB70" s="61"/>
      <c r="NC70" s="61"/>
      <c r="ND70" s="61"/>
      <c r="NE70" s="61"/>
      <c r="NF70" s="61"/>
      <c r="NG70" s="61"/>
      <c r="NH70" s="61"/>
      <c r="NI70" s="61"/>
      <c r="NJ70" s="61"/>
      <c r="NK70" s="61"/>
      <c r="NL70" s="61"/>
      <c r="NM70" s="61"/>
      <c r="NN70" s="61"/>
      <c r="NO70" s="61"/>
      <c r="NP70" s="61"/>
      <c r="NQ70" s="61"/>
      <c r="NR70" s="61"/>
      <c r="NS70" s="61"/>
      <c r="NT70" s="61"/>
      <c r="NU70" s="61"/>
      <c r="NV70" s="61"/>
      <c r="NW70" s="61"/>
      <c r="NX70" s="61"/>
      <c r="NY70" s="61"/>
      <c r="NZ70" s="61"/>
      <c r="OA70" s="61"/>
      <c r="OB70" s="61"/>
      <c r="OC70" s="61"/>
      <c r="OD70" s="61"/>
      <c r="OE70" s="61"/>
      <c r="OF70" s="61"/>
      <c r="OG70" s="61"/>
      <c r="OH70" s="61"/>
      <c r="OI70" s="61"/>
      <c r="OJ70" s="61"/>
      <c r="OK70" s="61"/>
      <c r="OL70" s="61"/>
      <c r="OM70" s="61"/>
      <c r="ON70" s="61"/>
      <c r="OO70" s="61"/>
      <c r="OP70" s="61"/>
      <c r="OQ70" s="61"/>
      <c r="OR70" s="61"/>
      <c r="OS70" s="61"/>
      <c r="OT70" s="61"/>
      <c r="OU70" s="61"/>
      <c r="OV70" s="61"/>
      <c r="OW70" s="61"/>
      <c r="OX70" s="61"/>
      <c r="OY70" s="61"/>
      <c r="OZ70" s="61"/>
      <c r="PA70" s="61"/>
      <c r="PB70" s="61"/>
      <c r="PC70" s="61"/>
      <c r="PD70" s="61"/>
      <c r="PE70" s="61"/>
      <c r="PF70" s="61"/>
      <c r="PG70" s="61"/>
      <c r="PH70" s="61"/>
      <c r="PI70" s="61"/>
      <c r="PJ70" s="61"/>
      <c r="PK70" s="61"/>
      <c r="PL70" s="61"/>
      <c r="PM70" s="61"/>
      <c r="PN70" s="61"/>
      <c r="PO70" s="61"/>
      <c r="PP70" s="61"/>
      <c r="PQ70" s="61"/>
      <c r="PR70" s="61"/>
      <c r="PS70" s="61"/>
      <c r="PT70" s="61"/>
      <c r="PU70" s="61"/>
      <c r="PV70" s="61"/>
      <c r="PW70" s="61"/>
      <c r="PX70" s="61"/>
      <c r="PY70" s="61"/>
      <c r="PZ70" s="61"/>
      <c r="QA70" s="61"/>
      <c r="QB70" s="61"/>
      <c r="QC70" s="61"/>
      <c r="QD70" s="61"/>
      <c r="QE70" s="61"/>
      <c r="QF70" s="61"/>
      <c r="QG70" s="61"/>
      <c r="QH70" s="61"/>
      <c r="QI70" s="61"/>
      <c r="QJ70" s="61"/>
      <c r="QK70" s="61"/>
      <c r="QL70" s="61"/>
      <c r="QM70" s="61"/>
      <c r="QN70" s="61"/>
      <c r="QO70" s="61"/>
      <c r="QP70" s="61"/>
      <c r="QQ70" s="61"/>
      <c r="QR70" s="61"/>
      <c r="QS70" s="61"/>
      <c r="QT70" s="61"/>
      <c r="QU70" s="61"/>
      <c r="QV70" s="61"/>
      <c r="QW70" s="61"/>
      <c r="QX70" s="61"/>
      <c r="QY70" s="61"/>
      <c r="QZ70" s="61"/>
      <c r="RA70" s="61"/>
      <c r="RB70" s="61"/>
      <c r="RC70" s="61"/>
      <c r="RD70" s="61"/>
      <c r="RE70" s="61"/>
      <c r="RF70" s="61"/>
      <c r="RG70" s="61"/>
      <c r="RH70" s="61"/>
      <c r="RI70" s="61"/>
      <c r="RJ70" s="61"/>
      <c r="RK70" s="61"/>
      <c r="RL70" s="61"/>
      <c r="RM70" s="61"/>
      <c r="RN70" s="61"/>
      <c r="RO70" s="61"/>
      <c r="RP70" s="61"/>
      <c r="RQ70" s="61"/>
      <c r="RR70" s="61"/>
      <c r="RS70" s="61"/>
      <c r="RT70" s="61"/>
      <c r="RU70" s="61"/>
      <c r="RV70" s="61"/>
      <c r="RW70" s="61"/>
      <c r="RX70" s="61"/>
      <c r="RY70" s="61"/>
      <c r="RZ70" s="61"/>
      <c r="SA70" s="61"/>
      <c r="SB70" s="61"/>
      <c r="SC70" s="61"/>
      <c r="SD70" s="61"/>
      <c r="SE70" s="61"/>
      <c r="SF70" s="61"/>
      <c r="SG70" s="61"/>
      <c r="SH70" s="61"/>
      <c r="SI70" s="61"/>
      <c r="SJ70" s="61"/>
      <c r="SK70" s="61"/>
      <c r="SL70" s="61"/>
      <c r="SM70" s="61"/>
      <c r="SN70" s="61"/>
      <c r="SO70" s="61"/>
      <c r="SP70" s="61"/>
      <c r="SQ70" s="61"/>
      <c r="SR70" s="61"/>
      <c r="SS70" s="61"/>
      <c r="ST70" s="61"/>
      <c r="SU70" s="61"/>
      <c r="SV70" s="61"/>
      <c r="SW70" s="61"/>
      <c r="SX70" s="61"/>
      <c r="SY70" s="61"/>
      <c r="SZ70" s="61"/>
      <c r="TA70" s="61"/>
      <c r="TB70" s="61"/>
      <c r="TC70" s="61"/>
      <c r="TD70" s="61"/>
      <c r="TE70" s="61"/>
      <c r="TF70" s="61"/>
      <c r="TG70" s="61"/>
      <c r="TH70" s="61"/>
      <c r="TI70" s="61"/>
      <c r="TJ70" s="61"/>
      <c r="TK70" s="61"/>
      <c r="TL70" s="61"/>
      <c r="TM70" s="61"/>
      <c r="TN70" s="61"/>
      <c r="TO70" s="61"/>
      <c r="TP70" s="61"/>
      <c r="TQ70" s="61"/>
      <c r="TR70" s="61"/>
      <c r="TS70" s="61"/>
      <c r="TT70" s="61"/>
      <c r="TU70" s="61"/>
      <c r="TV70" s="61"/>
      <c r="TW70" s="61"/>
      <c r="TX70" s="61"/>
      <c r="TY70" s="61"/>
      <c r="TZ70" s="61"/>
      <c r="UA70" s="61"/>
      <c r="UB70" s="61"/>
      <c r="UC70" s="61"/>
      <c r="UD70" s="61"/>
      <c r="UE70" s="61"/>
      <c r="UF70" s="61"/>
      <c r="UG70" s="61"/>
      <c r="UH70" s="61"/>
      <c r="UI70" s="61"/>
      <c r="UJ70" s="61"/>
      <c r="UK70" s="61"/>
      <c r="UL70" s="61"/>
      <c r="UM70" s="61"/>
      <c r="UN70" s="61"/>
      <c r="UO70" s="61"/>
      <c r="UP70" s="61"/>
      <c r="UQ70" s="61"/>
      <c r="UR70" s="61"/>
      <c r="US70" s="61"/>
      <c r="UT70" s="61"/>
      <c r="UU70" s="61"/>
      <c r="UV70" s="61"/>
      <c r="UW70" s="61"/>
      <c r="UX70" s="61"/>
      <c r="UY70" s="61"/>
      <c r="UZ70" s="61"/>
      <c r="VA70" s="61"/>
      <c r="VB70" s="61"/>
      <c r="VC70" s="61"/>
      <c r="VD70" s="61"/>
      <c r="VE70" s="61"/>
      <c r="VF70" s="61"/>
      <c r="VG70" s="61"/>
      <c r="VH70" s="61"/>
      <c r="VI70" s="61"/>
      <c r="VJ70" s="61"/>
      <c r="VK70" s="61"/>
      <c r="VL70" s="61"/>
      <c r="VM70" s="61"/>
      <c r="VN70" s="61"/>
      <c r="VO70" s="61"/>
      <c r="VP70" s="61"/>
      <c r="VQ70" s="61"/>
      <c r="VR70" s="61"/>
      <c r="VS70" s="61"/>
      <c r="VT70" s="61"/>
      <c r="VU70" s="61"/>
      <c r="VV70" s="61"/>
      <c r="VW70" s="61"/>
      <c r="VX70" s="61"/>
      <c r="VY70" s="61"/>
      <c r="VZ70" s="61"/>
      <c r="WA70" s="61"/>
      <c r="WB70" s="61"/>
      <c r="WC70" s="61"/>
      <c r="WD70" s="61"/>
      <c r="WE70" s="61"/>
      <c r="WF70" s="61"/>
      <c r="WG70" s="61"/>
      <c r="WH70" s="61"/>
      <c r="WI70" s="61"/>
      <c r="WJ70" s="61"/>
      <c r="WK70" s="61"/>
      <c r="WL70" s="61"/>
      <c r="WM70" s="61"/>
      <c r="WN70" s="61"/>
      <c r="WO70" s="61"/>
      <c r="WP70" s="61"/>
      <c r="WQ70" s="61"/>
      <c r="WR70" s="61"/>
      <c r="WS70" s="61"/>
      <c r="WT70" s="61"/>
      <c r="WU70" s="61"/>
      <c r="WV70" s="61"/>
      <c r="WW70" s="61"/>
      <c r="WX70" s="61"/>
      <c r="WY70" s="61"/>
      <c r="WZ70" s="61"/>
      <c r="XA70" s="61"/>
      <c r="XB70" s="61"/>
      <c r="XC70" s="61"/>
      <c r="XD70" s="61"/>
      <c r="XE70" s="61"/>
      <c r="XF70" s="61"/>
      <c r="XG70" s="61"/>
      <c r="XH70" s="61"/>
      <c r="XI70" s="61"/>
      <c r="XJ70" s="61"/>
      <c r="XK70" s="61"/>
      <c r="XL70" s="61"/>
      <c r="XM70" s="61"/>
      <c r="XN70" s="61"/>
      <c r="XO70" s="61"/>
      <c r="XP70" s="61"/>
      <c r="XQ70" s="61"/>
      <c r="XR70" s="61"/>
      <c r="XS70" s="61"/>
      <c r="XT70" s="61"/>
      <c r="XU70" s="61"/>
      <c r="XV70" s="61"/>
      <c r="XW70" s="61"/>
      <c r="XX70" s="61"/>
      <c r="XY70" s="61"/>
      <c r="XZ70" s="61"/>
      <c r="YA70" s="61"/>
      <c r="YB70" s="61"/>
      <c r="YC70" s="61"/>
      <c r="YD70" s="61"/>
      <c r="YE70" s="61"/>
      <c r="YF70" s="61"/>
      <c r="YG70" s="61"/>
      <c r="YH70" s="61"/>
      <c r="YI70" s="61"/>
      <c r="YJ70" s="61"/>
      <c r="YK70" s="61"/>
      <c r="YL70" s="61"/>
      <c r="YM70" s="61"/>
      <c r="YN70" s="61"/>
      <c r="YO70" s="61"/>
      <c r="YP70" s="61"/>
      <c r="YQ70" s="61"/>
      <c r="YR70" s="61"/>
      <c r="YS70" s="61"/>
      <c r="YT70" s="61"/>
      <c r="YU70" s="61"/>
      <c r="YV70" s="61"/>
      <c r="YW70" s="61"/>
      <c r="YX70" s="61"/>
      <c r="YY70" s="61"/>
      <c r="YZ70" s="61"/>
      <c r="ZA70" s="61"/>
      <c r="ZB70" s="61"/>
      <c r="ZC70" s="61"/>
      <c r="ZD70" s="61"/>
      <c r="ZE70" s="61"/>
      <c r="ZF70" s="61"/>
      <c r="ZG70" s="61"/>
      <c r="ZH70" s="61"/>
      <c r="ZI70" s="61"/>
      <c r="ZJ70" s="61"/>
      <c r="ZK70" s="61"/>
      <c r="ZL70" s="61"/>
      <c r="ZM70" s="61"/>
      <c r="ZN70" s="61"/>
      <c r="ZO70" s="61"/>
      <c r="ZP70" s="61"/>
      <c r="ZQ70" s="61"/>
      <c r="ZR70" s="61"/>
      <c r="ZS70" s="61"/>
      <c r="ZT70" s="61"/>
      <c r="ZU70" s="61"/>
      <c r="ZV70" s="61"/>
      <c r="ZW70" s="61"/>
      <c r="ZX70" s="61"/>
      <c r="ZY70" s="61"/>
      <c r="ZZ70" s="61"/>
      <c r="AAA70" s="61"/>
      <c r="AAB70" s="61"/>
      <c r="AAC70" s="61"/>
      <c r="AAD70" s="61"/>
      <c r="AAE70" s="61"/>
      <c r="AAF70" s="61"/>
      <c r="AAG70" s="61"/>
      <c r="AAH70" s="61"/>
      <c r="AAI70" s="61"/>
      <c r="AAJ70" s="61"/>
      <c r="AAK70" s="61"/>
      <c r="AAL70" s="61"/>
      <c r="AAM70" s="61"/>
      <c r="AAN70" s="61"/>
      <c r="AAO70" s="61"/>
      <c r="AAP70" s="61"/>
      <c r="AAQ70" s="61"/>
      <c r="AAR70" s="61"/>
      <c r="AAS70" s="61"/>
      <c r="AAT70" s="61"/>
      <c r="AAU70" s="61"/>
      <c r="AAV70" s="61"/>
      <c r="AAW70" s="61"/>
      <c r="AAX70" s="61"/>
      <c r="AAY70" s="61"/>
      <c r="AAZ70" s="61"/>
      <c r="ABA70" s="61"/>
      <c r="ABB70" s="61"/>
      <c r="ABC70" s="61"/>
      <c r="ABD70" s="61"/>
      <c r="ABE70" s="61"/>
      <c r="ABF70" s="61"/>
      <c r="ABG70" s="61"/>
      <c r="ABH70" s="61"/>
      <c r="ABI70" s="61"/>
      <c r="ABJ70" s="61"/>
      <c r="ABK70" s="61"/>
      <c r="ABL70" s="61"/>
      <c r="ABM70" s="61"/>
      <c r="ABN70" s="61"/>
      <c r="ABO70" s="61"/>
      <c r="ABP70" s="61"/>
      <c r="ABQ70" s="61"/>
      <c r="ABR70" s="61"/>
      <c r="ABS70" s="61"/>
      <c r="ABT70" s="61"/>
      <c r="ABU70" s="61"/>
      <c r="ABV70" s="61"/>
      <c r="ABW70" s="61"/>
      <c r="ABX70" s="61"/>
      <c r="ABY70" s="61"/>
      <c r="ABZ70" s="61"/>
      <c r="ACA70" s="61"/>
      <c r="ACB70" s="61"/>
      <c r="ACC70" s="61"/>
      <c r="ACD70" s="61"/>
      <c r="ACE70" s="61"/>
      <c r="ACF70" s="61"/>
      <c r="ACG70" s="61"/>
      <c r="ACH70" s="61"/>
      <c r="ACI70" s="61"/>
      <c r="ACJ70" s="61"/>
      <c r="ACK70" s="61"/>
      <c r="ACL70" s="61"/>
      <c r="ACM70" s="61"/>
      <c r="ACN70" s="61"/>
      <c r="ACO70" s="61"/>
      <c r="ACP70" s="61"/>
      <c r="ACQ70" s="61"/>
      <c r="ACR70" s="61"/>
      <c r="ACS70" s="61"/>
      <c r="ACT70" s="61"/>
      <c r="ACU70" s="61"/>
      <c r="ACV70" s="61"/>
      <c r="ACW70" s="61"/>
      <c r="ACX70" s="61"/>
      <c r="ACY70" s="61"/>
      <c r="ACZ70" s="61"/>
      <c r="ADA70" s="61"/>
      <c r="ADB70" s="61"/>
      <c r="ADC70" s="61"/>
      <c r="ADD70" s="61"/>
      <c r="ADE70" s="61"/>
      <c r="ADF70" s="61"/>
      <c r="ADG70" s="61"/>
      <c r="ADH70" s="61"/>
      <c r="ADI70" s="61"/>
      <c r="ADJ70" s="61"/>
      <c r="ADK70" s="61"/>
      <c r="ADL70" s="61"/>
      <c r="ADM70" s="61"/>
      <c r="ADN70" s="61"/>
      <c r="ADO70" s="61"/>
      <c r="ADP70" s="61"/>
      <c r="ADQ70" s="61"/>
      <c r="ADR70" s="61"/>
      <c r="ADS70" s="61"/>
      <c r="ADT70" s="61"/>
      <c r="ADU70" s="61"/>
      <c r="ADV70" s="61"/>
      <c r="ADW70" s="61"/>
      <c r="ADX70" s="61"/>
      <c r="ADY70" s="61"/>
      <c r="ADZ70" s="61"/>
      <c r="AEA70" s="61"/>
      <c r="AEB70" s="61"/>
      <c r="AEC70" s="61"/>
      <c r="AED70" s="61"/>
      <c r="AEE70" s="61"/>
      <c r="AEF70" s="61"/>
      <c r="AEG70" s="61"/>
      <c r="AEH70" s="61"/>
      <c r="AEI70" s="61"/>
      <c r="AEJ70" s="61"/>
      <c r="AEK70" s="61"/>
      <c r="AEL70" s="61"/>
      <c r="AEM70" s="61"/>
      <c r="AEN70" s="61"/>
      <c r="AEO70" s="61"/>
      <c r="AEP70" s="61"/>
      <c r="AEQ70" s="61"/>
      <c r="AER70" s="61"/>
      <c r="AES70" s="61"/>
      <c r="AET70" s="61"/>
      <c r="AEU70" s="61"/>
      <c r="AEV70" s="61"/>
      <c r="AEW70" s="61"/>
      <c r="AEX70" s="61"/>
      <c r="AEY70" s="61"/>
      <c r="AEZ70" s="61"/>
      <c r="AFA70" s="61"/>
      <c r="AFB70" s="61"/>
      <c r="AFC70" s="61"/>
      <c r="AFD70" s="61"/>
      <c r="AFE70" s="61"/>
      <c r="AFF70" s="61"/>
      <c r="AFG70" s="61"/>
      <c r="AFH70" s="61"/>
      <c r="AFI70" s="61"/>
      <c r="AFJ70" s="61"/>
      <c r="AFK70" s="61"/>
      <c r="AFL70" s="61"/>
      <c r="AFM70" s="61"/>
      <c r="AFN70" s="61"/>
      <c r="AFO70" s="61"/>
      <c r="AFP70" s="61"/>
      <c r="AFQ70" s="61"/>
      <c r="AFR70" s="61"/>
      <c r="AFS70" s="61"/>
      <c r="AFT70" s="61"/>
      <c r="AFU70" s="61"/>
      <c r="AFV70" s="61"/>
      <c r="AFW70" s="61"/>
      <c r="AFX70" s="61"/>
      <c r="AFY70" s="61"/>
      <c r="AFZ70" s="61"/>
      <c r="AGA70" s="61"/>
      <c r="AGB70" s="61"/>
      <c r="AGC70" s="61"/>
      <c r="AGD70" s="61"/>
      <c r="AGE70" s="61"/>
      <c r="AGF70" s="61"/>
      <c r="AGG70" s="61"/>
      <c r="AGH70" s="61"/>
      <c r="AGI70" s="61"/>
      <c r="AGJ70" s="61"/>
      <c r="AGK70" s="61"/>
      <c r="AGL70" s="61"/>
      <c r="AGM70" s="61"/>
      <c r="AGN70" s="61"/>
      <c r="AGO70" s="61"/>
      <c r="AGP70" s="61"/>
      <c r="AGQ70" s="61"/>
      <c r="AGR70" s="61"/>
      <c r="AGS70" s="61"/>
      <c r="AGT70" s="61"/>
      <c r="AGU70" s="61"/>
      <c r="AGV70" s="61"/>
      <c r="AGW70" s="61"/>
      <c r="AGX70" s="61"/>
      <c r="AGY70" s="61"/>
      <c r="AGZ70" s="61"/>
      <c r="AHA70" s="61"/>
      <c r="AHB70" s="61"/>
      <c r="AHC70" s="61"/>
      <c r="AHD70" s="61"/>
      <c r="AHE70" s="61"/>
      <c r="AHF70" s="61"/>
      <c r="AHG70" s="61"/>
      <c r="AHH70" s="61"/>
      <c r="AHI70" s="61"/>
      <c r="AHJ70" s="61"/>
      <c r="AHK70" s="61"/>
      <c r="AHL70" s="61"/>
      <c r="AHM70" s="61"/>
      <c r="AHN70" s="61"/>
      <c r="AHO70" s="61"/>
      <c r="AHP70" s="61"/>
      <c r="AHQ70" s="61"/>
      <c r="AHR70" s="61"/>
      <c r="AHS70" s="61"/>
      <c r="AHT70" s="61"/>
      <c r="AHU70" s="61"/>
      <c r="AHV70" s="61"/>
      <c r="AHW70" s="61"/>
      <c r="AHX70" s="61"/>
      <c r="AHY70" s="61"/>
      <c r="AHZ70" s="61"/>
      <c r="AIA70" s="61"/>
      <c r="AIB70" s="61"/>
      <c r="AIC70" s="61"/>
      <c r="AID70" s="61"/>
      <c r="AIE70" s="61"/>
      <c r="AIF70" s="61"/>
      <c r="AIG70" s="61"/>
      <c r="AIH70" s="61"/>
      <c r="AII70" s="61"/>
      <c r="AIJ70" s="61"/>
      <c r="AIK70" s="61"/>
      <c r="AIL70" s="61"/>
      <c r="AIM70" s="61"/>
      <c r="AIN70" s="61"/>
      <c r="AIO70" s="61"/>
      <c r="AIP70" s="61"/>
      <c r="AIQ70" s="61"/>
      <c r="AIR70" s="61"/>
      <c r="AIS70" s="61"/>
      <c r="AIT70" s="61"/>
      <c r="AIU70" s="61"/>
      <c r="AIV70" s="61"/>
      <c r="AIW70" s="61"/>
      <c r="AIX70" s="61"/>
      <c r="AIY70" s="61"/>
      <c r="AIZ70" s="61"/>
      <c r="AJA70" s="61"/>
      <c r="AJB70" s="61"/>
      <c r="AJC70" s="61"/>
      <c r="AJD70" s="61"/>
      <c r="AJE70" s="61"/>
      <c r="AJF70" s="61"/>
      <c r="AJG70" s="61"/>
      <c r="AJH70" s="61"/>
      <c r="AJI70" s="61"/>
      <c r="AJJ70" s="61"/>
      <c r="AJK70" s="61"/>
      <c r="AJL70" s="61"/>
      <c r="AJM70" s="61"/>
      <c r="AJN70" s="61"/>
      <c r="AJO70" s="61"/>
      <c r="AJP70" s="61"/>
    </row>
    <row r="71" spans="1:952" s="61" customFormat="1" x14ac:dyDescent="0.25">
      <c r="A71" s="50" t="s">
        <v>22</v>
      </c>
      <c r="B71" s="27" t="s">
        <v>244</v>
      </c>
      <c r="C71" s="52" t="s">
        <v>322</v>
      </c>
      <c r="D71" s="53" t="s">
        <v>323</v>
      </c>
      <c r="E71" s="54"/>
      <c r="F71" s="26" t="s">
        <v>23</v>
      </c>
      <c r="G71" s="54"/>
      <c r="H71" s="54"/>
      <c r="I71" s="55">
        <v>390000</v>
      </c>
      <c r="J71" s="56" t="s">
        <v>193</v>
      </c>
      <c r="K71" s="56"/>
      <c r="L71" s="57" t="s">
        <v>246</v>
      </c>
      <c r="M71" s="57"/>
      <c r="N71" s="57"/>
      <c r="O71" s="57"/>
      <c r="P71" s="57"/>
      <c r="Q71" s="57"/>
      <c r="R71" s="57"/>
      <c r="S71" s="28"/>
      <c r="T71" s="23"/>
      <c r="U71" s="23"/>
      <c r="V71" s="23"/>
      <c r="W71" s="23"/>
      <c r="X71" s="25"/>
      <c r="Y71" s="23">
        <v>0</v>
      </c>
      <c r="Z71" s="23">
        <v>0</v>
      </c>
      <c r="AA71" s="23">
        <v>0</v>
      </c>
      <c r="AB71" s="23">
        <v>0</v>
      </c>
      <c r="AC71" s="23">
        <v>0</v>
      </c>
      <c r="AD71" s="23">
        <v>0</v>
      </c>
      <c r="AE71" s="23">
        <v>1</v>
      </c>
      <c r="AF71" s="23">
        <v>1</v>
      </c>
      <c r="AG71" s="23">
        <v>1</v>
      </c>
      <c r="AH71" s="23">
        <v>1</v>
      </c>
      <c r="AI71" s="23">
        <v>1</v>
      </c>
      <c r="AJ71" s="23">
        <v>1</v>
      </c>
      <c r="AK71" s="28">
        <v>1</v>
      </c>
      <c r="AL71" s="23">
        <v>1</v>
      </c>
      <c r="AM71" s="23">
        <v>1</v>
      </c>
      <c r="AN71" s="23">
        <v>1</v>
      </c>
      <c r="AO71" s="23">
        <v>1</v>
      </c>
      <c r="AP71" s="23">
        <v>1</v>
      </c>
      <c r="AQ71" s="23">
        <v>1</v>
      </c>
      <c r="AR71" s="23">
        <v>1</v>
      </c>
      <c r="AS71" s="23">
        <v>1</v>
      </c>
      <c r="AT71" s="23">
        <v>1</v>
      </c>
      <c r="AU71" s="23">
        <v>1</v>
      </c>
      <c r="AV71" s="25">
        <v>1</v>
      </c>
      <c r="AW71" s="28">
        <v>3</v>
      </c>
      <c r="AX71" s="23">
        <v>3</v>
      </c>
      <c r="AY71" s="23">
        <v>3</v>
      </c>
      <c r="AZ71" s="25">
        <v>3</v>
      </c>
      <c r="BA71" s="23">
        <v>6</v>
      </c>
      <c r="BB71" s="25">
        <v>6</v>
      </c>
      <c r="BC71" s="28">
        <v>6</v>
      </c>
      <c r="BD71" s="25"/>
      <c r="BE71" s="27">
        <f t="shared" si="4"/>
        <v>48</v>
      </c>
      <c r="BF71" s="58"/>
      <c r="BG71" s="59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  <c r="GD71" s="23"/>
      <c r="GE71" s="23"/>
      <c r="GF71" s="23"/>
      <c r="GG71" s="23"/>
      <c r="GH71" s="23"/>
      <c r="GI71" s="23"/>
      <c r="GJ71" s="23"/>
      <c r="GK71" s="23"/>
      <c r="GL71" s="23"/>
      <c r="GM71" s="23"/>
      <c r="GN71" s="23"/>
      <c r="GO71" s="23"/>
      <c r="GP71" s="23"/>
      <c r="GQ71" s="23"/>
      <c r="GR71" s="23"/>
      <c r="GS71" s="23"/>
      <c r="GT71" s="23"/>
      <c r="GU71" s="23"/>
      <c r="GV71" s="23"/>
      <c r="GW71" s="23"/>
      <c r="GX71" s="23"/>
      <c r="GY71" s="23"/>
      <c r="GZ71" s="23"/>
      <c r="HA71" s="23"/>
      <c r="HB71" s="23"/>
      <c r="HC71" s="23"/>
      <c r="HD71" s="23"/>
      <c r="HE71" s="23"/>
      <c r="HF71" s="23"/>
      <c r="HG71" s="23"/>
      <c r="HH71" s="23"/>
      <c r="HI71" s="23"/>
      <c r="HJ71" s="23"/>
      <c r="HK71" s="23"/>
      <c r="HL71" s="23"/>
      <c r="HM71" s="23"/>
      <c r="HN71" s="23"/>
      <c r="HO71" s="23"/>
      <c r="HP71" s="23"/>
      <c r="HQ71" s="23"/>
      <c r="HR71" s="23"/>
      <c r="HS71" s="23"/>
      <c r="HT71" s="23"/>
      <c r="HU71" s="23"/>
      <c r="HV71" s="23"/>
      <c r="HW71" s="23"/>
      <c r="HX71" s="23"/>
      <c r="HY71" s="23"/>
      <c r="HZ71" s="23"/>
      <c r="IA71" s="23"/>
      <c r="IB71" s="23"/>
      <c r="IC71" s="23"/>
      <c r="ID71" s="23"/>
      <c r="IE71" s="23"/>
      <c r="IF71" s="23"/>
      <c r="IG71" s="23"/>
      <c r="IH71" s="23"/>
      <c r="II71" s="23"/>
      <c r="IJ71" s="23"/>
      <c r="IK71" s="23"/>
      <c r="IL71" s="23"/>
      <c r="IM71" s="23"/>
      <c r="IN71" s="23"/>
      <c r="IO71" s="23"/>
      <c r="IP71" s="23"/>
      <c r="IQ71" s="23"/>
      <c r="IR71" s="23"/>
      <c r="IS71" s="23"/>
      <c r="IT71" s="23"/>
      <c r="IU71" s="23"/>
      <c r="IV71" s="23"/>
      <c r="IW71" s="23"/>
      <c r="IX71" s="23"/>
      <c r="IY71" s="23"/>
      <c r="IZ71" s="23"/>
      <c r="JA71" s="23"/>
      <c r="JB71" s="23"/>
      <c r="JC71" s="23"/>
      <c r="JD71" s="23"/>
      <c r="JE71" s="23"/>
      <c r="JF71" s="23"/>
      <c r="JG71" s="23"/>
      <c r="JH71" s="23"/>
      <c r="JI71" s="23"/>
      <c r="JJ71" s="23"/>
      <c r="JK71" s="23"/>
      <c r="JL71" s="23"/>
      <c r="JM71" s="23"/>
      <c r="JN71" s="23"/>
      <c r="JO71" s="23"/>
      <c r="JP71" s="23"/>
      <c r="JQ71" s="23"/>
      <c r="JR71" s="23"/>
      <c r="JS71" s="23"/>
      <c r="JT71" s="23"/>
      <c r="JU71" s="23"/>
      <c r="JV71" s="23"/>
      <c r="JW71" s="23"/>
      <c r="JX71" s="23"/>
      <c r="JY71" s="23"/>
      <c r="JZ71" s="23"/>
      <c r="KA71" s="23"/>
      <c r="KB71" s="23"/>
      <c r="KC71" s="23"/>
      <c r="KD71" s="23"/>
      <c r="KE71" s="23"/>
      <c r="KF71" s="23"/>
      <c r="KG71" s="23"/>
      <c r="KH71" s="23"/>
      <c r="KI71" s="23"/>
      <c r="KJ71" s="23"/>
      <c r="KK71" s="23"/>
      <c r="KL71" s="23"/>
      <c r="KM71" s="23"/>
      <c r="KN71" s="23"/>
      <c r="KO71" s="23"/>
      <c r="KP71" s="23"/>
      <c r="KQ71" s="23"/>
      <c r="KR71" s="23"/>
      <c r="KS71" s="23"/>
      <c r="KT71" s="23"/>
      <c r="KU71" s="23"/>
      <c r="KV71" s="23"/>
      <c r="KW71" s="23"/>
      <c r="KX71" s="23"/>
      <c r="KY71" s="23"/>
      <c r="KZ71" s="23"/>
      <c r="LA71" s="23"/>
      <c r="LB71" s="23"/>
      <c r="LC71" s="23"/>
      <c r="LD71" s="23"/>
      <c r="LE71" s="23"/>
      <c r="LF71" s="23"/>
      <c r="LG71" s="23"/>
      <c r="LH71" s="23"/>
      <c r="LI71" s="23"/>
      <c r="LJ71" s="23"/>
      <c r="LK71" s="23"/>
      <c r="LL71" s="23"/>
      <c r="LM71" s="23"/>
      <c r="LN71" s="23"/>
      <c r="LO71" s="23"/>
      <c r="LP71" s="23"/>
      <c r="LQ71" s="23"/>
      <c r="LR71" s="23"/>
      <c r="LS71" s="23"/>
      <c r="LT71" s="23"/>
      <c r="LU71" s="23"/>
      <c r="LV71" s="23"/>
      <c r="LW71" s="23"/>
      <c r="LX71" s="23"/>
      <c r="LY71" s="23"/>
      <c r="LZ71" s="23"/>
      <c r="MA71" s="23"/>
      <c r="MB71" s="23"/>
      <c r="MC71" s="23"/>
      <c r="MD71" s="23"/>
      <c r="ME71" s="23"/>
      <c r="MF71" s="23"/>
      <c r="MG71" s="23"/>
      <c r="MH71" s="23"/>
      <c r="MI71" s="23"/>
      <c r="MJ71" s="23"/>
      <c r="MK71" s="23"/>
      <c r="ML71" s="23"/>
      <c r="MM71" s="23"/>
      <c r="MN71" s="23"/>
      <c r="MO71" s="23"/>
      <c r="MP71" s="23"/>
      <c r="MQ71" s="23"/>
      <c r="MR71" s="23"/>
      <c r="MS71" s="23"/>
      <c r="MT71" s="23"/>
      <c r="MU71" s="23"/>
      <c r="MV71" s="23"/>
      <c r="MW71" s="23"/>
      <c r="MX71" s="23"/>
      <c r="MY71" s="23"/>
      <c r="MZ71" s="23"/>
      <c r="NA71" s="23"/>
      <c r="NB71" s="23"/>
      <c r="NC71" s="23"/>
      <c r="ND71" s="23"/>
      <c r="NE71" s="23"/>
      <c r="NF71" s="23"/>
      <c r="NG71" s="23"/>
      <c r="NH71" s="23"/>
      <c r="NI71" s="23"/>
      <c r="NJ71" s="23"/>
      <c r="NK71" s="23"/>
      <c r="NL71" s="23"/>
      <c r="NM71" s="23"/>
      <c r="NN71" s="23"/>
      <c r="NO71" s="23"/>
      <c r="NP71" s="23"/>
      <c r="NQ71" s="23"/>
      <c r="NR71" s="23"/>
      <c r="NS71" s="23"/>
      <c r="NT71" s="23"/>
      <c r="NU71" s="23"/>
      <c r="NV71" s="23"/>
      <c r="NW71" s="23"/>
      <c r="NX71" s="23"/>
      <c r="NY71" s="23"/>
      <c r="NZ71" s="23"/>
      <c r="OA71" s="23"/>
      <c r="OB71" s="23"/>
      <c r="OC71" s="23"/>
      <c r="OD71" s="23"/>
      <c r="OE71" s="23"/>
      <c r="OF71" s="23"/>
      <c r="OG71" s="23"/>
      <c r="OH71" s="23"/>
      <c r="OI71" s="23"/>
      <c r="OJ71" s="23"/>
      <c r="OK71" s="23"/>
      <c r="OL71" s="23"/>
      <c r="OM71" s="23"/>
      <c r="ON71" s="23"/>
      <c r="OO71" s="23"/>
      <c r="OP71" s="23"/>
      <c r="OQ71" s="23"/>
      <c r="OR71" s="23"/>
      <c r="OS71" s="23"/>
      <c r="OT71" s="23"/>
      <c r="OU71" s="23"/>
      <c r="OV71" s="23"/>
      <c r="OW71" s="23"/>
      <c r="OX71" s="23"/>
      <c r="OY71" s="23"/>
      <c r="OZ71" s="23"/>
      <c r="PA71" s="23"/>
      <c r="PB71" s="23"/>
      <c r="PC71" s="23"/>
      <c r="PD71" s="23"/>
      <c r="PE71" s="23"/>
      <c r="PF71" s="23"/>
      <c r="PG71" s="23"/>
      <c r="PH71" s="23"/>
      <c r="PI71" s="23"/>
      <c r="PJ71" s="23"/>
      <c r="PK71" s="23"/>
      <c r="PL71" s="23"/>
      <c r="PM71" s="23"/>
      <c r="PN71" s="23"/>
      <c r="PO71" s="23"/>
      <c r="PP71" s="23"/>
      <c r="PQ71" s="23"/>
      <c r="PR71" s="23"/>
      <c r="PS71" s="23"/>
      <c r="PT71" s="23"/>
      <c r="PU71" s="23"/>
      <c r="PV71" s="23"/>
      <c r="PW71" s="23"/>
      <c r="PX71" s="23"/>
      <c r="PY71" s="23"/>
      <c r="PZ71" s="23"/>
      <c r="QA71" s="23"/>
      <c r="QB71" s="23"/>
      <c r="QC71" s="23"/>
      <c r="QD71" s="23"/>
      <c r="QE71" s="23"/>
      <c r="QF71" s="23"/>
      <c r="QG71" s="23"/>
      <c r="QH71" s="23"/>
      <c r="QI71" s="23"/>
      <c r="QJ71" s="23"/>
      <c r="QK71" s="23"/>
      <c r="QL71" s="23"/>
      <c r="QM71" s="23"/>
      <c r="QN71" s="23"/>
      <c r="QO71" s="23"/>
      <c r="QP71" s="23"/>
      <c r="QQ71" s="23"/>
      <c r="QR71" s="23"/>
      <c r="QS71" s="23"/>
      <c r="QT71" s="23"/>
      <c r="QU71" s="23"/>
      <c r="QV71" s="23"/>
      <c r="QW71" s="23"/>
      <c r="QX71" s="23"/>
      <c r="QY71" s="23"/>
      <c r="QZ71" s="23"/>
      <c r="RA71" s="23"/>
      <c r="RB71" s="23"/>
      <c r="RC71" s="23"/>
      <c r="RD71" s="23"/>
      <c r="RE71" s="23"/>
      <c r="RF71" s="23"/>
      <c r="RG71" s="23"/>
      <c r="RH71" s="23"/>
      <c r="RI71" s="23"/>
      <c r="RJ71" s="23"/>
      <c r="RK71" s="23"/>
      <c r="RL71" s="23"/>
      <c r="RM71" s="23"/>
      <c r="RN71" s="23"/>
      <c r="RO71" s="23"/>
      <c r="RP71" s="23"/>
      <c r="RQ71" s="23"/>
      <c r="RR71" s="23"/>
      <c r="RS71" s="23"/>
      <c r="RT71" s="23"/>
      <c r="RU71" s="23"/>
      <c r="RV71" s="23"/>
      <c r="RW71" s="23"/>
      <c r="RX71" s="23"/>
      <c r="RY71" s="23"/>
      <c r="RZ71" s="23"/>
      <c r="SA71" s="23"/>
      <c r="SB71" s="23"/>
      <c r="SC71" s="23"/>
      <c r="SD71" s="23"/>
      <c r="SE71" s="23"/>
      <c r="SF71" s="23"/>
      <c r="SG71" s="23"/>
      <c r="SH71" s="23"/>
      <c r="SI71" s="23"/>
      <c r="SJ71" s="23"/>
      <c r="SK71" s="23"/>
      <c r="SL71" s="23"/>
      <c r="SM71" s="23"/>
      <c r="SN71" s="23"/>
      <c r="SO71" s="23"/>
      <c r="SP71" s="23"/>
      <c r="SQ71" s="23"/>
      <c r="SR71" s="23"/>
      <c r="SS71" s="23"/>
      <c r="ST71" s="23"/>
      <c r="SU71" s="23"/>
      <c r="SV71" s="23"/>
      <c r="SW71" s="23"/>
      <c r="SX71" s="23"/>
      <c r="SY71" s="23"/>
      <c r="SZ71" s="23"/>
      <c r="TA71" s="23"/>
      <c r="TB71" s="23"/>
      <c r="TC71" s="23"/>
      <c r="TD71" s="23"/>
      <c r="TE71" s="23"/>
      <c r="TF71" s="23"/>
      <c r="TG71" s="23"/>
      <c r="TH71" s="23"/>
      <c r="TI71" s="23"/>
      <c r="TJ71" s="23"/>
      <c r="TK71" s="23"/>
      <c r="TL71" s="23"/>
      <c r="TM71" s="23"/>
      <c r="TN71" s="23"/>
      <c r="TO71" s="23"/>
      <c r="TP71" s="23"/>
      <c r="TQ71" s="23"/>
      <c r="TR71" s="23"/>
      <c r="TS71" s="23"/>
      <c r="TT71" s="23"/>
      <c r="TU71" s="23"/>
      <c r="TV71" s="23"/>
      <c r="TW71" s="23"/>
      <c r="TX71" s="23"/>
      <c r="TY71" s="23"/>
      <c r="TZ71" s="23"/>
      <c r="UA71" s="23"/>
      <c r="UB71" s="23"/>
      <c r="UC71" s="23"/>
      <c r="UD71" s="23"/>
      <c r="UE71" s="23"/>
      <c r="UF71" s="23"/>
      <c r="UG71" s="23"/>
      <c r="UH71" s="23"/>
      <c r="UI71" s="23"/>
      <c r="UJ71" s="23"/>
      <c r="UK71" s="23"/>
      <c r="UL71" s="23"/>
      <c r="UM71" s="23"/>
      <c r="UN71" s="23"/>
      <c r="UO71" s="23"/>
      <c r="UP71" s="23"/>
      <c r="UQ71" s="23"/>
      <c r="UR71" s="23"/>
      <c r="US71" s="23"/>
      <c r="UT71" s="23"/>
      <c r="UU71" s="23"/>
      <c r="UV71" s="23"/>
      <c r="UW71" s="23"/>
      <c r="UX71" s="23"/>
      <c r="UY71" s="23"/>
      <c r="UZ71" s="23"/>
      <c r="VA71" s="23"/>
      <c r="VB71" s="23"/>
      <c r="VC71" s="23"/>
      <c r="VD71" s="23"/>
      <c r="VE71" s="23"/>
      <c r="VF71" s="23"/>
      <c r="VG71" s="23"/>
      <c r="VH71" s="23"/>
      <c r="VI71" s="23"/>
      <c r="VJ71" s="23"/>
      <c r="VK71" s="23"/>
      <c r="VL71" s="23"/>
      <c r="VM71" s="23"/>
      <c r="VN71" s="23"/>
      <c r="VO71" s="23"/>
      <c r="VP71" s="23"/>
      <c r="VQ71" s="23"/>
      <c r="VR71" s="23"/>
      <c r="VS71" s="23"/>
      <c r="VT71" s="23"/>
      <c r="VU71" s="23"/>
      <c r="VV71" s="23"/>
      <c r="VW71" s="23"/>
      <c r="VX71" s="23"/>
      <c r="VY71" s="23"/>
      <c r="VZ71" s="23"/>
      <c r="WA71" s="23"/>
      <c r="WB71" s="23"/>
      <c r="WC71" s="23"/>
      <c r="WD71" s="23"/>
      <c r="WE71" s="23"/>
      <c r="WF71" s="23"/>
      <c r="WG71" s="23"/>
      <c r="WH71" s="23"/>
      <c r="WI71" s="23"/>
      <c r="WJ71" s="23"/>
      <c r="WK71" s="23"/>
      <c r="WL71" s="23"/>
      <c r="WM71" s="23"/>
      <c r="WN71" s="23"/>
      <c r="WO71" s="23"/>
      <c r="WP71" s="23"/>
      <c r="WQ71" s="23"/>
      <c r="WR71" s="23"/>
      <c r="WS71" s="23"/>
      <c r="WT71" s="23"/>
      <c r="WU71" s="23"/>
      <c r="WV71" s="23"/>
      <c r="WW71" s="23"/>
      <c r="WX71" s="23"/>
      <c r="WY71" s="23"/>
      <c r="WZ71" s="23"/>
      <c r="XA71" s="23"/>
      <c r="XB71" s="23"/>
      <c r="XC71" s="23"/>
      <c r="XD71" s="23"/>
      <c r="XE71" s="23"/>
      <c r="XF71" s="23"/>
      <c r="XG71" s="23"/>
      <c r="XH71" s="23"/>
      <c r="XI71" s="23"/>
      <c r="XJ71" s="23"/>
      <c r="XK71" s="23"/>
      <c r="XL71" s="23"/>
      <c r="XM71" s="23"/>
      <c r="XN71" s="23"/>
      <c r="XO71" s="23"/>
      <c r="XP71" s="23"/>
      <c r="XQ71" s="23"/>
      <c r="XR71" s="23"/>
      <c r="XS71" s="23"/>
      <c r="XT71" s="23"/>
      <c r="XU71" s="23"/>
      <c r="XV71" s="23"/>
      <c r="XW71" s="23"/>
      <c r="XX71" s="23"/>
      <c r="XY71" s="23"/>
      <c r="XZ71" s="23"/>
      <c r="YA71" s="23"/>
      <c r="YB71" s="23"/>
      <c r="YC71" s="23"/>
      <c r="YD71" s="23"/>
      <c r="YE71" s="23"/>
      <c r="YF71" s="23"/>
      <c r="YG71" s="23"/>
      <c r="YH71" s="23"/>
      <c r="YI71" s="23"/>
      <c r="YJ71" s="23"/>
      <c r="YK71" s="23"/>
      <c r="YL71" s="23"/>
      <c r="YM71" s="23"/>
      <c r="YN71" s="23"/>
      <c r="YO71" s="23"/>
      <c r="YP71" s="23"/>
      <c r="YQ71" s="23"/>
      <c r="YR71" s="23"/>
      <c r="YS71" s="23"/>
      <c r="YT71" s="23"/>
      <c r="YU71" s="23"/>
      <c r="YV71" s="23"/>
      <c r="YW71" s="23"/>
      <c r="YX71" s="23"/>
      <c r="YY71" s="23"/>
      <c r="YZ71" s="23"/>
      <c r="ZA71" s="23"/>
      <c r="ZB71" s="23"/>
      <c r="ZC71" s="23"/>
      <c r="ZD71" s="23"/>
      <c r="ZE71" s="23"/>
      <c r="ZF71" s="23"/>
      <c r="ZG71" s="23"/>
      <c r="ZH71" s="23"/>
      <c r="ZI71" s="23"/>
      <c r="ZJ71" s="23"/>
      <c r="ZK71" s="23"/>
      <c r="ZL71" s="23"/>
      <c r="ZM71" s="23"/>
      <c r="ZN71" s="23"/>
      <c r="ZO71" s="23"/>
      <c r="ZP71" s="23"/>
      <c r="ZQ71" s="23"/>
      <c r="ZR71" s="23"/>
      <c r="ZS71" s="23"/>
      <c r="ZT71" s="23"/>
      <c r="ZU71" s="23"/>
      <c r="ZV71" s="23"/>
      <c r="ZW71" s="23"/>
      <c r="ZX71" s="23"/>
      <c r="ZY71" s="23"/>
      <c r="ZZ71" s="23"/>
      <c r="AAA71" s="23"/>
      <c r="AAB71" s="23"/>
      <c r="AAC71" s="23"/>
      <c r="AAD71" s="23"/>
      <c r="AAE71" s="23"/>
      <c r="AAF71" s="23"/>
      <c r="AAG71" s="23"/>
      <c r="AAH71" s="23"/>
      <c r="AAI71" s="23"/>
      <c r="AAJ71" s="23"/>
      <c r="AAK71" s="23"/>
      <c r="AAL71" s="23"/>
      <c r="AAM71" s="23"/>
      <c r="AAN71" s="23"/>
      <c r="AAO71" s="23"/>
      <c r="AAP71" s="23"/>
      <c r="AAQ71" s="23"/>
      <c r="AAR71" s="23"/>
      <c r="AAS71" s="23"/>
      <c r="AAT71" s="23"/>
      <c r="AAU71" s="23"/>
      <c r="AAV71" s="23"/>
      <c r="AAW71" s="23"/>
      <c r="AAX71" s="23"/>
      <c r="AAY71" s="23"/>
      <c r="AAZ71" s="23"/>
      <c r="ABA71" s="23"/>
      <c r="ABB71" s="23"/>
      <c r="ABC71" s="23"/>
      <c r="ABD71" s="23"/>
      <c r="ABE71" s="23"/>
      <c r="ABF71" s="23"/>
      <c r="ABG71" s="23"/>
      <c r="ABH71" s="23"/>
      <c r="ABI71" s="23"/>
      <c r="ABJ71" s="23"/>
      <c r="ABK71" s="23"/>
      <c r="ABL71" s="23"/>
      <c r="ABM71" s="23"/>
      <c r="ABN71" s="23"/>
      <c r="ABO71" s="23"/>
      <c r="ABP71" s="23"/>
      <c r="ABQ71" s="23"/>
      <c r="ABR71" s="23"/>
      <c r="ABS71" s="23"/>
      <c r="ABT71" s="23"/>
      <c r="ABU71" s="23"/>
      <c r="ABV71" s="23"/>
      <c r="ABW71" s="23"/>
      <c r="ABX71" s="23"/>
      <c r="ABY71" s="23"/>
      <c r="ABZ71" s="23"/>
      <c r="ACA71" s="23"/>
      <c r="ACB71" s="23"/>
      <c r="ACC71" s="23"/>
      <c r="ACD71" s="23"/>
      <c r="ACE71" s="23"/>
      <c r="ACF71" s="23"/>
      <c r="ACG71" s="23"/>
      <c r="ACH71" s="23"/>
      <c r="ACI71" s="23"/>
      <c r="ACJ71" s="23"/>
      <c r="ACK71" s="23"/>
      <c r="ACL71" s="23"/>
      <c r="ACM71" s="23"/>
      <c r="ACN71" s="23"/>
      <c r="ACO71" s="23"/>
      <c r="ACP71" s="23"/>
      <c r="ACQ71" s="23"/>
      <c r="ACR71" s="23"/>
      <c r="ACS71" s="23"/>
      <c r="ACT71" s="23"/>
      <c r="ACU71" s="23"/>
      <c r="ACV71" s="23"/>
      <c r="ACW71" s="23"/>
      <c r="ACX71" s="23"/>
      <c r="ACY71" s="23"/>
      <c r="ACZ71" s="23"/>
      <c r="ADA71" s="23"/>
      <c r="ADB71" s="23"/>
      <c r="ADC71" s="23"/>
      <c r="ADD71" s="23"/>
      <c r="ADE71" s="23"/>
      <c r="ADF71" s="23"/>
      <c r="ADG71" s="23"/>
      <c r="ADH71" s="23"/>
      <c r="ADI71" s="23"/>
      <c r="ADJ71" s="23"/>
      <c r="ADK71" s="23"/>
      <c r="ADL71" s="23"/>
      <c r="ADM71" s="23"/>
      <c r="ADN71" s="23"/>
      <c r="ADO71" s="23"/>
      <c r="ADP71" s="23"/>
      <c r="ADQ71" s="23"/>
      <c r="ADR71" s="23"/>
      <c r="ADS71" s="23"/>
      <c r="ADT71" s="23"/>
      <c r="ADU71" s="23"/>
      <c r="ADV71" s="23"/>
      <c r="ADW71" s="23"/>
      <c r="ADX71" s="23"/>
      <c r="ADY71" s="23"/>
      <c r="ADZ71" s="23"/>
      <c r="AEA71" s="23"/>
      <c r="AEB71" s="23"/>
      <c r="AEC71" s="23"/>
      <c r="AED71" s="23"/>
      <c r="AEE71" s="23"/>
      <c r="AEF71" s="23"/>
      <c r="AEG71" s="23"/>
      <c r="AEH71" s="23"/>
      <c r="AEI71" s="23"/>
      <c r="AEJ71" s="23"/>
      <c r="AEK71" s="23"/>
      <c r="AEL71" s="23"/>
      <c r="AEM71" s="23"/>
      <c r="AEN71" s="23"/>
      <c r="AEO71" s="23"/>
      <c r="AEP71" s="23"/>
      <c r="AEQ71" s="23"/>
      <c r="AER71" s="23"/>
      <c r="AES71" s="23"/>
      <c r="AET71" s="23"/>
      <c r="AEU71" s="23"/>
      <c r="AEV71" s="23"/>
      <c r="AEW71" s="23"/>
      <c r="AEX71" s="23"/>
      <c r="AEY71" s="23"/>
      <c r="AEZ71" s="23"/>
      <c r="AFA71" s="23"/>
      <c r="AFB71" s="23"/>
      <c r="AFC71" s="23"/>
      <c r="AFD71" s="23"/>
      <c r="AFE71" s="23"/>
      <c r="AFF71" s="23"/>
      <c r="AFG71" s="23"/>
      <c r="AFH71" s="23"/>
      <c r="AFI71" s="23"/>
      <c r="AFJ71" s="23"/>
      <c r="AFK71" s="23"/>
      <c r="AFL71" s="23"/>
      <c r="AFM71" s="23"/>
      <c r="AFN71" s="23"/>
      <c r="AFO71" s="23"/>
      <c r="AFP71" s="23"/>
      <c r="AFQ71" s="23"/>
      <c r="AFR71" s="23"/>
      <c r="AFS71" s="23"/>
      <c r="AFT71" s="23"/>
      <c r="AFU71" s="23"/>
      <c r="AFV71" s="23"/>
      <c r="AFW71" s="23"/>
      <c r="AFX71" s="23"/>
      <c r="AFY71" s="23"/>
      <c r="AFZ71" s="23"/>
      <c r="AGA71" s="23"/>
      <c r="AGB71" s="23"/>
      <c r="AGC71" s="23"/>
      <c r="AGD71" s="23"/>
      <c r="AGE71" s="23"/>
      <c r="AGF71" s="23"/>
      <c r="AGG71" s="23"/>
      <c r="AGH71" s="23"/>
      <c r="AGI71" s="23"/>
      <c r="AGJ71" s="23"/>
      <c r="AGK71" s="23"/>
      <c r="AGL71" s="23"/>
      <c r="AGM71" s="23"/>
      <c r="AGN71" s="23"/>
      <c r="AGO71" s="23"/>
      <c r="AGP71" s="23"/>
      <c r="AGQ71" s="23"/>
      <c r="AGR71" s="23"/>
      <c r="AGS71" s="23"/>
      <c r="AGT71" s="23"/>
      <c r="AGU71" s="23"/>
      <c r="AGV71" s="23"/>
      <c r="AGW71" s="23"/>
      <c r="AGX71" s="23"/>
      <c r="AGY71" s="23"/>
      <c r="AGZ71" s="23"/>
      <c r="AHA71" s="23"/>
      <c r="AHB71" s="23"/>
      <c r="AHC71" s="23"/>
      <c r="AHD71" s="23"/>
      <c r="AHE71" s="23"/>
      <c r="AHF71" s="23"/>
      <c r="AHG71" s="23"/>
      <c r="AHH71" s="23"/>
      <c r="AHI71" s="23"/>
      <c r="AHJ71" s="23"/>
      <c r="AHK71" s="23"/>
      <c r="AHL71" s="23"/>
      <c r="AHM71" s="23"/>
      <c r="AHN71" s="23"/>
      <c r="AHO71" s="23"/>
      <c r="AHP71" s="23"/>
      <c r="AHQ71" s="23"/>
      <c r="AHR71" s="23"/>
      <c r="AHS71" s="23"/>
      <c r="AHT71" s="23"/>
      <c r="AHU71" s="23"/>
      <c r="AHV71" s="23"/>
      <c r="AHW71" s="23"/>
      <c r="AHX71" s="23"/>
      <c r="AHY71" s="23"/>
      <c r="AHZ71" s="23"/>
      <c r="AIA71" s="23"/>
      <c r="AIB71" s="23"/>
      <c r="AIC71" s="23"/>
      <c r="AID71" s="23"/>
      <c r="AIE71" s="23"/>
      <c r="AIF71" s="23"/>
      <c r="AIG71" s="23"/>
      <c r="AIH71" s="23"/>
      <c r="AII71" s="23"/>
      <c r="AIJ71" s="23"/>
      <c r="AIK71" s="23"/>
      <c r="AIL71" s="23"/>
      <c r="AIM71" s="23"/>
      <c r="AIN71" s="23"/>
      <c r="AIO71" s="23"/>
      <c r="AIP71" s="23"/>
      <c r="AIQ71" s="23"/>
      <c r="AIR71" s="23"/>
      <c r="AIS71" s="23"/>
      <c r="AIT71" s="23"/>
      <c r="AIU71" s="23"/>
      <c r="AIV71" s="23"/>
      <c r="AIW71" s="23"/>
      <c r="AIX71" s="23"/>
      <c r="AIY71" s="23"/>
      <c r="AIZ71" s="23"/>
      <c r="AJA71" s="23"/>
      <c r="AJB71" s="23"/>
      <c r="AJC71" s="23"/>
      <c r="AJD71" s="23"/>
      <c r="AJE71" s="23"/>
      <c r="AJF71" s="23"/>
      <c r="AJG71" s="23"/>
      <c r="AJH71" s="23"/>
      <c r="AJI71" s="23"/>
      <c r="AJJ71" s="23"/>
      <c r="AJK71" s="23"/>
      <c r="AJL71" s="23"/>
      <c r="AJM71" s="23"/>
      <c r="AJN71" s="23"/>
      <c r="AJO71" s="23"/>
      <c r="AJP71" s="23"/>
    </row>
    <row r="72" spans="1:952" s="61" customFormat="1" x14ac:dyDescent="0.25">
      <c r="A72" s="50" t="s">
        <v>22</v>
      </c>
      <c r="B72" s="27" t="s">
        <v>244</v>
      </c>
      <c r="C72" s="31" t="s">
        <v>36</v>
      </c>
      <c r="D72" s="53" t="s">
        <v>210</v>
      </c>
      <c r="E72" s="54"/>
      <c r="F72" s="26" t="s">
        <v>27</v>
      </c>
      <c r="G72" s="54"/>
      <c r="H72" s="54"/>
      <c r="I72" s="55">
        <v>10920000</v>
      </c>
      <c r="J72" s="56" t="s">
        <v>193</v>
      </c>
      <c r="K72" s="56"/>
      <c r="L72" s="57" t="s">
        <v>246</v>
      </c>
      <c r="M72" s="57"/>
      <c r="N72" s="57"/>
      <c r="O72" s="57"/>
      <c r="P72" s="57"/>
      <c r="Q72" s="57"/>
      <c r="R72" s="57"/>
      <c r="S72" s="28"/>
      <c r="T72" s="23"/>
      <c r="U72" s="23"/>
      <c r="V72" s="23"/>
      <c r="W72" s="23"/>
      <c r="X72" s="25"/>
      <c r="Y72" s="23">
        <v>0</v>
      </c>
      <c r="Z72" s="23">
        <v>0</v>
      </c>
      <c r="AA72" s="23">
        <v>0</v>
      </c>
      <c r="AB72" s="23">
        <v>0</v>
      </c>
      <c r="AC72" s="23">
        <v>0</v>
      </c>
      <c r="AD72" s="23">
        <v>0</v>
      </c>
      <c r="AE72" s="23">
        <v>1</v>
      </c>
      <c r="AF72" s="23">
        <v>1</v>
      </c>
      <c r="AG72" s="23">
        <v>1</v>
      </c>
      <c r="AH72" s="23">
        <v>1</v>
      </c>
      <c r="AI72" s="23">
        <v>1</v>
      </c>
      <c r="AJ72" s="23">
        <v>1</v>
      </c>
      <c r="AK72" s="28">
        <v>1</v>
      </c>
      <c r="AL72" s="23">
        <v>1</v>
      </c>
      <c r="AM72" s="23">
        <v>1</v>
      </c>
      <c r="AN72" s="23">
        <v>1</v>
      </c>
      <c r="AO72" s="23">
        <v>1</v>
      </c>
      <c r="AP72" s="23">
        <v>1</v>
      </c>
      <c r="AQ72" s="23">
        <v>1</v>
      </c>
      <c r="AR72" s="23">
        <v>1</v>
      </c>
      <c r="AS72" s="23">
        <v>1</v>
      </c>
      <c r="AT72" s="23">
        <v>1</v>
      </c>
      <c r="AU72" s="23">
        <v>1</v>
      </c>
      <c r="AV72" s="25">
        <v>1</v>
      </c>
      <c r="AW72" s="28">
        <v>3</v>
      </c>
      <c r="AX72" s="23">
        <v>3</v>
      </c>
      <c r="AY72" s="23">
        <v>3</v>
      </c>
      <c r="AZ72" s="25">
        <v>3</v>
      </c>
      <c r="BA72" s="23">
        <v>6</v>
      </c>
      <c r="BB72" s="25">
        <v>6</v>
      </c>
      <c r="BC72" s="28">
        <v>6</v>
      </c>
      <c r="BD72" s="25">
        <v>6</v>
      </c>
      <c r="BE72" s="27">
        <f t="shared" si="4"/>
        <v>54</v>
      </c>
      <c r="BF72" s="58"/>
      <c r="BG72" s="59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3"/>
      <c r="GQ72" s="23"/>
      <c r="GR72" s="23"/>
      <c r="GS72" s="23"/>
      <c r="GT72" s="23"/>
      <c r="GU72" s="23"/>
      <c r="GV72" s="23"/>
      <c r="GW72" s="23"/>
      <c r="GX72" s="23"/>
      <c r="GY72" s="23"/>
      <c r="GZ72" s="23"/>
      <c r="HA72" s="23"/>
      <c r="HB72" s="23"/>
      <c r="HC72" s="23"/>
      <c r="HD72" s="23"/>
      <c r="HE72" s="23"/>
      <c r="HF72" s="23"/>
      <c r="HG72" s="23"/>
      <c r="HH72" s="23"/>
      <c r="HI72" s="23"/>
      <c r="HJ72" s="23"/>
      <c r="HK72" s="23"/>
      <c r="HL72" s="23"/>
      <c r="HM72" s="23"/>
      <c r="HN72" s="23"/>
      <c r="HO72" s="23"/>
      <c r="HP72" s="23"/>
      <c r="HQ72" s="23"/>
      <c r="HR72" s="23"/>
      <c r="HS72" s="23"/>
      <c r="HT72" s="23"/>
      <c r="HU72" s="23"/>
      <c r="HV72" s="23"/>
      <c r="HW72" s="23"/>
      <c r="HX72" s="23"/>
      <c r="HY72" s="23"/>
      <c r="HZ72" s="23"/>
      <c r="IA72" s="23"/>
      <c r="IB72" s="23"/>
      <c r="IC72" s="23"/>
      <c r="ID72" s="23"/>
      <c r="IE72" s="23"/>
      <c r="IF72" s="23"/>
      <c r="IG72" s="23"/>
      <c r="IH72" s="23"/>
      <c r="II72" s="23"/>
      <c r="IJ72" s="23"/>
      <c r="IK72" s="23"/>
      <c r="IL72" s="23"/>
      <c r="IM72" s="23"/>
      <c r="IN72" s="23"/>
      <c r="IO72" s="23"/>
      <c r="IP72" s="23"/>
      <c r="IQ72" s="23"/>
      <c r="IR72" s="23"/>
      <c r="IS72" s="23"/>
      <c r="IT72" s="23"/>
      <c r="IU72" s="23"/>
      <c r="IV72" s="23"/>
      <c r="IW72" s="23"/>
      <c r="IX72" s="23"/>
      <c r="IY72" s="23"/>
      <c r="IZ72" s="23"/>
      <c r="JA72" s="23"/>
      <c r="JB72" s="23"/>
      <c r="JC72" s="23"/>
      <c r="JD72" s="23"/>
      <c r="JE72" s="23"/>
      <c r="JF72" s="23"/>
      <c r="JG72" s="23"/>
      <c r="JH72" s="23"/>
      <c r="JI72" s="23"/>
      <c r="JJ72" s="23"/>
      <c r="JK72" s="23"/>
      <c r="JL72" s="23"/>
      <c r="JM72" s="23"/>
      <c r="JN72" s="23"/>
      <c r="JO72" s="23"/>
      <c r="JP72" s="23"/>
      <c r="JQ72" s="23"/>
      <c r="JR72" s="23"/>
      <c r="JS72" s="23"/>
      <c r="JT72" s="23"/>
      <c r="JU72" s="23"/>
      <c r="JV72" s="23"/>
      <c r="JW72" s="23"/>
      <c r="JX72" s="23"/>
      <c r="JY72" s="23"/>
      <c r="JZ72" s="23"/>
      <c r="KA72" s="23"/>
      <c r="KB72" s="23"/>
      <c r="KC72" s="23"/>
      <c r="KD72" s="23"/>
      <c r="KE72" s="23"/>
      <c r="KF72" s="23"/>
      <c r="KG72" s="23"/>
      <c r="KH72" s="23"/>
      <c r="KI72" s="23"/>
      <c r="KJ72" s="23"/>
      <c r="KK72" s="23"/>
      <c r="KL72" s="23"/>
      <c r="KM72" s="23"/>
      <c r="KN72" s="23"/>
      <c r="KO72" s="23"/>
      <c r="KP72" s="23"/>
      <c r="KQ72" s="23"/>
      <c r="KR72" s="23"/>
      <c r="KS72" s="23"/>
      <c r="KT72" s="23"/>
      <c r="KU72" s="23"/>
      <c r="KV72" s="23"/>
      <c r="KW72" s="23"/>
      <c r="KX72" s="23"/>
      <c r="KY72" s="23"/>
      <c r="KZ72" s="23"/>
      <c r="LA72" s="23"/>
      <c r="LB72" s="23"/>
      <c r="LC72" s="23"/>
      <c r="LD72" s="23"/>
      <c r="LE72" s="23"/>
      <c r="LF72" s="23"/>
      <c r="LG72" s="23"/>
      <c r="LH72" s="23"/>
      <c r="LI72" s="23"/>
      <c r="LJ72" s="23"/>
      <c r="LK72" s="23"/>
      <c r="LL72" s="23"/>
      <c r="LM72" s="23"/>
      <c r="LN72" s="23"/>
      <c r="LO72" s="23"/>
      <c r="LP72" s="23"/>
      <c r="LQ72" s="23"/>
      <c r="LR72" s="23"/>
      <c r="LS72" s="23"/>
      <c r="LT72" s="23"/>
      <c r="LU72" s="23"/>
      <c r="LV72" s="23"/>
      <c r="LW72" s="23"/>
      <c r="LX72" s="23"/>
      <c r="LY72" s="23"/>
      <c r="LZ72" s="23"/>
      <c r="MA72" s="23"/>
      <c r="MB72" s="23"/>
      <c r="MC72" s="23"/>
      <c r="MD72" s="23"/>
      <c r="ME72" s="23"/>
      <c r="MF72" s="23"/>
      <c r="MG72" s="23"/>
      <c r="MH72" s="23"/>
      <c r="MI72" s="23"/>
      <c r="MJ72" s="23"/>
      <c r="MK72" s="23"/>
      <c r="ML72" s="23"/>
      <c r="MM72" s="23"/>
      <c r="MN72" s="23"/>
      <c r="MO72" s="23"/>
      <c r="MP72" s="23"/>
      <c r="MQ72" s="23"/>
      <c r="MR72" s="23"/>
      <c r="MS72" s="23"/>
      <c r="MT72" s="23"/>
      <c r="MU72" s="23"/>
      <c r="MV72" s="23"/>
      <c r="MW72" s="23"/>
      <c r="MX72" s="23"/>
      <c r="MY72" s="23"/>
      <c r="MZ72" s="23"/>
      <c r="NA72" s="23"/>
      <c r="NB72" s="23"/>
      <c r="NC72" s="23"/>
      <c r="ND72" s="23"/>
      <c r="NE72" s="23"/>
      <c r="NF72" s="23"/>
      <c r="NG72" s="23"/>
      <c r="NH72" s="23"/>
      <c r="NI72" s="23"/>
      <c r="NJ72" s="23"/>
      <c r="NK72" s="23"/>
      <c r="NL72" s="23"/>
      <c r="NM72" s="23"/>
      <c r="NN72" s="23"/>
      <c r="NO72" s="23"/>
      <c r="NP72" s="23"/>
      <c r="NQ72" s="23"/>
      <c r="NR72" s="23"/>
      <c r="NS72" s="23"/>
      <c r="NT72" s="23"/>
      <c r="NU72" s="23"/>
      <c r="NV72" s="23"/>
      <c r="NW72" s="23"/>
      <c r="NX72" s="23"/>
      <c r="NY72" s="23"/>
      <c r="NZ72" s="23"/>
      <c r="OA72" s="23"/>
      <c r="OB72" s="23"/>
      <c r="OC72" s="23"/>
      <c r="OD72" s="23"/>
      <c r="OE72" s="23"/>
      <c r="OF72" s="23"/>
      <c r="OG72" s="23"/>
      <c r="OH72" s="23"/>
      <c r="OI72" s="23"/>
      <c r="OJ72" s="23"/>
      <c r="OK72" s="23"/>
      <c r="OL72" s="23"/>
      <c r="OM72" s="23"/>
      <c r="ON72" s="23"/>
      <c r="OO72" s="23"/>
      <c r="OP72" s="23"/>
      <c r="OQ72" s="23"/>
      <c r="OR72" s="23"/>
      <c r="OS72" s="23"/>
      <c r="OT72" s="23"/>
      <c r="OU72" s="23"/>
      <c r="OV72" s="23"/>
      <c r="OW72" s="23"/>
      <c r="OX72" s="23"/>
      <c r="OY72" s="23"/>
      <c r="OZ72" s="23"/>
      <c r="PA72" s="23"/>
      <c r="PB72" s="23"/>
      <c r="PC72" s="23"/>
      <c r="PD72" s="23"/>
      <c r="PE72" s="23"/>
      <c r="PF72" s="23"/>
      <c r="PG72" s="23"/>
      <c r="PH72" s="23"/>
      <c r="PI72" s="23"/>
      <c r="PJ72" s="23"/>
      <c r="PK72" s="23"/>
      <c r="PL72" s="23"/>
      <c r="PM72" s="23"/>
      <c r="PN72" s="23"/>
      <c r="PO72" s="23"/>
      <c r="PP72" s="23"/>
      <c r="PQ72" s="23"/>
      <c r="PR72" s="23"/>
      <c r="PS72" s="23"/>
      <c r="PT72" s="23"/>
      <c r="PU72" s="23"/>
      <c r="PV72" s="23"/>
      <c r="PW72" s="23"/>
      <c r="PX72" s="23"/>
      <c r="PY72" s="23"/>
      <c r="PZ72" s="23"/>
      <c r="QA72" s="23"/>
      <c r="QB72" s="23"/>
      <c r="QC72" s="23"/>
      <c r="QD72" s="23"/>
      <c r="QE72" s="23"/>
      <c r="QF72" s="23"/>
      <c r="QG72" s="23"/>
      <c r="QH72" s="23"/>
      <c r="QI72" s="23"/>
      <c r="QJ72" s="23"/>
      <c r="QK72" s="23"/>
      <c r="QL72" s="23"/>
      <c r="QM72" s="23"/>
      <c r="QN72" s="23"/>
      <c r="QO72" s="23"/>
      <c r="QP72" s="23"/>
      <c r="QQ72" s="23"/>
      <c r="QR72" s="23"/>
      <c r="QS72" s="23"/>
      <c r="QT72" s="23"/>
      <c r="QU72" s="23"/>
      <c r="QV72" s="23"/>
      <c r="QW72" s="23"/>
      <c r="QX72" s="23"/>
      <c r="QY72" s="23"/>
      <c r="QZ72" s="23"/>
      <c r="RA72" s="23"/>
      <c r="RB72" s="23"/>
      <c r="RC72" s="23"/>
      <c r="RD72" s="23"/>
      <c r="RE72" s="23"/>
      <c r="RF72" s="23"/>
      <c r="RG72" s="23"/>
      <c r="RH72" s="23"/>
      <c r="RI72" s="23"/>
      <c r="RJ72" s="23"/>
      <c r="RK72" s="23"/>
      <c r="RL72" s="23"/>
      <c r="RM72" s="23"/>
      <c r="RN72" s="23"/>
      <c r="RO72" s="23"/>
      <c r="RP72" s="23"/>
      <c r="RQ72" s="23"/>
      <c r="RR72" s="23"/>
      <c r="RS72" s="23"/>
      <c r="RT72" s="23"/>
      <c r="RU72" s="23"/>
      <c r="RV72" s="23"/>
      <c r="RW72" s="23"/>
      <c r="RX72" s="23"/>
      <c r="RY72" s="23"/>
      <c r="RZ72" s="23"/>
      <c r="SA72" s="23"/>
      <c r="SB72" s="23"/>
      <c r="SC72" s="23"/>
      <c r="SD72" s="23"/>
      <c r="SE72" s="23"/>
      <c r="SF72" s="23"/>
      <c r="SG72" s="23"/>
      <c r="SH72" s="23"/>
      <c r="SI72" s="23"/>
      <c r="SJ72" s="23"/>
      <c r="SK72" s="23"/>
      <c r="SL72" s="23"/>
      <c r="SM72" s="23"/>
      <c r="SN72" s="23"/>
      <c r="SO72" s="23"/>
      <c r="SP72" s="23"/>
      <c r="SQ72" s="23"/>
      <c r="SR72" s="23"/>
      <c r="SS72" s="23"/>
      <c r="ST72" s="23"/>
      <c r="SU72" s="23"/>
      <c r="SV72" s="23"/>
      <c r="SW72" s="23"/>
      <c r="SX72" s="23"/>
      <c r="SY72" s="23"/>
      <c r="SZ72" s="23"/>
      <c r="TA72" s="23"/>
      <c r="TB72" s="23"/>
      <c r="TC72" s="23"/>
      <c r="TD72" s="23"/>
      <c r="TE72" s="23"/>
      <c r="TF72" s="23"/>
      <c r="TG72" s="23"/>
      <c r="TH72" s="23"/>
      <c r="TI72" s="23"/>
      <c r="TJ72" s="23"/>
      <c r="TK72" s="23"/>
      <c r="TL72" s="23"/>
      <c r="TM72" s="23"/>
      <c r="TN72" s="23"/>
      <c r="TO72" s="23"/>
      <c r="TP72" s="23"/>
      <c r="TQ72" s="23"/>
      <c r="TR72" s="23"/>
      <c r="TS72" s="23"/>
      <c r="TT72" s="23"/>
      <c r="TU72" s="23"/>
      <c r="TV72" s="23"/>
      <c r="TW72" s="23"/>
      <c r="TX72" s="23"/>
      <c r="TY72" s="23"/>
      <c r="TZ72" s="23"/>
      <c r="UA72" s="23"/>
      <c r="UB72" s="23"/>
      <c r="UC72" s="23"/>
      <c r="UD72" s="23"/>
      <c r="UE72" s="23"/>
      <c r="UF72" s="23"/>
      <c r="UG72" s="23"/>
      <c r="UH72" s="23"/>
      <c r="UI72" s="23"/>
      <c r="UJ72" s="23"/>
      <c r="UK72" s="23"/>
      <c r="UL72" s="23"/>
      <c r="UM72" s="23"/>
      <c r="UN72" s="23"/>
      <c r="UO72" s="23"/>
      <c r="UP72" s="23"/>
      <c r="UQ72" s="23"/>
      <c r="UR72" s="23"/>
      <c r="US72" s="23"/>
      <c r="UT72" s="23"/>
      <c r="UU72" s="23"/>
      <c r="UV72" s="23"/>
      <c r="UW72" s="23"/>
      <c r="UX72" s="23"/>
      <c r="UY72" s="23"/>
      <c r="UZ72" s="23"/>
      <c r="VA72" s="23"/>
      <c r="VB72" s="23"/>
      <c r="VC72" s="23"/>
      <c r="VD72" s="23"/>
      <c r="VE72" s="23"/>
      <c r="VF72" s="23"/>
      <c r="VG72" s="23"/>
      <c r="VH72" s="23"/>
      <c r="VI72" s="23"/>
      <c r="VJ72" s="23"/>
      <c r="VK72" s="23"/>
      <c r="VL72" s="23"/>
      <c r="VM72" s="23"/>
      <c r="VN72" s="23"/>
      <c r="VO72" s="23"/>
      <c r="VP72" s="23"/>
      <c r="VQ72" s="23"/>
      <c r="VR72" s="23"/>
      <c r="VS72" s="23"/>
      <c r="VT72" s="23"/>
      <c r="VU72" s="23"/>
      <c r="VV72" s="23"/>
      <c r="VW72" s="23"/>
      <c r="VX72" s="23"/>
      <c r="VY72" s="23"/>
      <c r="VZ72" s="23"/>
      <c r="WA72" s="23"/>
      <c r="WB72" s="23"/>
      <c r="WC72" s="23"/>
      <c r="WD72" s="23"/>
      <c r="WE72" s="23"/>
      <c r="WF72" s="23"/>
      <c r="WG72" s="23"/>
      <c r="WH72" s="23"/>
      <c r="WI72" s="23"/>
      <c r="WJ72" s="23"/>
      <c r="WK72" s="23"/>
      <c r="WL72" s="23"/>
      <c r="WM72" s="23"/>
      <c r="WN72" s="23"/>
      <c r="WO72" s="23"/>
      <c r="WP72" s="23"/>
      <c r="WQ72" s="23"/>
      <c r="WR72" s="23"/>
      <c r="WS72" s="23"/>
      <c r="WT72" s="23"/>
      <c r="WU72" s="23"/>
      <c r="WV72" s="23"/>
      <c r="WW72" s="23"/>
      <c r="WX72" s="23"/>
      <c r="WY72" s="23"/>
      <c r="WZ72" s="23"/>
      <c r="XA72" s="23"/>
      <c r="XB72" s="23"/>
      <c r="XC72" s="23"/>
      <c r="XD72" s="23"/>
      <c r="XE72" s="23"/>
      <c r="XF72" s="23"/>
      <c r="XG72" s="23"/>
      <c r="XH72" s="23"/>
      <c r="XI72" s="23"/>
      <c r="XJ72" s="23"/>
      <c r="XK72" s="23"/>
      <c r="XL72" s="23"/>
      <c r="XM72" s="23"/>
      <c r="XN72" s="23"/>
      <c r="XO72" s="23"/>
      <c r="XP72" s="23"/>
      <c r="XQ72" s="23"/>
      <c r="XR72" s="23"/>
      <c r="XS72" s="23"/>
      <c r="XT72" s="23"/>
      <c r="XU72" s="23"/>
      <c r="XV72" s="23"/>
      <c r="XW72" s="23"/>
      <c r="XX72" s="23"/>
      <c r="XY72" s="23"/>
      <c r="XZ72" s="23"/>
      <c r="YA72" s="23"/>
      <c r="YB72" s="23"/>
      <c r="YC72" s="23"/>
      <c r="YD72" s="23"/>
      <c r="YE72" s="23"/>
      <c r="YF72" s="23"/>
      <c r="YG72" s="23"/>
      <c r="YH72" s="23"/>
      <c r="YI72" s="23"/>
      <c r="YJ72" s="23"/>
      <c r="YK72" s="23"/>
      <c r="YL72" s="23"/>
      <c r="YM72" s="23"/>
      <c r="YN72" s="23"/>
      <c r="YO72" s="23"/>
      <c r="YP72" s="23"/>
      <c r="YQ72" s="23"/>
      <c r="YR72" s="23"/>
      <c r="YS72" s="23"/>
      <c r="YT72" s="23"/>
      <c r="YU72" s="23"/>
      <c r="YV72" s="23"/>
      <c r="YW72" s="23"/>
      <c r="YX72" s="23"/>
      <c r="YY72" s="23"/>
      <c r="YZ72" s="23"/>
      <c r="ZA72" s="23"/>
      <c r="ZB72" s="23"/>
      <c r="ZC72" s="23"/>
      <c r="ZD72" s="23"/>
      <c r="ZE72" s="23"/>
      <c r="ZF72" s="23"/>
      <c r="ZG72" s="23"/>
      <c r="ZH72" s="23"/>
      <c r="ZI72" s="23"/>
      <c r="ZJ72" s="23"/>
      <c r="ZK72" s="23"/>
      <c r="ZL72" s="23"/>
      <c r="ZM72" s="23"/>
      <c r="ZN72" s="23"/>
      <c r="ZO72" s="23"/>
      <c r="ZP72" s="23"/>
      <c r="ZQ72" s="23"/>
      <c r="ZR72" s="23"/>
      <c r="ZS72" s="23"/>
      <c r="ZT72" s="23"/>
      <c r="ZU72" s="23"/>
      <c r="ZV72" s="23"/>
      <c r="ZW72" s="23"/>
      <c r="ZX72" s="23"/>
      <c r="ZY72" s="23"/>
      <c r="ZZ72" s="23"/>
      <c r="AAA72" s="23"/>
      <c r="AAB72" s="23"/>
      <c r="AAC72" s="23"/>
      <c r="AAD72" s="23"/>
      <c r="AAE72" s="23"/>
      <c r="AAF72" s="23"/>
      <c r="AAG72" s="23"/>
      <c r="AAH72" s="23"/>
      <c r="AAI72" s="23"/>
      <c r="AAJ72" s="23"/>
      <c r="AAK72" s="23"/>
      <c r="AAL72" s="23"/>
      <c r="AAM72" s="23"/>
      <c r="AAN72" s="23"/>
      <c r="AAO72" s="23"/>
      <c r="AAP72" s="23"/>
      <c r="AAQ72" s="23"/>
      <c r="AAR72" s="23"/>
      <c r="AAS72" s="23"/>
      <c r="AAT72" s="23"/>
      <c r="AAU72" s="23"/>
      <c r="AAV72" s="23"/>
      <c r="AAW72" s="23"/>
      <c r="AAX72" s="23"/>
      <c r="AAY72" s="23"/>
      <c r="AAZ72" s="23"/>
      <c r="ABA72" s="23"/>
      <c r="ABB72" s="23"/>
      <c r="ABC72" s="23"/>
      <c r="ABD72" s="23"/>
      <c r="ABE72" s="23"/>
      <c r="ABF72" s="23"/>
      <c r="ABG72" s="23"/>
      <c r="ABH72" s="23"/>
      <c r="ABI72" s="23"/>
      <c r="ABJ72" s="23"/>
      <c r="ABK72" s="23"/>
      <c r="ABL72" s="23"/>
      <c r="ABM72" s="23"/>
      <c r="ABN72" s="23"/>
      <c r="ABO72" s="23"/>
      <c r="ABP72" s="23"/>
      <c r="ABQ72" s="23"/>
      <c r="ABR72" s="23"/>
      <c r="ABS72" s="23"/>
      <c r="ABT72" s="23"/>
      <c r="ABU72" s="23"/>
      <c r="ABV72" s="23"/>
      <c r="ABW72" s="23"/>
      <c r="ABX72" s="23"/>
      <c r="ABY72" s="23"/>
      <c r="ABZ72" s="23"/>
      <c r="ACA72" s="23"/>
      <c r="ACB72" s="23"/>
      <c r="ACC72" s="23"/>
      <c r="ACD72" s="23"/>
      <c r="ACE72" s="23"/>
      <c r="ACF72" s="23"/>
      <c r="ACG72" s="23"/>
      <c r="ACH72" s="23"/>
      <c r="ACI72" s="23"/>
      <c r="ACJ72" s="23"/>
      <c r="ACK72" s="23"/>
      <c r="ACL72" s="23"/>
      <c r="ACM72" s="23"/>
      <c r="ACN72" s="23"/>
      <c r="ACO72" s="23"/>
      <c r="ACP72" s="23"/>
      <c r="ACQ72" s="23"/>
      <c r="ACR72" s="23"/>
      <c r="ACS72" s="23"/>
      <c r="ACT72" s="23"/>
      <c r="ACU72" s="23"/>
      <c r="ACV72" s="23"/>
      <c r="ACW72" s="23"/>
      <c r="ACX72" s="23"/>
      <c r="ACY72" s="23"/>
      <c r="ACZ72" s="23"/>
      <c r="ADA72" s="23"/>
      <c r="ADB72" s="23"/>
      <c r="ADC72" s="23"/>
      <c r="ADD72" s="23"/>
      <c r="ADE72" s="23"/>
      <c r="ADF72" s="23"/>
      <c r="ADG72" s="23"/>
      <c r="ADH72" s="23"/>
      <c r="ADI72" s="23"/>
      <c r="ADJ72" s="23"/>
      <c r="ADK72" s="23"/>
      <c r="ADL72" s="23"/>
      <c r="ADM72" s="23"/>
      <c r="ADN72" s="23"/>
      <c r="ADO72" s="23"/>
      <c r="ADP72" s="23"/>
      <c r="ADQ72" s="23"/>
      <c r="ADR72" s="23"/>
      <c r="ADS72" s="23"/>
      <c r="ADT72" s="23"/>
      <c r="ADU72" s="23"/>
      <c r="ADV72" s="23"/>
      <c r="ADW72" s="23"/>
      <c r="ADX72" s="23"/>
      <c r="ADY72" s="23"/>
      <c r="ADZ72" s="23"/>
      <c r="AEA72" s="23"/>
      <c r="AEB72" s="23"/>
      <c r="AEC72" s="23"/>
      <c r="AED72" s="23"/>
      <c r="AEE72" s="23"/>
      <c r="AEF72" s="23"/>
      <c r="AEG72" s="23"/>
      <c r="AEH72" s="23"/>
      <c r="AEI72" s="23"/>
      <c r="AEJ72" s="23"/>
      <c r="AEK72" s="23"/>
      <c r="AEL72" s="23"/>
      <c r="AEM72" s="23"/>
      <c r="AEN72" s="23"/>
      <c r="AEO72" s="23"/>
      <c r="AEP72" s="23"/>
      <c r="AEQ72" s="23"/>
      <c r="AER72" s="23"/>
      <c r="AES72" s="23"/>
      <c r="AET72" s="23"/>
      <c r="AEU72" s="23"/>
      <c r="AEV72" s="23"/>
      <c r="AEW72" s="23"/>
      <c r="AEX72" s="23"/>
      <c r="AEY72" s="23"/>
      <c r="AEZ72" s="23"/>
      <c r="AFA72" s="23"/>
      <c r="AFB72" s="23"/>
      <c r="AFC72" s="23"/>
      <c r="AFD72" s="23"/>
      <c r="AFE72" s="23"/>
      <c r="AFF72" s="23"/>
      <c r="AFG72" s="23"/>
      <c r="AFH72" s="23"/>
      <c r="AFI72" s="23"/>
      <c r="AFJ72" s="23"/>
      <c r="AFK72" s="23"/>
      <c r="AFL72" s="23"/>
      <c r="AFM72" s="23"/>
      <c r="AFN72" s="23"/>
      <c r="AFO72" s="23"/>
      <c r="AFP72" s="23"/>
      <c r="AFQ72" s="23"/>
      <c r="AFR72" s="23"/>
      <c r="AFS72" s="23"/>
      <c r="AFT72" s="23"/>
      <c r="AFU72" s="23"/>
      <c r="AFV72" s="23"/>
      <c r="AFW72" s="23"/>
      <c r="AFX72" s="23"/>
      <c r="AFY72" s="23"/>
      <c r="AFZ72" s="23"/>
      <c r="AGA72" s="23"/>
      <c r="AGB72" s="23"/>
      <c r="AGC72" s="23"/>
      <c r="AGD72" s="23"/>
      <c r="AGE72" s="23"/>
      <c r="AGF72" s="23"/>
      <c r="AGG72" s="23"/>
      <c r="AGH72" s="23"/>
      <c r="AGI72" s="23"/>
      <c r="AGJ72" s="23"/>
      <c r="AGK72" s="23"/>
      <c r="AGL72" s="23"/>
      <c r="AGM72" s="23"/>
      <c r="AGN72" s="23"/>
      <c r="AGO72" s="23"/>
      <c r="AGP72" s="23"/>
      <c r="AGQ72" s="23"/>
      <c r="AGR72" s="23"/>
      <c r="AGS72" s="23"/>
      <c r="AGT72" s="23"/>
      <c r="AGU72" s="23"/>
      <c r="AGV72" s="23"/>
      <c r="AGW72" s="23"/>
      <c r="AGX72" s="23"/>
      <c r="AGY72" s="23"/>
      <c r="AGZ72" s="23"/>
      <c r="AHA72" s="23"/>
      <c r="AHB72" s="23"/>
      <c r="AHC72" s="23"/>
      <c r="AHD72" s="23"/>
      <c r="AHE72" s="23"/>
      <c r="AHF72" s="23"/>
      <c r="AHG72" s="23"/>
      <c r="AHH72" s="23"/>
      <c r="AHI72" s="23"/>
      <c r="AHJ72" s="23"/>
      <c r="AHK72" s="23"/>
      <c r="AHL72" s="23"/>
      <c r="AHM72" s="23"/>
      <c r="AHN72" s="23"/>
      <c r="AHO72" s="23"/>
      <c r="AHP72" s="23"/>
      <c r="AHQ72" s="23"/>
      <c r="AHR72" s="23"/>
      <c r="AHS72" s="23"/>
      <c r="AHT72" s="23"/>
      <c r="AHU72" s="23"/>
      <c r="AHV72" s="23"/>
      <c r="AHW72" s="23"/>
      <c r="AHX72" s="23"/>
      <c r="AHY72" s="23"/>
      <c r="AHZ72" s="23"/>
      <c r="AIA72" s="23"/>
      <c r="AIB72" s="23"/>
      <c r="AIC72" s="23"/>
      <c r="AID72" s="23"/>
      <c r="AIE72" s="23"/>
      <c r="AIF72" s="23"/>
      <c r="AIG72" s="23"/>
      <c r="AIH72" s="23"/>
      <c r="AII72" s="23"/>
      <c r="AIJ72" s="23"/>
      <c r="AIK72" s="23"/>
      <c r="AIL72" s="23"/>
      <c r="AIM72" s="23"/>
      <c r="AIN72" s="23"/>
      <c r="AIO72" s="23"/>
      <c r="AIP72" s="23"/>
      <c r="AIQ72" s="23"/>
      <c r="AIR72" s="23"/>
      <c r="AIS72" s="23"/>
      <c r="AIT72" s="23"/>
      <c r="AIU72" s="23"/>
      <c r="AIV72" s="23"/>
      <c r="AIW72" s="23"/>
      <c r="AIX72" s="23"/>
      <c r="AIY72" s="23"/>
      <c r="AIZ72" s="23"/>
      <c r="AJA72" s="23"/>
      <c r="AJB72" s="23"/>
      <c r="AJC72" s="23"/>
      <c r="AJD72" s="23"/>
      <c r="AJE72" s="23"/>
      <c r="AJF72" s="23"/>
      <c r="AJG72" s="23"/>
      <c r="AJH72" s="23"/>
      <c r="AJI72" s="23"/>
      <c r="AJJ72" s="23"/>
      <c r="AJK72" s="23"/>
      <c r="AJL72" s="23"/>
      <c r="AJM72" s="23"/>
      <c r="AJN72" s="23"/>
      <c r="AJO72" s="23"/>
      <c r="AJP72" s="23"/>
    </row>
    <row r="73" spans="1:952" s="23" customFormat="1" x14ac:dyDescent="0.25">
      <c r="A73" s="50" t="s">
        <v>22</v>
      </c>
      <c r="B73" s="85" t="s">
        <v>244</v>
      </c>
      <c r="C73" s="68" t="s">
        <v>324</v>
      </c>
      <c r="D73" s="53" t="s">
        <v>325</v>
      </c>
      <c r="E73" s="53"/>
      <c r="F73" s="26" t="s">
        <v>31</v>
      </c>
      <c r="G73" s="53"/>
      <c r="H73" s="53"/>
      <c r="I73" s="91">
        <v>405360</v>
      </c>
      <c r="J73" s="56" t="s">
        <v>193</v>
      </c>
      <c r="K73" s="87"/>
      <c r="L73" s="71" t="s">
        <v>253</v>
      </c>
      <c r="M73" s="88"/>
      <c r="N73" s="88"/>
      <c r="O73" s="88"/>
      <c r="P73" s="88"/>
      <c r="Q73" s="88"/>
      <c r="R73" s="88"/>
      <c r="X73" s="25"/>
      <c r="AK73" s="28"/>
      <c r="AW73" s="28"/>
      <c r="AZ73" s="25"/>
      <c r="BB73" s="25"/>
      <c r="BC73" s="28"/>
      <c r="BD73" s="25"/>
      <c r="BE73" s="85">
        <f t="shared" si="4"/>
        <v>0</v>
      </c>
      <c r="BF73" s="58"/>
      <c r="BG73" s="89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0"/>
      <c r="CC73" s="90"/>
      <c r="CD73" s="90"/>
      <c r="CE73" s="90"/>
      <c r="CF73" s="90"/>
      <c r="CG73" s="90"/>
      <c r="CH73" s="90"/>
      <c r="CI73" s="90"/>
      <c r="CJ73" s="90"/>
      <c r="CK73" s="90"/>
      <c r="CL73" s="90"/>
      <c r="CM73" s="90"/>
      <c r="CN73" s="90"/>
      <c r="CO73" s="90"/>
      <c r="CP73" s="90"/>
      <c r="CQ73" s="90"/>
      <c r="CR73" s="90"/>
      <c r="CS73" s="90"/>
      <c r="CT73" s="90"/>
      <c r="CU73" s="90"/>
      <c r="CV73" s="90"/>
      <c r="CW73" s="90"/>
      <c r="CX73" s="90"/>
      <c r="CY73" s="90"/>
      <c r="CZ73" s="90"/>
      <c r="DA73" s="90"/>
      <c r="DB73" s="90"/>
      <c r="DC73" s="90"/>
      <c r="DD73" s="90"/>
      <c r="DE73" s="90"/>
      <c r="DF73" s="90"/>
      <c r="DG73" s="90"/>
      <c r="DH73" s="90"/>
      <c r="DI73" s="90"/>
      <c r="DJ73" s="90"/>
      <c r="DK73" s="90"/>
      <c r="DL73" s="90"/>
      <c r="DM73" s="90"/>
      <c r="DN73" s="90"/>
      <c r="DO73" s="90"/>
      <c r="DP73" s="90"/>
      <c r="DQ73" s="90"/>
      <c r="DR73" s="90"/>
      <c r="DS73" s="90"/>
      <c r="DT73" s="90"/>
      <c r="DU73" s="90"/>
      <c r="DV73" s="90"/>
      <c r="DW73" s="90"/>
      <c r="DX73" s="90"/>
      <c r="DY73" s="90"/>
      <c r="DZ73" s="90"/>
      <c r="EA73" s="90"/>
      <c r="EB73" s="90"/>
      <c r="EC73" s="90"/>
      <c r="ED73" s="90"/>
      <c r="EE73" s="90"/>
      <c r="EF73" s="90"/>
      <c r="EG73" s="90"/>
      <c r="EH73" s="90"/>
      <c r="EI73" s="90"/>
      <c r="EJ73" s="90"/>
      <c r="EK73" s="90"/>
      <c r="EL73" s="90"/>
      <c r="EM73" s="90"/>
      <c r="EN73" s="90"/>
      <c r="EO73" s="90"/>
      <c r="EP73" s="90"/>
      <c r="EQ73" s="90"/>
      <c r="ER73" s="90"/>
      <c r="ES73" s="90"/>
      <c r="ET73" s="90"/>
      <c r="EU73" s="90"/>
      <c r="EV73" s="90"/>
      <c r="EW73" s="90"/>
      <c r="EX73" s="90"/>
      <c r="EY73" s="90"/>
      <c r="EZ73" s="90"/>
      <c r="FA73" s="90"/>
      <c r="FB73" s="90"/>
      <c r="FC73" s="90"/>
      <c r="FD73" s="90"/>
      <c r="FE73" s="90"/>
      <c r="FF73" s="90"/>
      <c r="FG73" s="90"/>
      <c r="FH73" s="90"/>
      <c r="FI73" s="90"/>
      <c r="FJ73" s="90"/>
      <c r="FK73" s="90"/>
      <c r="FL73" s="90"/>
      <c r="FM73" s="90"/>
      <c r="FN73" s="90"/>
      <c r="FO73" s="90"/>
      <c r="FP73" s="90"/>
      <c r="FQ73" s="90"/>
      <c r="FR73" s="90"/>
      <c r="FS73" s="90"/>
      <c r="FT73" s="90"/>
      <c r="FU73" s="90"/>
      <c r="FV73" s="90"/>
      <c r="FW73" s="90"/>
      <c r="FX73" s="90"/>
      <c r="FY73" s="90"/>
      <c r="FZ73" s="90"/>
      <c r="GA73" s="90"/>
      <c r="GB73" s="90"/>
      <c r="GC73" s="90"/>
      <c r="GD73" s="90"/>
      <c r="GE73" s="90"/>
      <c r="GF73" s="90"/>
      <c r="GG73" s="90"/>
      <c r="GH73" s="90"/>
      <c r="GI73" s="90"/>
      <c r="GJ73" s="90"/>
      <c r="GK73" s="90"/>
      <c r="GL73" s="90"/>
      <c r="GM73" s="90"/>
      <c r="GN73" s="90"/>
      <c r="GO73" s="90"/>
      <c r="GP73" s="90"/>
      <c r="GQ73" s="90"/>
      <c r="GR73" s="90"/>
      <c r="GS73" s="90"/>
      <c r="GT73" s="90"/>
      <c r="GU73" s="90"/>
      <c r="GV73" s="90"/>
      <c r="GW73" s="90"/>
      <c r="GX73" s="90"/>
      <c r="GY73" s="90"/>
      <c r="GZ73" s="90"/>
      <c r="HA73" s="90"/>
      <c r="HB73" s="90"/>
      <c r="HC73" s="90"/>
      <c r="HD73" s="90"/>
      <c r="HE73" s="90"/>
      <c r="HF73" s="90"/>
      <c r="HG73" s="90"/>
      <c r="HH73" s="90"/>
      <c r="HI73" s="90"/>
      <c r="HJ73" s="90"/>
      <c r="HK73" s="90"/>
      <c r="HL73" s="90"/>
      <c r="HM73" s="90"/>
      <c r="HN73" s="90"/>
      <c r="HO73" s="90"/>
      <c r="HP73" s="90"/>
      <c r="HQ73" s="90"/>
      <c r="HR73" s="90"/>
      <c r="HS73" s="90"/>
      <c r="HT73" s="90"/>
      <c r="HU73" s="90"/>
      <c r="HV73" s="90"/>
      <c r="HW73" s="90"/>
      <c r="HX73" s="90"/>
      <c r="HY73" s="90"/>
      <c r="HZ73" s="90"/>
      <c r="IA73" s="90"/>
      <c r="IB73" s="90"/>
      <c r="IC73" s="90"/>
      <c r="ID73" s="90"/>
      <c r="IE73" s="90"/>
      <c r="IF73" s="90"/>
      <c r="IG73" s="90"/>
      <c r="IH73" s="90"/>
      <c r="II73" s="90"/>
      <c r="IJ73" s="90"/>
      <c r="IK73" s="90"/>
      <c r="IL73" s="90"/>
      <c r="IM73" s="90"/>
      <c r="IN73" s="90"/>
      <c r="IO73" s="90"/>
      <c r="IP73" s="90"/>
      <c r="IQ73" s="90"/>
      <c r="IR73" s="90"/>
      <c r="IS73" s="90"/>
      <c r="IT73" s="90"/>
      <c r="IU73" s="90"/>
      <c r="IV73" s="90"/>
      <c r="IW73" s="90"/>
      <c r="IX73" s="90"/>
      <c r="IY73" s="90"/>
      <c r="IZ73" s="90"/>
      <c r="JA73" s="90"/>
      <c r="JB73" s="90"/>
      <c r="JC73" s="90"/>
      <c r="JD73" s="90"/>
      <c r="JE73" s="90"/>
      <c r="JF73" s="90"/>
      <c r="JG73" s="90"/>
      <c r="JH73" s="90"/>
      <c r="JI73" s="90"/>
      <c r="JJ73" s="90"/>
      <c r="JK73" s="90"/>
      <c r="JL73" s="90"/>
      <c r="JM73" s="90"/>
      <c r="JN73" s="90"/>
      <c r="JO73" s="90"/>
      <c r="JP73" s="90"/>
      <c r="JQ73" s="90"/>
      <c r="JR73" s="90"/>
      <c r="JS73" s="90"/>
      <c r="JT73" s="90"/>
      <c r="JU73" s="90"/>
      <c r="JV73" s="90"/>
      <c r="JW73" s="90"/>
      <c r="JX73" s="90"/>
      <c r="JY73" s="90"/>
      <c r="JZ73" s="90"/>
      <c r="KA73" s="90"/>
      <c r="KB73" s="90"/>
      <c r="KC73" s="90"/>
      <c r="KD73" s="90"/>
      <c r="KE73" s="90"/>
      <c r="KF73" s="90"/>
      <c r="KG73" s="90"/>
      <c r="KH73" s="90"/>
      <c r="KI73" s="90"/>
      <c r="KJ73" s="90"/>
      <c r="KK73" s="90"/>
      <c r="KL73" s="90"/>
      <c r="KM73" s="90"/>
      <c r="KN73" s="90"/>
      <c r="KO73" s="90"/>
      <c r="KP73" s="90"/>
      <c r="KQ73" s="90"/>
      <c r="KR73" s="90"/>
      <c r="KS73" s="90"/>
      <c r="KT73" s="90"/>
      <c r="KU73" s="90"/>
      <c r="KV73" s="90"/>
      <c r="KW73" s="90"/>
      <c r="KX73" s="90"/>
      <c r="KY73" s="90"/>
      <c r="KZ73" s="90"/>
      <c r="LA73" s="90"/>
      <c r="LB73" s="90"/>
      <c r="LC73" s="90"/>
      <c r="LD73" s="90"/>
      <c r="LE73" s="90"/>
      <c r="LF73" s="90"/>
      <c r="LG73" s="90"/>
      <c r="LH73" s="90"/>
      <c r="LI73" s="90"/>
      <c r="LJ73" s="90"/>
      <c r="LK73" s="90"/>
      <c r="LL73" s="90"/>
      <c r="LM73" s="90"/>
      <c r="LN73" s="90"/>
      <c r="LO73" s="90"/>
      <c r="LP73" s="90"/>
      <c r="LQ73" s="90"/>
      <c r="LR73" s="90"/>
      <c r="LS73" s="90"/>
      <c r="LT73" s="90"/>
      <c r="LU73" s="90"/>
      <c r="LV73" s="90"/>
      <c r="LW73" s="90"/>
      <c r="LX73" s="90"/>
      <c r="LY73" s="90"/>
      <c r="LZ73" s="90"/>
      <c r="MA73" s="90"/>
      <c r="MB73" s="90"/>
      <c r="MC73" s="90"/>
      <c r="MD73" s="90"/>
      <c r="ME73" s="90"/>
      <c r="MF73" s="90"/>
      <c r="MG73" s="90"/>
      <c r="MH73" s="90"/>
      <c r="MI73" s="90"/>
      <c r="MJ73" s="90"/>
      <c r="MK73" s="90"/>
      <c r="ML73" s="90"/>
      <c r="MM73" s="90"/>
      <c r="MN73" s="90"/>
      <c r="MO73" s="90"/>
      <c r="MP73" s="90"/>
      <c r="MQ73" s="90"/>
      <c r="MR73" s="90"/>
      <c r="MS73" s="90"/>
      <c r="MT73" s="90"/>
      <c r="MU73" s="90"/>
      <c r="MV73" s="90"/>
      <c r="MW73" s="90"/>
      <c r="MX73" s="90"/>
      <c r="MY73" s="90"/>
      <c r="MZ73" s="90"/>
      <c r="NA73" s="90"/>
      <c r="NB73" s="90"/>
      <c r="NC73" s="90"/>
      <c r="ND73" s="90"/>
      <c r="NE73" s="90"/>
      <c r="NF73" s="90"/>
      <c r="NG73" s="90"/>
      <c r="NH73" s="90"/>
      <c r="NI73" s="90"/>
      <c r="NJ73" s="90"/>
      <c r="NK73" s="90"/>
      <c r="NL73" s="90"/>
      <c r="NM73" s="90"/>
      <c r="NN73" s="90"/>
      <c r="NO73" s="90"/>
      <c r="NP73" s="90"/>
      <c r="NQ73" s="90"/>
      <c r="NR73" s="90"/>
      <c r="NS73" s="90"/>
      <c r="NT73" s="90"/>
      <c r="NU73" s="90"/>
      <c r="NV73" s="90"/>
      <c r="NW73" s="90"/>
      <c r="NX73" s="90"/>
      <c r="NY73" s="90"/>
      <c r="NZ73" s="90"/>
      <c r="OA73" s="90"/>
      <c r="OB73" s="90"/>
      <c r="OC73" s="90"/>
      <c r="OD73" s="90"/>
      <c r="OE73" s="90"/>
      <c r="OF73" s="90"/>
      <c r="OG73" s="90"/>
      <c r="OH73" s="90"/>
      <c r="OI73" s="90"/>
      <c r="OJ73" s="90"/>
      <c r="OK73" s="90"/>
      <c r="OL73" s="90"/>
      <c r="OM73" s="90"/>
      <c r="ON73" s="90"/>
      <c r="OO73" s="90"/>
      <c r="OP73" s="90"/>
      <c r="OQ73" s="90"/>
      <c r="OR73" s="90"/>
      <c r="OS73" s="90"/>
      <c r="OT73" s="90"/>
      <c r="OU73" s="90"/>
      <c r="OV73" s="90"/>
      <c r="OW73" s="90"/>
      <c r="OX73" s="90"/>
      <c r="OY73" s="90"/>
      <c r="OZ73" s="90"/>
      <c r="PA73" s="90"/>
      <c r="PB73" s="90"/>
      <c r="PC73" s="90"/>
      <c r="PD73" s="90"/>
      <c r="PE73" s="90"/>
      <c r="PF73" s="90"/>
      <c r="PG73" s="90"/>
      <c r="PH73" s="90"/>
      <c r="PI73" s="90"/>
      <c r="PJ73" s="90"/>
      <c r="PK73" s="90"/>
      <c r="PL73" s="90"/>
      <c r="PM73" s="90"/>
      <c r="PN73" s="90"/>
      <c r="PO73" s="90"/>
      <c r="PP73" s="90"/>
      <c r="PQ73" s="90"/>
      <c r="PR73" s="90"/>
      <c r="PS73" s="90"/>
      <c r="PT73" s="90"/>
      <c r="PU73" s="90"/>
      <c r="PV73" s="90"/>
      <c r="PW73" s="90"/>
      <c r="PX73" s="90"/>
      <c r="PY73" s="90"/>
      <c r="PZ73" s="90"/>
      <c r="QA73" s="90"/>
      <c r="QB73" s="90"/>
      <c r="QC73" s="90"/>
      <c r="QD73" s="90"/>
      <c r="QE73" s="90"/>
      <c r="QF73" s="90"/>
      <c r="QG73" s="90"/>
      <c r="QH73" s="90"/>
      <c r="QI73" s="90"/>
      <c r="QJ73" s="90"/>
      <c r="QK73" s="90"/>
      <c r="QL73" s="90"/>
      <c r="QM73" s="90"/>
      <c r="QN73" s="90"/>
      <c r="QO73" s="90"/>
      <c r="QP73" s="90"/>
      <c r="QQ73" s="90"/>
      <c r="QR73" s="90"/>
      <c r="QS73" s="90"/>
      <c r="QT73" s="90"/>
      <c r="QU73" s="90"/>
      <c r="QV73" s="90"/>
      <c r="QW73" s="90"/>
      <c r="QX73" s="90"/>
      <c r="QY73" s="90"/>
      <c r="QZ73" s="90"/>
      <c r="RA73" s="90"/>
      <c r="RB73" s="90"/>
      <c r="RC73" s="90"/>
      <c r="RD73" s="90"/>
      <c r="RE73" s="90"/>
      <c r="RF73" s="90"/>
      <c r="RG73" s="90"/>
      <c r="RH73" s="90"/>
      <c r="RI73" s="90"/>
      <c r="RJ73" s="90"/>
      <c r="RK73" s="90"/>
      <c r="RL73" s="90"/>
      <c r="RM73" s="90"/>
      <c r="RN73" s="90"/>
      <c r="RO73" s="90"/>
      <c r="RP73" s="90"/>
      <c r="RQ73" s="90"/>
      <c r="RR73" s="90"/>
      <c r="RS73" s="90"/>
      <c r="RT73" s="90"/>
      <c r="RU73" s="90"/>
      <c r="RV73" s="90"/>
      <c r="RW73" s="90"/>
      <c r="RX73" s="90"/>
      <c r="RY73" s="90"/>
      <c r="RZ73" s="90"/>
      <c r="SA73" s="90"/>
      <c r="SB73" s="90"/>
      <c r="SC73" s="90"/>
      <c r="SD73" s="90"/>
      <c r="SE73" s="90"/>
      <c r="SF73" s="90"/>
      <c r="SG73" s="90"/>
      <c r="SH73" s="90"/>
      <c r="SI73" s="90"/>
      <c r="SJ73" s="90"/>
      <c r="SK73" s="90"/>
      <c r="SL73" s="90"/>
      <c r="SM73" s="90"/>
      <c r="SN73" s="90"/>
      <c r="SO73" s="90"/>
      <c r="SP73" s="90"/>
      <c r="SQ73" s="90"/>
      <c r="SR73" s="90"/>
      <c r="SS73" s="90"/>
      <c r="ST73" s="90"/>
      <c r="SU73" s="90"/>
      <c r="SV73" s="90"/>
      <c r="SW73" s="90"/>
      <c r="SX73" s="90"/>
      <c r="SY73" s="90"/>
      <c r="SZ73" s="90"/>
      <c r="TA73" s="90"/>
      <c r="TB73" s="90"/>
      <c r="TC73" s="90"/>
      <c r="TD73" s="90"/>
      <c r="TE73" s="90"/>
      <c r="TF73" s="90"/>
      <c r="TG73" s="90"/>
      <c r="TH73" s="90"/>
      <c r="TI73" s="90"/>
      <c r="TJ73" s="90"/>
      <c r="TK73" s="90"/>
      <c r="TL73" s="90"/>
      <c r="TM73" s="90"/>
      <c r="TN73" s="90"/>
      <c r="TO73" s="90"/>
      <c r="TP73" s="90"/>
      <c r="TQ73" s="90"/>
      <c r="TR73" s="90"/>
      <c r="TS73" s="90"/>
      <c r="TT73" s="90"/>
      <c r="TU73" s="90"/>
      <c r="TV73" s="90"/>
      <c r="TW73" s="90"/>
      <c r="TX73" s="90"/>
      <c r="TY73" s="90"/>
      <c r="TZ73" s="90"/>
      <c r="UA73" s="90"/>
      <c r="UB73" s="90"/>
      <c r="UC73" s="90"/>
      <c r="UD73" s="90"/>
      <c r="UE73" s="90"/>
      <c r="UF73" s="90"/>
      <c r="UG73" s="90"/>
      <c r="UH73" s="90"/>
      <c r="UI73" s="90"/>
      <c r="UJ73" s="90"/>
      <c r="UK73" s="90"/>
      <c r="UL73" s="90"/>
      <c r="UM73" s="90"/>
      <c r="UN73" s="90"/>
      <c r="UO73" s="90"/>
      <c r="UP73" s="90"/>
      <c r="UQ73" s="90"/>
      <c r="UR73" s="90"/>
      <c r="US73" s="90"/>
      <c r="UT73" s="90"/>
      <c r="UU73" s="90"/>
      <c r="UV73" s="90"/>
      <c r="UW73" s="90"/>
      <c r="UX73" s="90"/>
      <c r="UY73" s="90"/>
      <c r="UZ73" s="90"/>
      <c r="VA73" s="90"/>
      <c r="VB73" s="90"/>
      <c r="VC73" s="90"/>
      <c r="VD73" s="90"/>
      <c r="VE73" s="90"/>
      <c r="VF73" s="90"/>
      <c r="VG73" s="90"/>
      <c r="VH73" s="90"/>
      <c r="VI73" s="90"/>
      <c r="VJ73" s="90"/>
      <c r="VK73" s="90"/>
      <c r="VL73" s="90"/>
      <c r="VM73" s="90"/>
      <c r="VN73" s="90"/>
      <c r="VO73" s="90"/>
      <c r="VP73" s="90"/>
      <c r="VQ73" s="90"/>
      <c r="VR73" s="90"/>
      <c r="VS73" s="90"/>
      <c r="VT73" s="90"/>
      <c r="VU73" s="90"/>
      <c r="VV73" s="90"/>
      <c r="VW73" s="90"/>
      <c r="VX73" s="90"/>
      <c r="VY73" s="90"/>
      <c r="VZ73" s="90"/>
      <c r="WA73" s="90"/>
      <c r="WB73" s="90"/>
      <c r="WC73" s="90"/>
      <c r="WD73" s="90"/>
      <c r="WE73" s="90"/>
      <c r="WF73" s="90"/>
      <c r="WG73" s="90"/>
      <c r="WH73" s="90"/>
      <c r="WI73" s="90"/>
      <c r="WJ73" s="90"/>
      <c r="WK73" s="90"/>
      <c r="WL73" s="90"/>
      <c r="WM73" s="90"/>
      <c r="WN73" s="90"/>
      <c r="WO73" s="90"/>
      <c r="WP73" s="90"/>
      <c r="WQ73" s="90"/>
      <c r="WR73" s="90"/>
      <c r="WS73" s="90"/>
      <c r="WT73" s="90"/>
      <c r="WU73" s="90"/>
      <c r="WV73" s="90"/>
      <c r="WW73" s="90"/>
      <c r="WX73" s="90"/>
      <c r="WY73" s="90"/>
      <c r="WZ73" s="90"/>
      <c r="XA73" s="90"/>
      <c r="XB73" s="90"/>
      <c r="XC73" s="90"/>
      <c r="XD73" s="90"/>
      <c r="XE73" s="90"/>
      <c r="XF73" s="90"/>
      <c r="XG73" s="90"/>
      <c r="XH73" s="90"/>
      <c r="XI73" s="90"/>
      <c r="XJ73" s="90"/>
      <c r="XK73" s="90"/>
      <c r="XL73" s="90"/>
      <c r="XM73" s="90"/>
      <c r="XN73" s="90"/>
      <c r="XO73" s="90"/>
      <c r="XP73" s="90"/>
      <c r="XQ73" s="90"/>
      <c r="XR73" s="90"/>
      <c r="XS73" s="90"/>
      <c r="XT73" s="90"/>
      <c r="XU73" s="90"/>
      <c r="XV73" s="90"/>
      <c r="XW73" s="90"/>
      <c r="XX73" s="90"/>
      <c r="XY73" s="90"/>
      <c r="XZ73" s="90"/>
      <c r="YA73" s="90"/>
      <c r="YB73" s="90"/>
      <c r="YC73" s="90"/>
      <c r="YD73" s="90"/>
      <c r="YE73" s="90"/>
      <c r="YF73" s="90"/>
      <c r="YG73" s="90"/>
      <c r="YH73" s="90"/>
      <c r="YI73" s="90"/>
      <c r="YJ73" s="90"/>
      <c r="YK73" s="90"/>
      <c r="YL73" s="90"/>
      <c r="YM73" s="90"/>
      <c r="YN73" s="90"/>
      <c r="YO73" s="90"/>
      <c r="YP73" s="90"/>
      <c r="YQ73" s="90"/>
      <c r="YR73" s="90"/>
      <c r="YS73" s="90"/>
      <c r="YT73" s="90"/>
      <c r="YU73" s="90"/>
      <c r="YV73" s="90"/>
      <c r="YW73" s="90"/>
      <c r="YX73" s="90"/>
      <c r="YY73" s="90"/>
      <c r="YZ73" s="90"/>
      <c r="ZA73" s="90"/>
      <c r="ZB73" s="90"/>
      <c r="ZC73" s="90"/>
      <c r="ZD73" s="90"/>
      <c r="ZE73" s="90"/>
      <c r="ZF73" s="90"/>
      <c r="ZG73" s="90"/>
      <c r="ZH73" s="90"/>
      <c r="ZI73" s="90"/>
      <c r="ZJ73" s="90"/>
      <c r="ZK73" s="90"/>
      <c r="ZL73" s="90"/>
      <c r="ZM73" s="90"/>
      <c r="ZN73" s="90"/>
      <c r="ZO73" s="90"/>
      <c r="ZP73" s="90"/>
      <c r="ZQ73" s="90"/>
      <c r="ZR73" s="90"/>
      <c r="ZS73" s="90"/>
      <c r="ZT73" s="90"/>
      <c r="ZU73" s="90"/>
      <c r="ZV73" s="90"/>
      <c r="ZW73" s="90"/>
      <c r="ZX73" s="90"/>
      <c r="ZY73" s="90"/>
      <c r="ZZ73" s="90"/>
      <c r="AAA73" s="90"/>
      <c r="AAB73" s="90"/>
      <c r="AAC73" s="90"/>
      <c r="AAD73" s="90"/>
      <c r="AAE73" s="90"/>
      <c r="AAF73" s="90"/>
      <c r="AAG73" s="90"/>
      <c r="AAH73" s="90"/>
      <c r="AAI73" s="90"/>
      <c r="AAJ73" s="90"/>
      <c r="AAK73" s="90"/>
      <c r="AAL73" s="90"/>
      <c r="AAM73" s="90"/>
      <c r="AAN73" s="90"/>
      <c r="AAO73" s="90"/>
      <c r="AAP73" s="90"/>
      <c r="AAQ73" s="90"/>
      <c r="AAR73" s="90"/>
      <c r="AAS73" s="90"/>
      <c r="AAT73" s="90"/>
      <c r="AAU73" s="90"/>
      <c r="AAV73" s="90"/>
      <c r="AAW73" s="90"/>
      <c r="AAX73" s="90"/>
      <c r="AAY73" s="90"/>
      <c r="AAZ73" s="90"/>
      <c r="ABA73" s="90"/>
      <c r="ABB73" s="90"/>
      <c r="ABC73" s="90"/>
      <c r="ABD73" s="90"/>
      <c r="ABE73" s="90"/>
      <c r="ABF73" s="90"/>
      <c r="ABG73" s="90"/>
      <c r="ABH73" s="90"/>
      <c r="ABI73" s="90"/>
      <c r="ABJ73" s="90"/>
      <c r="ABK73" s="90"/>
      <c r="ABL73" s="90"/>
      <c r="ABM73" s="90"/>
      <c r="ABN73" s="90"/>
      <c r="ABO73" s="90"/>
      <c r="ABP73" s="90"/>
      <c r="ABQ73" s="90"/>
      <c r="ABR73" s="90"/>
      <c r="ABS73" s="90"/>
      <c r="ABT73" s="90"/>
      <c r="ABU73" s="90"/>
      <c r="ABV73" s="90"/>
      <c r="ABW73" s="90"/>
      <c r="ABX73" s="90"/>
      <c r="ABY73" s="90"/>
      <c r="ABZ73" s="90"/>
      <c r="ACA73" s="90"/>
      <c r="ACB73" s="90"/>
      <c r="ACC73" s="90"/>
      <c r="ACD73" s="90"/>
      <c r="ACE73" s="90"/>
      <c r="ACF73" s="90"/>
      <c r="ACG73" s="90"/>
      <c r="ACH73" s="90"/>
      <c r="ACI73" s="90"/>
      <c r="ACJ73" s="90"/>
      <c r="ACK73" s="90"/>
      <c r="ACL73" s="90"/>
      <c r="ACM73" s="90"/>
      <c r="ACN73" s="90"/>
      <c r="ACO73" s="90"/>
      <c r="ACP73" s="90"/>
      <c r="ACQ73" s="90"/>
      <c r="ACR73" s="90"/>
      <c r="ACS73" s="90"/>
      <c r="ACT73" s="90"/>
      <c r="ACU73" s="90"/>
      <c r="ACV73" s="90"/>
      <c r="ACW73" s="90"/>
      <c r="ACX73" s="90"/>
      <c r="ACY73" s="90"/>
      <c r="ACZ73" s="90"/>
      <c r="ADA73" s="90"/>
      <c r="ADB73" s="90"/>
      <c r="ADC73" s="90"/>
      <c r="ADD73" s="90"/>
      <c r="ADE73" s="90"/>
      <c r="ADF73" s="90"/>
      <c r="ADG73" s="90"/>
      <c r="ADH73" s="90"/>
      <c r="ADI73" s="90"/>
      <c r="ADJ73" s="90"/>
      <c r="ADK73" s="90"/>
      <c r="ADL73" s="90"/>
      <c r="ADM73" s="90"/>
      <c r="ADN73" s="90"/>
      <c r="ADO73" s="90"/>
      <c r="ADP73" s="90"/>
      <c r="ADQ73" s="90"/>
      <c r="ADR73" s="90"/>
      <c r="ADS73" s="90"/>
      <c r="ADT73" s="90"/>
      <c r="ADU73" s="90"/>
      <c r="ADV73" s="90"/>
      <c r="ADW73" s="90"/>
      <c r="ADX73" s="90"/>
      <c r="ADY73" s="90"/>
      <c r="ADZ73" s="90"/>
      <c r="AEA73" s="90"/>
      <c r="AEB73" s="90"/>
      <c r="AEC73" s="90"/>
      <c r="AED73" s="90"/>
      <c r="AEE73" s="90"/>
      <c r="AEF73" s="90"/>
      <c r="AEG73" s="90"/>
      <c r="AEH73" s="90"/>
      <c r="AEI73" s="90"/>
      <c r="AEJ73" s="90"/>
      <c r="AEK73" s="90"/>
      <c r="AEL73" s="90"/>
      <c r="AEM73" s="90"/>
      <c r="AEN73" s="90"/>
      <c r="AEO73" s="90"/>
      <c r="AEP73" s="90"/>
      <c r="AEQ73" s="90"/>
      <c r="AER73" s="90"/>
      <c r="AES73" s="90"/>
      <c r="AET73" s="90"/>
      <c r="AEU73" s="90"/>
      <c r="AEV73" s="90"/>
      <c r="AEW73" s="90"/>
      <c r="AEX73" s="90"/>
      <c r="AEY73" s="90"/>
      <c r="AEZ73" s="90"/>
      <c r="AFA73" s="90"/>
      <c r="AFB73" s="90"/>
      <c r="AFC73" s="90"/>
      <c r="AFD73" s="90"/>
      <c r="AFE73" s="90"/>
      <c r="AFF73" s="90"/>
      <c r="AFG73" s="90"/>
      <c r="AFH73" s="90"/>
      <c r="AFI73" s="90"/>
      <c r="AFJ73" s="90"/>
      <c r="AFK73" s="90"/>
      <c r="AFL73" s="90"/>
      <c r="AFM73" s="90"/>
      <c r="AFN73" s="90"/>
      <c r="AFO73" s="90"/>
      <c r="AFP73" s="90"/>
      <c r="AFQ73" s="90"/>
      <c r="AFR73" s="90"/>
      <c r="AFS73" s="90"/>
      <c r="AFT73" s="90"/>
      <c r="AFU73" s="90"/>
      <c r="AFV73" s="90"/>
      <c r="AFW73" s="90"/>
      <c r="AFX73" s="90"/>
      <c r="AFY73" s="90"/>
      <c r="AFZ73" s="90"/>
      <c r="AGA73" s="90"/>
      <c r="AGB73" s="90"/>
      <c r="AGC73" s="90"/>
      <c r="AGD73" s="90"/>
      <c r="AGE73" s="90"/>
      <c r="AGF73" s="90"/>
      <c r="AGG73" s="90"/>
      <c r="AGH73" s="90"/>
      <c r="AGI73" s="90"/>
      <c r="AGJ73" s="90"/>
      <c r="AGK73" s="90"/>
      <c r="AGL73" s="90"/>
      <c r="AGM73" s="90"/>
      <c r="AGN73" s="90"/>
      <c r="AGO73" s="90"/>
      <c r="AGP73" s="90"/>
      <c r="AGQ73" s="90"/>
      <c r="AGR73" s="90"/>
      <c r="AGS73" s="90"/>
      <c r="AGT73" s="90"/>
      <c r="AGU73" s="90"/>
      <c r="AGV73" s="90"/>
      <c r="AGW73" s="90"/>
      <c r="AGX73" s="90"/>
      <c r="AGY73" s="90"/>
      <c r="AGZ73" s="90"/>
      <c r="AHA73" s="90"/>
      <c r="AHB73" s="90"/>
      <c r="AHC73" s="90"/>
      <c r="AHD73" s="90"/>
      <c r="AHE73" s="90"/>
      <c r="AHF73" s="90"/>
      <c r="AHG73" s="90"/>
      <c r="AHH73" s="90"/>
      <c r="AHI73" s="90"/>
      <c r="AHJ73" s="90"/>
      <c r="AHK73" s="90"/>
      <c r="AHL73" s="90"/>
      <c r="AHM73" s="90"/>
      <c r="AHN73" s="90"/>
      <c r="AHO73" s="90"/>
      <c r="AHP73" s="90"/>
      <c r="AHQ73" s="90"/>
      <c r="AHR73" s="90"/>
      <c r="AHS73" s="90"/>
      <c r="AHT73" s="90"/>
      <c r="AHU73" s="90"/>
      <c r="AHV73" s="90"/>
      <c r="AHW73" s="90"/>
      <c r="AHX73" s="90"/>
      <c r="AHY73" s="90"/>
      <c r="AHZ73" s="90"/>
      <c r="AIA73" s="90"/>
      <c r="AIB73" s="90"/>
      <c r="AIC73" s="90"/>
      <c r="AID73" s="90"/>
      <c r="AIE73" s="90"/>
      <c r="AIF73" s="90"/>
      <c r="AIG73" s="90"/>
      <c r="AIH73" s="90"/>
      <c r="AII73" s="90"/>
      <c r="AIJ73" s="90"/>
      <c r="AIK73" s="90"/>
      <c r="AIL73" s="90"/>
      <c r="AIM73" s="90"/>
      <c r="AIN73" s="90"/>
      <c r="AIO73" s="90"/>
      <c r="AIP73" s="90"/>
      <c r="AIQ73" s="90"/>
      <c r="AIR73" s="90"/>
      <c r="AIS73" s="90"/>
      <c r="AIT73" s="90"/>
      <c r="AIU73" s="90"/>
      <c r="AIV73" s="90"/>
      <c r="AIW73" s="90"/>
      <c r="AIX73" s="90"/>
      <c r="AIY73" s="90"/>
      <c r="AIZ73" s="90"/>
      <c r="AJA73" s="90"/>
      <c r="AJB73" s="90"/>
      <c r="AJC73" s="90"/>
      <c r="AJD73" s="90"/>
      <c r="AJE73" s="90"/>
      <c r="AJF73" s="90"/>
      <c r="AJG73" s="90"/>
      <c r="AJH73" s="90"/>
      <c r="AJI73" s="90"/>
      <c r="AJJ73" s="90"/>
      <c r="AJK73" s="90"/>
      <c r="AJL73" s="90"/>
      <c r="AJM73" s="90"/>
      <c r="AJN73" s="90"/>
      <c r="AJO73" s="90"/>
      <c r="AJP73" s="90"/>
    </row>
    <row r="74" spans="1:952" s="61" customFormat="1" x14ac:dyDescent="0.2">
      <c r="A74" s="50" t="s">
        <v>22</v>
      </c>
      <c r="B74" s="51" t="s">
        <v>244</v>
      </c>
      <c r="C74" s="68" t="s">
        <v>136</v>
      </c>
      <c r="D74" s="53" t="s">
        <v>326</v>
      </c>
      <c r="E74" s="54"/>
      <c r="F74" s="26" t="s">
        <v>31</v>
      </c>
      <c r="G74" s="54"/>
      <c r="H74" s="54"/>
      <c r="I74" s="55">
        <v>18000</v>
      </c>
      <c r="J74" s="56" t="s">
        <v>193</v>
      </c>
      <c r="K74" s="56"/>
      <c r="L74" s="57" t="s">
        <v>253</v>
      </c>
      <c r="M74" s="57"/>
      <c r="N74" s="57"/>
      <c r="O74" s="57"/>
      <c r="P74" s="57"/>
      <c r="Q74" s="57"/>
      <c r="R74" s="57"/>
      <c r="S74" s="23"/>
      <c r="T74" s="23"/>
      <c r="U74" s="23"/>
      <c r="V74" s="23"/>
      <c r="W74" s="23"/>
      <c r="X74" s="25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5"/>
      <c r="AK74" s="28">
        <v>1</v>
      </c>
      <c r="AL74" s="23">
        <v>1</v>
      </c>
      <c r="AM74" s="23">
        <v>1</v>
      </c>
      <c r="AN74" s="23">
        <v>1</v>
      </c>
      <c r="AO74" s="23">
        <v>1</v>
      </c>
      <c r="AP74" s="23">
        <v>1</v>
      </c>
      <c r="AQ74" s="23">
        <v>1</v>
      </c>
      <c r="AR74" s="23">
        <v>1</v>
      </c>
      <c r="AS74" s="23">
        <v>1</v>
      </c>
      <c r="AT74" s="23">
        <v>1</v>
      </c>
      <c r="AU74" s="23">
        <v>1</v>
      </c>
      <c r="AV74" s="25">
        <v>1</v>
      </c>
      <c r="AW74" s="28"/>
      <c r="AX74" s="23"/>
      <c r="AY74" s="23"/>
      <c r="AZ74" s="25"/>
      <c r="BA74" s="23"/>
      <c r="BB74" s="25"/>
      <c r="BC74" s="28"/>
      <c r="BD74" s="25"/>
      <c r="BE74" s="27">
        <f t="shared" si="4"/>
        <v>12</v>
      </c>
      <c r="BF74" s="58"/>
      <c r="BG74" s="59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  <c r="GB74" s="23"/>
      <c r="GC74" s="23"/>
      <c r="GD74" s="23"/>
      <c r="GE74" s="23"/>
      <c r="GF74" s="23"/>
      <c r="GG74" s="23"/>
      <c r="GH74" s="23"/>
      <c r="GI74" s="23"/>
      <c r="GJ74" s="23"/>
      <c r="GK74" s="23"/>
      <c r="GL74" s="23"/>
      <c r="GM74" s="23"/>
      <c r="GN74" s="23"/>
      <c r="GO74" s="23"/>
      <c r="GP74" s="23"/>
      <c r="GQ74" s="23"/>
      <c r="GR74" s="23"/>
      <c r="GS74" s="23"/>
      <c r="GT74" s="23"/>
      <c r="GU74" s="23"/>
      <c r="GV74" s="23"/>
      <c r="GW74" s="23"/>
      <c r="GX74" s="23"/>
      <c r="GY74" s="23"/>
      <c r="GZ74" s="23"/>
      <c r="HA74" s="23"/>
      <c r="HB74" s="23"/>
      <c r="HC74" s="23"/>
      <c r="HD74" s="23"/>
      <c r="HE74" s="23"/>
      <c r="HF74" s="23"/>
      <c r="HG74" s="23"/>
      <c r="HH74" s="23"/>
      <c r="HI74" s="23"/>
      <c r="HJ74" s="23"/>
      <c r="HK74" s="23"/>
      <c r="HL74" s="23"/>
      <c r="HM74" s="23"/>
      <c r="HN74" s="23"/>
      <c r="HO74" s="23"/>
      <c r="HP74" s="23"/>
      <c r="HQ74" s="23"/>
      <c r="HR74" s="23"/>
      <c r="HS74" s="23"/>
      <c r="HT74" s="23"/>
      <c r="HU74" s="23"/>
      <c r="HV74" s="23"/>
      <c r="HW74" s="23"/>
      <c r="HX74" s="23"/>
      <c r="HY74" s="23"/>
      <c r="HZ74" s="23"/>
      <c r="IA74" s="23"/>
      <c r="IB74" s="23"/>
      <c r="IC74" s="23"/>
      <c r="ID74" s="23"/>
      <c r="IE74" s="23"/>
      <c r="IF74" s="23"/>
      <c r="IG74" s="23"/>
      <c r="IH74" s="23"/>
      <c r="II74" s="23"/>
      <c r="IJ74" s="23"/>
      <c r="IK74" s="23"/>
      <c r="IL74" s="23"/>
      <c r="IM74" s="23"/>
      <c r="IN74" s="23"/>
      <c r="IO74" s="23"/>
      <c r="IP74" s="23"/>
      <c r="IQ74" s="23"/>
      <c r="IR74" s="23"/>
      <c r="IS74" s="23"/>
      <c r="IT74" s="23"/>
      <c r="IU74" s="23"/>
      <c r="IV74" s="23"/>
      <c r="IW74" s="23"/>
      <c r="IX74" s="23"/>
      <c r="IY74" s="23"/>
      <c r="IZ74" s="23"/>
      <c r="JA74" s="23"/>
      <c r="JB74" s="23"/>
      <c r="JC74" s="23"/>
      <c r="JD74" s="23"/>
      <c r="JE74" s="23"/>
      <c r="JF74" s="23"/>
      <c r="JG74" s="23"/>
      <c r="JH74" s="23"/>
      <c r="JI74" s="23"/>
      <c r="JJ74" s="23"/>
      <c r="JK74" s="23"/>
      <c r="JL74" s="23"/>
      <c r="JM74" s="23"/>
      <c r="JN74" s="23"/>
      <c r="JO74" s="23"/>
      <c r="JP74" s="23"/>
      <c r="JQ74" s="23"/>
      <c r="JR74" s="23"/>
      <c r="JS74" s="23"/>
      <c r="JT74" s="23"/>
      <c r="JU74" s="23"/>
      <c r="JV74" s="23"/>
      <c r="JW74" s="23"/>
      <c r="JX74" s="23"/>
      <c r="JY74" s="23"/>
      <c r="JZ74" s="23"/>
      <c r="KA74" s="23"/>
      <c r="KB74" s="23"/>
      <c r="KC74" s="23"/>
      <c r="KD74" s="23"/>
      <c r="KE74" s="23"/>
      <c r="KF74" s="23"/>
      <c r="KG74" s="23"/>
      <c r="KH74" s="23"/>
      <c r="KI74" s="23"/>
      <c r="KJ74" s="23"/>
      <c r="KK74" s="23"/>
      <c r="KL74" s="23"/>
      <c r="KM74" s="23"/>
      <c r="KN74" s="23"/>
      <c r="KO74" s="23"/>
      <c r="KP74" s="23"/>
      <c r="KQ74" s="23"/>
      <c r="KR74" s="23"/>
      <c r="KS74" s="23"/>
      <c r="KT74" s="23"/>
      <c r="KU74" s="23"/>
      <c r="KV74" s="23"/>
      <c r="KW74" s="23"/>
      <c r="KX74" s="23"/>
      <c r="KY74" s="23"/>
      <c r="KZ74" s="23"/>
      <c r="LA74" s="23"/>
      <c r="LB74" s="23"/>
      <c r="LC74" s="23"/>
      <c r="LD74" s="23"/>
      <c r="LE74" s="23"/>
      <c r="LF74" s="23"/>
      <c r="LG74" s="23"/>
      <c r="LH74" s="23"/>
      <c r="LI74" s="23"/>
      <c r="LJ74" s="23"/>
      <c r="LK74" s="23"/>
      <c r="LL74" s="23"/>
      <c r="LM74" s="23"/>
      <c r="LN74" s="23"/>
      <c r="LO74" s="23"/>
      <c r="LP74" s="23"/>
      <c r="LQ74" s="23"/>
      <c r="LR74" s="23"/>
      <c r="LS74" s="23"/>
      <c r="LT74" s="23"/>
      <c r="LU74" s="23"/>
      <c r="LV74" s="23"/>
      <c r="LW74" s="23"/>
      <c r="LX74" s="23"/>
      <c r="LY74" s="23"/>
      <c r="LZ74" s="23"/>
      <c r="MA74" s="23"/>
      <c r="MB74" s="23"/>
      <c r="MC74" s="23"/>
      <c r="MD74" s="23"/>
      <c r="ME74" s="23"/>
      <c r="MF74" s="23"/>
      <c r="MG74" s="23"/>
      <c r="MH74" s="23"/>
      <c r="MI74" s="23"/>
      <c r="MJ74" s="23"/>
      <c r="MK74" s="23"/>
      <c r="ML74" s="23"/>
      <c r="MM74" s="23"/>
      <c r="MN74" s="23"/>
      <c r="MO74" s="23"/>
      <c r="MP74" s="23"/>
      <c r="MQ74" s="23"/>
      <c r="MR74" s="23"/>
      <c r="MS74" s="23"/>
      <c r="MT74" s="23"/>
      <c r="MU74" s="23"/>
      <c r="MV74" s="23"/>
      <c r="MW74" s="23"/>
      <c r="MX74" s="23"/>
      <c r="MY74" s="23"/>
      <c r="MZ74" s="23"/>
      <c r="NA74" s="23"/>
      <c r="NB74" s="23"/>
      <c r="NC74" s="23"/>
      <c r="ND74" s="23"/>
      <c r="NE74" s="23"/>
      <c r="NF74" s="23"/>
      <c r="NG74" s="23"/>
      <c r="NH74" s="23"/>
      <c r="NI74" s="23"/>
      <c r="NJ74" s="23"/>
      <c r="NK74" s="23"/>
      <c r="NL74" s="23"/>
      <c r="NM74" s="23"/>
      <c r="NN74" s="23"/>
      <c r="NO74" s="23"/>
      <c r="NP74" s="23"/>
      <c r="NQ74" s="23"/>
      <c r="NR74" s="23"/>
      <c r="NS74" s="23"/>
      <c r="NT74" s="23"/>
      <c r="NU74" s="23"/>
      <c r="NV74" s="23"/>
      <c r="NW74" s="23"/>
      <c r="NX74" s="23"/>
      <c r="NY74" s="23"/>
      <c r="NZ74" s="23"/>
      <c r="OA74" s="23"/>
      <c r="OB74" s="23"/>
      <c r="OC74" s="23"/>
      <c r="OD74" s="23"/>
      <c r="OE74" s="23"/>
      <c r="OF74" s="23"/>
      <c r="OG74" s="23"/>
      <c r="OH74" s="23"/>
      <c r="OI74" s="23"/>
      <c r="OJ74" s="23"/>
      <c r="OK74" s="23"/>
      <c r="OL74" s="23"/>
      <c r="OM74" s="23"/>
      <c r="ON74" s="23"/>
      <c r="OO74" s="23"/>
      <c r="OP74" s="23"/>
      <c r="OQ74" s="23"/>
      <c r="OR74" s="23"/>
      <c r="OS74" s="23"/>
      <c r="OT74" s="23"/>
      <c r="OU74" s="23"/>
      <c r="OV74" s="23"/>
      <c r="OW74" s="23"/>
      <c r="OX74" s="23"/>
      <c r="OY74" s="23"/>
      <c r="OZ74" s="23"/>
      <c r="PA74" s="23"/>
      <c r="PB74" s="23"/>
      <c r="PC74" s="23"/>
      <c r="PD74" s="23"/>
      <c r="PE74" s="23"/>
      <c r="PF74" s="23"/>
      <c r="PG74" s="23"/>
      <c r="PH74" s="23"/>
      <c r="PI74" s="23"/>
      <c r="PJ74" s="23"/>
      <c r="PK74" s="23"/>
      <c r="PL74" s="23"/>
      <c r="PM74" s="23"/>
      <c r="PN74" s="23"/>
      <c r="PO74" s="23"/>
      <c r="PP74" s="23"/>
      <c r="PQ74" s="23"/>
      <c r="PR74" s="23"/>
      <c r="PS74" s="23"/>
      <c r="PT74" s="23"/>
      <c r="PU74" s="23"/>
      <c r="PV74" s="23"/>
      <c r="PW74" s="23"/>
      <c r="PX74" s="23"/>
      <c r="PY74" s="23"/>
      <c r="PZ74" s="23"/>
      <c r="QA74" s="23"/>
      <c r="QB74" s="23"/>
      <c r="QC74" s="23"/>
      <c r="QD74" s="23"/>
      <c r="QE74" s="23"/>
      <c r="QF74" s="23"/>
      <c r="QG74" s="23"/>
      <c r="QH74" s="23"/>
      <c r="QI74" s="23"/>
      <c r="QJ74" s="23"/>
      <c r="QK74" s="23"/>
      <c r="QL74" s="23"/>
      <c r="QM74" s="23"/>
      <c r="QN74" s="23"/>
      <c r="QO74" s="23"/>
      <c r="QP74" s="23"/>
      <c r="QQ74" s="23"/>
      <c r="QR74" s="23"/>
      <c r="QS74" s="23"/>
      <c r="QT74" s="23"/>
      <c r="QU74" s="23"/>
      <c r="QV74" s="23"/>
      <c r="QW74" s="23"/>
      <c r="QX74" s="23"/>
      <c r="QY74" s="23"/>
      <c r="QZ74" s="23"/>
      <c r="RA74" s="23"/>
      <c r="RB74" s="23"/>
      <c r="RC74" s="23"/>
      <c r="RD74" s="23"/>
      <c r="RE74" s="23"/>
      <c r="RF74" s="23"/>
      <c r="RG74" s="23"/>
      <c r="RH74" s="23"/>
      <c r="RI74" s="23"/>
      <c r="RJ74" s="23"/>
      <c r="RK74" s="23"/>
      <c r="RL74" s="23"/>
      <c r="RM74" s="23"/>
      <c r="RN74" s="23"/>
      <c r="RO74" s="23"/>
      <c r="RP74" s="23"/>
      <c r="RQ74" s="23"/>
      <c r="RR74" s="23"/>
      <c r="RS74" s="23"/>
      <c r="RT74" s="23"/>
      <c r="RU74" s="23"/>
      <c r="RV74" s="23"/>
      <c r="RW74" s="23"/>
      <c r="RX74" s="23"/>
      <c r="RY74" s="23"/>
      <c r="RZ74" s="23"/>
      <c r="SA74" s="23"/>
      <c r="SB74" s="23"/>
      <c r="SC74" s="23"/>
      <c r="SD74" s="23"/>
      <c r="SE74" s="23"/>
      <c r="SF74" s="23"/>
      <c r="SG74" s="23"/>
      <c r="SH74" s="23"/>
      <c r="SI74" s="23"/>
      <c r="SJ74" s="23"/>
      <c r="SK74" s="23"/>
      <c r="SL74" s="23"/>
      <c r="SM74" s="23"/>
      <c r="SN74" s="23"/>
      <c r="SO74" s="23"/>
      <c r="SP74" s="23"/>
      <c r="SQ74" s="23"/>
      <c r="SR74" s="23"/>
      <c r="SS74" s="23"/>
      <c r="ST74" s="23"/>
      <c r="SU74" s="23"/>
      <c r="SV74" s="23"/>
      <c r="SW74" s="23"/>
      <c r="SX74" s="23"/>
      <c r="SY74" s="23"/>
      <c r="SZ74" s="23"/>
      <c r="TA74" s="23"/>
      <c r="TB74" s="23"/>
      <c r="TC74" s="23"/>
      <c r="TD74" s="23"/>
      <c r="TE74" s="23"/>
      <c r="TF74" s="23"/>
      <c r="TG74" s="23"/>
      <c r="TH74" s="23"/>
      <c r="TI74" s="23"/>
      <c r="TJ74" s="23"/>
      <c r="TK74" s="23"/>
      <c r="TL74" s="23"/>
      <c r="TM74" s="23"/>
      <c r="TN74" s="23"/>
      <c r="TO74" s="23"/>
      <c r="TP74" s="23"/>
      <c r="TQ74" s="23"/>
      <c r="TR74" s="23"/>
      <c r="TS74" s="23"/>
      <c r="TT74" s="23"/>
      <c r="TU74" s="23"/>
      <c r="TV74" s="23"/>
      <c r="TW74" s="23"/>
      <c r="TX74" s="23"/>
      <c r="TY74" s="23"/>
      <c r="TZ74" s="23"/>
      <c r="UA74" s="23"/>
      <c r="UB74" s="23"/>
      <c r="UC74" s="23"/>
      <c r="UD74" s="23"/>
      <c r="UE74" s="23"/>
      <c r="UF74" s="23"/>
      <c r="UG74" s="23"/>
      <c r="UH74" s="23"/>
      <c r="UI74" s="23"/>
      <c r="UJ74" s="23"/>
      <c r="UK74" s="23"/>
      <c r="UL74" s="23"/>
      <c r="UM74" s="23"/>
      <c r="UN74" s="23"/>
      <c r="UO74" s="23"/>
      <c r="UP74" s="23"/>
      <c r="UQ74" s="23"/>
      <c r="UR74" s="23"/>
      <c r="US74" s="23"/>
      <c r="UT74" s="23"/>
      <c r="UU74" s="23"/>
      <c r="UV74" s="23"/>
      <c r="UW74" s="23"/>
      <c r="UX74" s="23"/>
      <c r="UY74" s="23"/>
      <c r="UZ74" s="23"/>
      <c r="VA74" s="23"/>
      <c r="VB74" s="23"/>
      <c r="VC74" s="23"/>
      <c r="VD74" s="23"/>
      <c r="VE74" s="23"/>
      <c r="VF74" s="23"/>
      <c r="VG74" s="23"/>
      <c r="VH74" s="23"/>
      <c r="VI74" s="23"/>
      <c r="VJ74" s="23"/>
      <c r="VK74" s="23"/>
      <c r="VL74" s="23"/>
      <c r="VM74" s="23"/>
      <c r="VN74" s="23"/>
      <c r="VO74" s="23"/>
      <c r="VP74" s="23"/>
      <c r="VQ74" s="23"/>
      <c r="VR74" s="23"/>
      <c r="VS74" s="23"/>
      <c r="VT74" s="23"/>
      <c r="VU74" s="23"/>
      <c r="VV74" s="23"/>
      <c r="VW74" s="23"/>
      <c r="VX74" s="23"/>
      <c r="VY74" s="23"/>
      <c r="VZ74" s="23"/>
      <c r="WA74" s="23"/>
      <c r="WB74" s="23"/>
      <c r="WC74" s="23"/>
      <c r="WD74" s="23"/>
      <c r="WE74" s="23"/>
      <c r="WF74" s="23"/>
      <c r="WG74" s="23"/>
      <c r="WH74" s="23"/>
      <c r="WI74" s="23"/>
      <c r="WJ74" s="23"/>
      <c r="WK74" s="23"/>
      <c r="WL74" s="23"/>
      <c r="WM74" s="23"/>
      <c r="WN74" s="23"/>
      <c r="WO74" s="23"/>
      <c r="WP74" s="23"/>
      <c r="WQ74" s="23"/>
      <c r="WR74" s="23"/>
      <c r="WS74" s="23"/>
      <c r="WT74" s="23"/>
      <c r="WU74" s="23"/>
      <c r="WV74" s="23"/>
      <c r="WW74" s="23"/>
      <c r="WX74" s="23"/>
      <c r="WY74" s="23"/>
      <c r="WZ74" s="23"/>
      <c r="XA74" s="23"/>
      <c r="XB74" s="23"/>
      <c r="XC74" s="23"/>
      <c r="XD74" s="23"/>
      <c r="XE74" s="23"/>
      <c r="XF74" s="23"/>
      <c r="XG74" s="23"/>
      <c r="XH74" s="23"/>
      <c r="XI74" s="23"/>
      <c r="XJ74" s="23"/>
      <c r="XK74" s="23"/>
      <c r="XL74" s="23"/>
      <c r="XM74" s="23"/>
      <c r="XN74" s="23"/>
      <c r="XO74" s="23"/>
      <c r="XP74" s="23"/>
      <c r="XQ74" s="23"/>
      <c r="XR74" s="23"/>
      <c r="XS74" s="23"/>
      <c r="XT74" s="23"/>
      <c r="XU74" s="23"/>
      <c r="XV74" s="23"/>
      <c r="XW74" s="23"/>
      <c r="XX74" s="23"/>
      <c r="XY74" s="23"/>
      <c r="XZ74" s="23"/>
      <c r="YA74" s="23"/>
      <c r="YB74" s="23"/>
      <c r="YC74" s="23"/>
      <c r="YD74" s="23"/>
      <c r="YE74" s="23"/>
      <c r="YF74" s="23"/>
      <c r="YG74" s="23"/>
      <c r="YH74" s="23"/>
      <c r="YI74" s="23"/>
      <c r="YJ74" s="23"/>
      <c r="YK74" s="23"/>
      <c r="YL74" s="23"/>
      <c r="YM74" s="23"/>
      <c r="YN74" s="23"/>
      <c r="YO74" s="23"/>
      <c r="YP74" s="23"/>
      <c r="YQ74" s="23"/>
      <c r="YR74" s="23"/>
      <c r="YS74" s="23"/>
      <c r="YT74" s="23"/>
      <c r="YU74" s="23"/>
      <c r="YV74" s="23"/>
      <c r="YW74" s="23"/>
      <c r="YX74" s="23"/>
      <c r="YY74" s="23"/>
      <c r="YZ74" s="23"/>
      <c r="ZA74" s="23"/>
      <c r="ZB74" s="23"/>
      <c r="ZC74" s="23"/>
      <c r="ZD74" s="23"/>
      <c r="ZE74" s="23"/>
      <c r="ZF74" s="23"/>
      <c r="ZG74" s="23"/>
      <c r="ZH74" s="23"/>
      <c r="ZI74" s="23"/>
      <c r="ZJ74" s="23"/>
      <c r="ZK74" s="23"/>
      <c r="ZL74" s="23"/>
      <c r="ZM74" s="23"/>
      <c r="ZN74" s="23"/>
      <c r="ZO74" s="23"/>
      <c r="ZP74" s="23"/>
      <c r="ZQ74" s="23"/>
      <c r="ZR74" s="23"/>
      <c r="ZS74" s="23"/>
      <c r="ZT74" s="23"/>
      <c r="ZU74" s="23"/>
      <c r="ZV74" s="23"/>
      <c r="ZW74" s="23"/>
      <c r="ZX74" s="23"/>
      <c r="ZY74" s="23"/>
      <c r="ZZ74" s="23"/>
      <c r="AAA74" s="23"/>
      <c r="AAB74" s="23"/>
      <c r="AAC74" s="23"/>
      <c r="AAD74" s="23"/>
      <c r="AAE74" s="23"/>
      <c r="AAF74" s="23"/>
      <c r="AAG74" s="23"/>
      <c r="AAH74" s="23"/>
      <c r="AAI74" s="23"/>
      <c r="AAJ74" s="23"/>
      <c r="AAK74" s="23"/>
      <c r="AAL74" s="23"/>
      <c r="AAM74" s="23"/>
      <c r="AAN74" s="23"/>
      <c r="AAO74" s="23"/>
      <c r="AAP74" s="23"/>
      <c r="AAQ74" s="23"/>
      <c r="AAR74" s="23"/>
      <c r="AAS74" s="23"/>
      <c r="AAT74" s="23"/>
      <c r="AAU74" s="23"/>
      <c r="AAV74" s="23"/>
      <c r="AAW74" s="23"/>
      <c r="AAX74" s="23"/>
      <c r="AAY74" s="23"/>
      <c r="AAZ74" s="23"/>
      <c r="ABA74" s="23"/>
      <c r="ABB74" s="23"/>
      <c r="ABC74" s="23"/>
      <c r="ABD74" s="23"/>
      <c r="ABE74" s="23"/>
      <c r="ABF74" s="23"/>
      <c r="ABG74" s="23"/>
      <c r="ABH74" s="23"/>
      <c r="ABI74" s="23"/>
      <c r="ABJ74" s="23"/>
      <c r="ABK74" s="23"/>
      <c r="ABL74" s="23"/>
      <c r="ABM74" s="23"/>
      <c r="ABN74" s="23"/>
      <c r="ABO74" s="23"/>
      <c r="ABP74" s="23"/>
      <c r="ABQ74" s="23"/>
      <c r="ABR74" s="23"/>
      <c r="ABS74" s="23"/>
      <c r="ABT74" s="23"/>
      <c r="ABU74" s="23"/>
      <c r="ABV74" s="23"/>
      <c r="ABW74" s="23"/>
      <c r="ABX74" s="23"/>
      <c r="ABY74" s="23"/>
      <c r="ABZ74" s="23"/>
      <c r="ACA74" s="23"/>
      <c r="ACB74" s="23"/>
      <c r="ACC74" s="23"/>
      <c r="ACD74" s="23"/>
      <c r="ACE74" s="23"/>
      <c r="ACF74" s="23"/>
      <c r="ACG74" s="23"/>
      <c r="ACH74" s="23"/>
      <c r="ACI74" s="23"/>
      <c r="ACJ74" s="23"/>
      <c r="ACK74" s="23"/>
      <c r="ACL74" s="23"/>
      <c r="ACM74" s="23"/>
      <c r="ACN74" s="23"/>
      <c r="ACO74" s="23"/>
      <c r="ACP74" s="23"/>
      <c r="ACQ74" s="23"/>
      <c r="ACR74" s="23"/>
      <c r="ACS74" s="23"/>
      <c r="ACT74" s="23"/>
      <c r="ACU74" s="23"/>
      <c r="ACV74" s="23"/>
      <c r="ACW74" s="23"/>
      <c r="ACX74" s="23"/>
      <c r="ACY74" s="23"/>
      <c r="ACZ74" s="23"/>
      <c r="ADA74" s="23"/>
      <c r="ADB74" s="23"/>
      <c r="ADC74" s="23"/>
      <c r="ADD74" s="23"/>
      <c r="ADE74" s="23"/>
      <c r="ADF74" s="23"/>
      <c r="ADG74" s="23"/>
      <c r="ADH74" s="23"/>
      <c r="ADI74" s="23"/>
      <c r="ADJ74" s="23"/>
      <c r="ADK74" s="23"/>
      <c r="ADL74" s="23"/>
      <c r="ADM74" s="23"/>
      <c r="ADN74" s="23"/>
      <c r="ADO74" s="23"/>
      <c r="ADP74" s="23"/>
      <c r="ADQ74" s="23"/>
      <c r="ADR74" s="23"/>
      <c r="ADS74" s="23"/>
      <c r="ADT74" s="23"/>
      <c r="ADU74" s="23"/>
      <c r="ADV74" s="23"/>
      <c r="ADW74" s="23"/>
      <c r="ADX74" s="23"/>
      <c r="ADY74" s="23"/>
      <c r="ADZ74" s="23"/>
      <c r="AEA74" s="23"/>
      <c r="AEB74" s="23"/>
      <c r="AEC74" s="23"/>
      <c r="AED74" s="23"/>
      <c r="AEE74" s="23"/>
      <c r="AEF74" s="23"/>
      <c r="AEG74" s="23"/>
      <c r="AEH74" s="23"/>
      <c r="AEI74" s="23"/>
      <c r="AEJ74" s="23"/>
      <c r="AEK74" s="23"/>
      <c r="AEL74" s="23"/>
      <c r="AEM74" s="23"/>
      <c r="AEN74" s="23"/>
      <c r="AEO74" s="23"/>
      <c r="AEP74" s="23"/>
      <c r="AEQ74" s="23"/>
      <c r="AER74" s="23"/>
      <c r="AES74" s="23"/>
      <c r="AET74" s="23"/>
      <c r="AEU74" s="23"/>
      <c r="AEV74" s="23"/>
      <c r="AEW74" s="23"/>
      <c r="AEX74" s="23"/>
      <c r="AEY74" s="23"/>
      <c r="AEZ74" s="23"/>
      <c r="AFA74" s="23"/>
      <c r="AFB74" s="23"/>
      <c r="AFC74" s="23"/>
      <c r="AFD74" s="23"/>
      <c r="AFE74" s="23"/>
      <c r="AFF74" s="23"/>
      <c r="AFG74" s="23"/>
      <c r="AFH74" s="23"/>
      <c r="AFI74" s="23"/>
      <c r="AFJ74" s="23"/>
      <c r="AFK74" s="23"/>
      <c r="AFL74" s="23"/>
      <c r="AFM74" s="23"/>
      <c r="AFN74" s="23"/>
      <c r="AFO74" s="23"/>
      <c r="AFP74" s="23"/>
      <c r="AFQ74" s="23"/>
      <c r="AFR74" s="23"/>
      <c r="AFS74" s="23"/>
      <c r="AFT74" s="23"/>
      <c r="AFU74" s="23"/>
      <c r="AFV74" s="23"/>
      <c r="AFW74" s="23"/>
      <c r="AFX74" s="23"/>
      <c r="AFY74" s="23"/>
      <c r="AFZ74" s="23"/>
      <c r="AGA74" s="23"/>
      <c r="AGB74" s="23"/>
      <c r="AGC74" s="23"/>
      <c r="AGD74" s="23"/>
      <c r="AGE74" s="23"/>
      <c r="AGF74" s="23"/>
      <c r="AGG74" s="23"/>
      <c r="AGH74" s="23"/>
      <c r="AGI74" s="23"/>
      <c r="AGJ74" s="23"/>
      <c r="AGK74" s="23"/>
      <c r="AGL74" s="23"/>
      <c r="AGM74" s="23"/>
      <c r="AGN74" s="23"/>
      <c r="AGO74" s="23"/>
      <c r="AGP74" s="23"/>
      <c r="AGQ74" s="23"/>
      <c r="AGR74" s="23"/>
      <c r="AGS74" s="23"/>
      <c r="AGT74" s="23"/>
      <c r="AGU74" s="23"/>
      <c r="AGV74" s="23"/>
      <c r="AGW74" s="23"/>
      <c r="AGX74" s="23"/>
      <c r="AGY74" s="23"/>
      <c r="AGZ74" s="23"/>
      <c r="AHA74" s="23"/>
      <c r="AHB74" s="23"/>
      <c r="AHC74" s="23"/>
      <c r="AHD74" s="23"/>
      <c r="AHE74" s="23"/>
      <c r="AHF74" s="23"/>
      <c r="AHG74" s="23"/>
      <c r="AHH74" s="23"/>
      <c r="AHI74" s="23"/>
      <c r="AHJ74" s="23"/>
      <c r="AHK74" s="23"/>
      <c r="AHL74" s="23"/>
      <c r="AHM74" s="23"/>
      <c r="AHN74" s="23"/>
      <c r="AHO74" s="23"/>
      <c r="AHP74" s="23"/>
      <c r="AHQ74" s="23"/>
      <c r="AHR74" s="23"/>
      <c r="AHS74" s="23"/>
      <c r="AHT74" s="23"/>
      <c r="AHU74" s="23"/>
      <c r="AHV74" s="23"/>
      <c r="AHW74" s="23"/>
      <c r="AHX74" s="23"/>
      <c r="AHY74" s="23"/>
      <c r="AHZ74" s="23"/>
      <c r="AIA74" s="23"/>
      <c r="AIB74" s="23"/>
      <c r="AIC74" s="23"/>
      <c r="AID74" s="23"/>
      <c r="AIE74" s="23"/>
      <c r="AIF74" s="23"/>
      <c r="AIG74" s="23"/>
      <c r="AIH74" s="23"/>
      <c r="AII74" s="23"/>
      <c r="AIJ74" s="23"/>
      <c r="AIK74" s="23"/>
      <c r="AIL74" s="23"/>
      <c r="AIM74" s="23"/>
      <c r="AIN74" s="23"/>
      <c r="AIO74" s="23"/>
      <c r="AIP74" s="23"/>
      <c r="AIQ74" s="23"/>
      <c r="AIR74" s="23"/>
      <c r="AIS74" s="23"/>
      <c r="AIT74" s="23"/>
      <c r="AIU74" s="23"/>
      <c r="AIV74" s="23"/>
      <c r="AIW74" s="23"/>
      <c r="AIX74" s="23"/>
      <c r="AIY74" s="23"/>
      <c r="AIZ74" s="23"/>
      <c r="AJA74" s="23"/>
      <c r="AJB74" s="23"/>
      <c r="AJC74" s="23"/>
      <c r="AJD74" s="23"/>
      <c r="AJE74" s="23"/>
      <c r="AJF74" s="23"/>
      <c r="AJG74" s="23"/>
      <c r="AJH74" s="23"/>
      <c r="AJI74" s="60"/>
      <c r="AJJ74" s="60"/>
      <c r="AJK74" s="60"/>
      <c r="AJL74" s="60"/>
      <c r="AJM74" s="60"/>
      <c r="AJN74" s="60"/>
      <c r="AJO74" s="60"/>
      <c r="AJP74" s="60"/>
    </row>
    <row r="75" spans="1:952" s="61" customFormat="1" x14ac:dyDescent="0.2">
      <c r="A75" s="50" t="s">
        <v>22</v>
      </c>
      <c r="B75" s="51" t="s">
        <v>244</v>
      </c>
      <c r="C75" s="68" t="s">
        <v>137</v>
      </c>
      <c r="D75" s="53" t="s">
        <v>327</v>
      </c>
      <c r="E75" s="54"/>
      <c r="F75" s="26" t="s">
        <v>31</v>
      </c>
      <c r="G75" s="54"/>
      <c r="H75" s="54"/>
      <c r="I75" s="55">
        <v>5040</v>
      </c>
      <c r="J75" s="56" t="s">
        <v>193</v>
      </c>
      <c r="K75" s="56"/>
      <c r="L75" s="57" t="s">
        <v>253</v>
      </c>
      <c r="M75" s="57"/>
      <c r="N75" s="57"/>
      <c r="O75" s="57"/>
      <c r="P75" s="57"/>
      <c r="Q75" s="57"/>
      <c r="R75" s="57"/>
      <c r="S75" s="23"/>
      <c r="T75" s="23"/>
      <c r="U75" s="23"/>
      <c r="V75" s="23"/>
      <c r="W75" s="23"/>
      <c r="X75" s="25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5"/>
      <c r="AK75" s="28"/>
      <c r="AL75" s="23"/>
      <c r="AM75" s="23"/>
      <c r="AN75" s="23"/>
      <c r="AO75" s="23"/>
      <c r="AP75" s="23"/>
      <c r="AQ75" s="23">
        <v>1</v>
      </c>
      <c r="AR75" s="23">
        <v>1</v>
      </c>
      <c r="AS75" s="23">
        <v>1</v>
      </c>
      <c r="AT75" s="23">
        <v>1</v>
      </c>
      <c r="AU75" s="23">
        <v>1</v>
      </c>
      <c r="AV75" s="25">
        <v>1</v>
      </c>
      <c r="AW75" s="28"/>
      <c r="AX75" s="23"/>
      <c r="AY75" s="23"/>
      <c r="AZ75" s="25"/>
      <c r="BA75" s="23"/>
      <c r="BB75" s="25"/>
      <c r="BC75" s="28"/>
      <c r="BD75" s="25"/>
      <c r="BE75" s="27">
        <f t="shared" si="4"/>
        <v>6</v>
      </c>
      <c r="BF75" s="58"/>
      <c r="BG75" s="59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  <c r="HG75" s="23"/>
      <c r="HH75" s="23"/>
      <c r="HI75" s="23"/>
      <c r="HJ75" s="23"/>
      <c r="HK75" s="23"/>
      <c r="HL75" s="23"/>
      <c r="HM75" s="23"/>
      <c r="HN75" s="23"/>
      <c r="HO75" s="23"/>
      <c r="HP75" s="23"/>
      <c r="HQ75" s="23"/>
      <c r="HR75" s="23"/>
      <c r="HS75" s="23"/>
      <c r="HT75" s="23"/>
      <c r="HU75" s="23"/>
      <c r="HV75" s="23"/>
      <c r="HW75" s="23"/>
      <c r="HX75" s="23"/>
      <c r="HY75" s="23"/>
      <c r="HZ75" s="23"/>
      <c r="IA75" s="23"/>
      <c r="IB75" s="23"/>
      <c r="IC75" s="23"/>
      <c r="ID75" s="23"/>
      <c r="IE75" s="23"/>
      <c r="IF75" s="23"/>
      <c r="IG75" s="23"/>
      <c r="IH75" s="23"/>
      <c r="II75" s="23"/>
      <c r="IJ75" s="23"/>
      <c r="IK75" s="23"/>
      <c r="IL75" s="23"/>
      <c r="IM75" s="23"/>
      <c r="IN75" s="23"/>
      <c r="IO75" s="23"/>
      <c r="IP75" s="23"/>
      <c r="IQ75" s="23"/>
      <c r="IR75" s="23"/>
      <c r="IS75" s="23"/>
      <c r="IT75" s="23"/>
      <c r="IU75" s="23"/>
      <c r="IV75" s="23"/>
      <c r="IW75" s="23"/>
      <c r="IX75" s="23"/>
      <c r="IY75" s="23"/>
      <c r="IZ75" s="23"/>
      <c r="JA75" s="23"/>
      <c r="JB75" s="23"/>
      <c r="JC75" s="23"/>
      <c r="JD75" s="23"/>
      <c r="JE75" s="23"/>
      <c r="JF75" s="23"/>
      <c r="JG75" s="23"/>
      <c r="JH75" s="23"/>
      <c r="JI75" s="23"/>
      <c r="JJ75" s="23"/>
      <c r="JK75" s="23"/>
      <c r="JL75" s="23"/>
      <c r="JM75" s="23"/>
      <c r="JN75" s="23"/>
      <c r="JO75" s="23"/>
      <c r="JP75" s="23"/>
      <c r="JQ75" s="23"/>
      <c r="JR75" s="23"/>
      <c r="JS75" s="23"/>
      <c r="JT75" s="23"/>
      <c r="JU75" s="23"/>
      <c r="JV75" s="23"/>
      <c r="JW75" s="23"/>
      <c r="JX75" s="23"/>
      <c r="JY75" s="23"/>
      <c r="JZ75" s="23"/>
      <c r="KA75" s="23"/>
      <c r="KB75" s="23"/>
      <c r="KC75" s="23"/>
      <c r="KD75" s="23"/>
      <c r="KE75" s="23"/>
      <c r="KF75" s="23"/>
      <c r="KG75" s="23"/>
      <c r="KH75" s="23"/>
      <c r="KI75" s="23"/>
      <c r="KJ75" s="23"/>
      <c r="KK75" s="23"/>
      <c r="KL75" s="23"/>
      <c r="KM75" s="23"/>
      <c r="KN75" s="23"/>
      <c r="KO75" s="23"/>
      <c r="KP75" s="23"/>
      <c r="KQ75" s="23"/>
      <c r="KR75" s="23"/>
      <c r="KS75" s="23"/>
      <c r="KT75" s="23"/>
      <c r="KU75" s="23"/>
      <c r="KV75" s="23"/>
      <c r="KW75" s="23"/>
      <c r="KX75" s="23"/>
      <c r="KY75" s="23"/>
      <c r="KZ75" s="23"/>
      <c r="LA75" s="23"/>
      <c r="LB75" s="23"/>
      <c r="LC75" s="23"/>
      <c r="LD75" s="23"/>
      <c r="LE75" s="23"/>
      <c r="LF75" s="23"/>
      <c r="LG75" s="23"/>
      <c r="LH75" s="23"/>
      <c r="LI75" s="23"/>
      <c r="LJ75" s="23"/>
      <c r="LK75" s="23"/>
      <c r="LL75" s="23"/>
      <c r="LM75" s="23"/>
      <c r="LN75" s="23"/>
      <c r="LO75" s="23"/>
      <c r="LP75" s="23"/>
      <c r="LQ75" s="23"/>
      <c r="LR75" s="23"/>
      <c r="LS75" s="23"/>
      <c r="LT75" s="23"/>
      <c r="LU75" s="23"/>
      <c r="LV75" s="23"/>
      <c r="LW75" s="23"/>
      <c r="LX75" s="23"/>
      <c r="LY75" s="23"/>
      <c r="LZ75" s="23"/>
      <c r="MA75" s="23"/>
      <c r="MB75" s="23"/>
      <c r="MC75" s="23"/>
      <c r="MD75" s="23"/>
      <c r="ME75" s="23"/>
      <c r="MF75" s="23"/>
      <c r="MG75" s="23"/>
      <c r="MH75" s="23"/>
      <c r="MI75" s="23"/>
      <c r="MJ75" s="23"/>
      <c r="MK75" s="23"/>
      <c r="ML75" s="23"/>
      <c r="MM75" s="23"/>
      <c r="MN75" s="23"/>
      <c r="MO75" s="23"/>
      <c r="MP75" s="23"/>
      <c r="MQ75" s="23"/>
      <c r="MR75" s="23"/>
      <c r="MS75" s="23"/>
      <c r="MT75" s="23"/>
      <c r="MU75" s="23"/>
      <c r="MV75" s="23"/>
      <c r="MW75" s="23"/>
      <c r="MX75" s="23"/>
      <c r="MY75" s="23"/>
      <c r="MZ75" s="23"/>
      <c r="NA75" s="23"/>
      <c r="NB75" s="23"/>
      <c r="NC75" s="23"/>
      <c r="ND75" s="23"/>
      <c r="NE75" s="23"/>
      <c r="NF75" s="23"/>
      <c r="NG75" s="23"/>
      <c r="NH75" s="23"/>
      <c r="NI75" s="23"/>
      <c r="NJ75" s="23"/>
      <c r="NK75" s="23"/>
      <c r="NL75" s="23"/>
      <c r="NM75" s="23"/>
      <c r="NN75" s="23"/>
      <c r="NO75" s="23"/>
      <c r="NP75" s="23"/>
      <c r="NQ75" s="23"/>
      <c r="NR75" s="23"/>
      <c r="NS75" s="23"/>
      <c r="NT75" s="23"/>
      <c r="NU75" s="23"/>
      <c r="NV75" s="23"/>
      <c r="NW75" s="23"/>
      <c r="NX75" s="23"/>
      <c r="NY75" s="23"/>
      <c r="NZ75" s="23"/>
      <c r="OA75" s="23"/>
      <c r="OB75" s="23"/>
      <c r="OC75" s="23"/>
      <c r="OD75" s="23"/>
      <c r="OE75" s="23"/>
      <c r="OF75" s="23"/>
      <c r="OG75" s="23"/>
      <c r="OH75" s="23"/>
      <c r="OI75" s="23"/>
      <c r="OJ75" s="23"/>
      <c r="OK75" s="23"/>
      <c r="OL75" s="23"/>
      <c r="OM75" s="23"/>
      <c r="ON75" s="23"/>
      <c r="OO75" s="23"/>
      <c r="OP75" s="23"/>
      <c r="OQ75" s="23"/>
      <c r="OR75" s="23"/>
      <c r="OS75" s="23"/>
      <c r="OT75" s="23"/>
      <c r="OU75" s="23"/>
      <c r="OV75" s="23"/>
      <c r="OW75" s="23"/>
      <c r="OX75" s="23"/>
      <c r="OY75" s="23"/>
      <c r="OZ75" s="23"/>
      <c r="PA75" s="23"/>
      <c r="PB75" s="23"/>
      <c r="PC75" s="23"/>
      <c r="PD75" s="23"/>
      <c r="PE75" s="23"/>
      <c r="PF75" s="23"/>
      <c r="PG75" s="23"/>
      <c r="PH75" s="23"/>
      <c r="PI75" s="23"/>
      <c r="PJ75" s="23"/>
      <c r="PK75" s="23"/>
      <c r="PL75" s="23"/>
      <c r="PM75" s="23"/>
      <c r="PN75" s="23"/>
      <c r="PO75" s="23"/>
      <c r="PP75" s="23"/>
      <c r="PQ75" s="23"/>
      <c r="PR75" s="23"/>
      <c r="PS75" s="23"/>
      <c r="PT75" s="23"/>
      <c r="PU75" s="23"/>
      <c r="PV75" s="23"/>
      <c r="PW75" s="23"/>
      <c r="PX75" s="23"/>
      <c r="PY75" s="23"/>
      <c r="PZ75" s="23"/>
      <c r="QA75" s="23"/>
      <c r="QB75" s="23"/>
      <c r="QC75" s="23"/>
      <c r="QD75" s="23"/>
      <c r="QE75" s="23"/>
      <c r="QF75" s="23"/>
      <c r="QG75" s="23"/>
      <c r="QH75" s="23"/>
      <c r="QI75" s="23"/>
      <c r="QJ75" s="23"/>
      <c r="QK75" s="23"/>
      <c r="QL75" s="23"/>
      <c r="QM75" s="23"/>
      <c r="QN75" s="23"/>
      <c r="QO75" s="23"/>
      <c r="QP75" s="23"/>
      <c r="QQ75" s="23"/>
      <c r="QR75" s="23"/>
      <c r="QS75" s="23"/>
      <c r="QT75" s="23"/>
      <c r="QU75" s="23"/>
      <c r="QV75" s="23"/>
      <c r="QW75" s="23"/>
      <c r="QX75" s="23"/>
      <c r="QY75" s="23"/>
      <c r="QZ75" s="23"/>
      <c r="RA75" s="23"/>
      <c r="RB75" s="23"/>
      <c r="RC75" s="23"/>
      <c r="RD75" s="23"/>
      <c r="RE75" s="23"/>
      <c r="RF75" s="23"/>
      <c r="RG75" s="23"/>
      <c r="RH75" s="23"/>
      <c r="RI75" s="23"/>
      <c r="RJ75" s="23"/>
      <c r="RK75" s="23"/>
      <c r="RL75" s="23"/>
      <c r="RM75" s="23"/>
      <c r="RN75" s="23"/>
      <c r="RO75" s="23"/>
      <c r="RP75" s="23"/>
      <c r="RQ75" s="23"/>
      <c r="RR75" s="23"/>
      <c r="RS75" s="23"/>
      <c r="RT75" s="23"/>
      <c r="RU75" s="23"/>
      <c r="RV75" s="23"/>
      <c r="RW75" s="23"/>
      <c r="RX75" s="23"/>
      <c r="RY75" s="23"/>
      <c r="RZ75" s="23"/>
      <c r="SA75" s="23"/>
      <c r="SB75" s="23"/>
      <c r="SC75" s="23"/>
      <c r="SD75" s="23"/>
      <c r="SE75" s="23"/>
      <c r="SF75" s="23"/>
      <c r="SG75" s="23"/>
      <c r="SH75" s="23"/>
      <c r="SI75" s="23"/>
      <c r="SJ75" s="23"/>
      <c r="SK75" s="23"/>
      <c r="SL75" s="23"/>
      <c r="SM75" s="23"/>
      <c r="SN75" s="23"/>
      <c r="SO75" s="23"/>
      <c r="SP75" s="23"/>
      <c r="SQ75" s="23"/>
      <c r="SR75" s="23"/>
      <c r="SS75" s="23"/>
      <c r="ST75" s="23"/>
      <c r="SU75" s="23"/>
      <c r="SV75" s="23"/>
      <c r="SW75" s="23"/>
      <c r="SX75" s="23"/>
      <c r="SY75" s="23"/>
      <c r="SZ75" s="23"/>
      <c r="TA75" s="23"/>
      <c r="TB75" s="23"/>
      <c r="TC75" s="23"/>
      <c r="TD75" s="23"/>
      <c r="TE75" s="23"/>
      <c r="TF75" s="23"/>
      <c r="TG75" s="23"/>
      <c r="TH75" s="23"/>
      <c r="TI75" s="23"/>
      <c r="TJ75" s="23"/>
      <c r="TK75" s="23"/>
      <c r="TL75" s="23"/>
      <c r="TM75" s="23"/>
      <c r="TN75" s="23"/>
      <c r="TO75" s="23"/>
      <c r="TP75" s="23"/>
      <c r="TQ75" s="23"/>
      <c r="TR75" s="23"/>
      <c r="TS75" s="23"/>
      <c r="TT75" s="23"/>
      <c r="TU75" s="23"/>
      <c r="TV75" s="23"/>
      <c r="TW75" s="23"/>
      <c r="TX75" s="23"/>
      <c r="TY75" s="23"/>
      <c r="TZ75" s="23"/>
      <c r="UA75" s="23"/>
      <c r="UB75" s="23"/>
      <c r="UC75" s="23"/>
      <c r="UD75" s="23"/>
      <c r="UE75" s="23"/>
      <c r="UF75" s="23"/>
      <c r="UG75" s="23"/>
      <c r="UH75" s="23"/>
      <c r="UI75" s="23"/>
      <c r="UJ75" s="23"/>
      <c r="UK75" s="23"/>
      <c r="UL75" s="23"/>
      <c r="UM75" s="23"/>
      <c r="UN75" s="23"/>
      <c r="UO75" s="23"/>
      <c r="UP75" s="23"/>
      <c r="UQ75" s="23"/>
      <c r="UR75" s="23"/>
      <c r="US75" s="23"/>
      <c r="UT75" s="23"/>
      <c r="UU75" s="23"/>
      <c r="UV75" s="23"/>
      <c r="UW75" s="23"/>
      <c r="UX75" s="23"/>
      <c r="UY75" s="23"/>
      <c r="UZ75" s="23"/>
      <c r="VA75" s="23"/>
      <c r="VB75" s="23"/>
      <c r="VC75" s="23"/>
      <c r="VD75" s="23"/>
      <c r="VE75" s="23"/>
      <c r="VF75" s="23"/>
      <c r="VG75" s="23"/>
      <c r="VH75" s="23"/>
      <c r="VI75" s="23"/>
      <c r="VJ75" s="23"/>
      <c r="VK75" s="23"/>
      <c r="VL75" s="23"/>
      <c r="VM75" s="23"/>
      <c r="VN75" s="23"/>
      <c r="VO75" s="23"/>
      <c r="VP75" s="23"/>
      <c r="VQ75" s="23"/>
      <c r="VR75" s="23"/>
      <c r="VS75" s="23"/>
      <c r="VT75" s="23"/>
      <c r="VU75" s="23"/>
      <c r="VV75" s="23"/>
      <c r="VW75" s="23"/>
      <c r="VX75" s="23"/>
      <c r="VY75" s="23"/>
      <c r="VZ75" s="23"/>
      <c r="WA75" s="23"/>
      <c r="WB75" s="23"/>
      <c r="WC75" s="23"/>
      <c r="WD75" s="23"/>
      <c r="WE75" s="23"/>
      <c r="WF75" s="23"/>
      <c r="WG75" s="23"/>
      <c r="WH75" s="23"/>
      <c r="WI75" s="23"/>
      <c r="WJ75" s="23"/>
      <c r="WK75" s="23"/>
      <c r="WL75" s="23"/>
      <c r="WM75" s="23"/>
      <c r="WN75" s="23"/>
      <c r="WO75" s="23"/>
      <c r="WP75" s="23"/>
      <c r="WQ75" s="23"/>
      <c r="WR75" s="23"/>
      <c r="WS75" s="23"/>
      <c r="WT75" s="23"/>
      <c r="WU75" s="23"/>
      <c r="WV75" s="23"/>
      <c r="WW75" s="23"/>
      <c r="WX75" s="23"/>
      <c r="WY75" s="23"/>
      <c r="WZ75" s="23"/>
      <c r="XA75" s="23"/>
      <c r="XB75" s="23"/>
      <c r="XC75" s="23"/>
      <c r="XD75" s="23"/>
      <c r="XE75" s="23"/>
      <c r="XF75" s="23"/>
      <c r="XG75" s="23"/>
      <c r="XH75" s="23"/>
      <c r="XI75" s="23"/>
      <c r="XJ75" s="23"/>
      <c r="XK75" s="23"/>
      <c r="XL75" s="23"/>
      <c r="XM75" s="23"/>
      <c r="XN75" s="23"/>
      <c r="XO75" s="23"/>
      <c r="XP75" s="23"/>
      <c r="XQ75" s="23"/>
      <c r="XR75" s="23"/>
      <c r="XS75" s="23"/>
      <c r="XT75" s="23"/>
      <c r="XU75" s="23"/>
      <c r="XV75" s="23"/>
      <c r="XW75" s="23"/>
      <c r="XX75" s="23"/>
      <c r="XY75" s="23"/>
      <c r="XZ75" s="23"/>
      <c r="YA75" s="23"/>
      <c r="YB75" s="23"/>
      <c r="YC75" s="23"/>
      <c r="YD75" s="23"/>
      <c r="YE75" s="23"/>
      <c r="YF75" s="23"/>
      <c r="YG75" s="23"/>
      <c r="YH75" s="23"/>
      <c r="YI75" s="23"/>
      <c r="YJ75" s="23"/>
      <c r="YK75" s="23"/>
      <c r="YL75" s="23"/>
      <c r="YM75" s="23"/>
      <c r="YN75" s="23"/>
      <c r="YO75" s="23"/>
      <c r="YP75" s="23"/>
      <c r="YQ75" s="23"/>
      <c r="YR75" s="23"/>
      <c r="YS75" s="23"/>
      <c r="YT75" s="23"/>
      <c r="YU75" s="23"/>
      <c r="YV75" s="23"/>
      <c r="YW75" s="23"/>
      <c r="YX75" s="23"/>
      <c r="YY75" s="23"/>
      <c r="YZ75" s="23"/>
      <c r="ZA75" s="23"/>
      <c r="ZB75" s="23"/>
      <c r="ZC75" s="23"/>
      <c r="ZD75" s="23"/>
      <c r="ZE75" s="23"/>
      <c r="ZF75" s="23"/>
      <c r="ZG75" s="23"/>
      <c r="ZH75" s="23"/>
      <c r="ZI75" s="23"/>
      <c r="ZJ75" s="23"/>
      <c r="ZK75" s="23"/>
      <c r="ZL75" s="23"/>
      <c r="ZM75" s="23"/>
      <c r="ZN75" s="23"/>
      <c r="ZO75" s="23"/>
      <c r="ZP75" s="23"/>
      <c r="ZQ75" s="23"/>
      <c r="ZR75" s="23"/>
      <c r="ZS75" s="23"/>
      <c r="ZT75" s="23"/>
      <c r="ZU75" s="23"/>
      <c r="ZV75" s="23"/>
      <c r="ZW75" s="23"/>
      <c r="ZX75" s="23"/>
      <c r="ZY75" s="23"/>
      <c r="ZZ75" s="23"/>
      <c r="AAA75" s="23"/>
      <c r="AAB75" s="23"/>
      <c r="AAC75" s="23"/>
      <c r="AAD75" s="23"/>
      <c r="AAE75" s="23"/>
      <c r="AAF75" s="23"/>
      <c r="AAG75" s="23"/>
      <c r="AAH75" s="23"/>
      <c r="AAI75" s="23"/>
      <c r="AAJ75" s="23"/>
      <c r="AAK75" s="23"/>
      <c r="AAL75" s="23"/>
      <c r="AAM75" s="23"/>
      <c r="AAN75" s="23"/>
      <c r="AAO75" s="23"/>
      <c r="AAP75" s="23"/>
      <c r="AAQ75" s="23"/>
      <c r="AAR75" s="23"/>
      <c r="AAS75" s="23"/>
      <c r="AAT75" s="23"/>
      <c r="AAU75" s="23"/>
      <c r="AAV75" s="23"/>
      <c r="AAW75" s="23"/>
      <c r="AAX75" s="23"/>
      <c r="AAY75" s="23"/>
      <c r="AAZ75" s="23"/>
      <c r="ABA75" s="23"/>
      <c r="ABB75" s="23"/>
      <c r="ABC75" s="23"/>
      <c r="ABD75" s="23"/>
      <c r="ABE75" s="23"/>
      <c r="ABF75" s="23"/>
      <c r="ABG75" s="23"/>
      <c r="ABH75" s="23"/>
      <c r="ABI75" s="23"/>
      <c r="ABJ75" s="23"/>
      <c r="ABK75" s="23"/>
      <c r="ABL75" s="23"/>
      <c r="ABM75" s="23"/>
      <c r="ABN75" s="23"/>
      <c r="ABO75" s="23"/>
      <c r="ABP75" s="23"/>
      <c r="ABQ75" s="23"/>
      <c r="ABR75" s="23"/>
      <c r="ABS75" s="23"/>
      <c r="ABT75" s="23"/>
      <c r="ABU75" s="23"/>
      <c r="ABV75" s="23"/>
      <c r="ABW75" s="23"/>
      <c r="ABX75" s="23"/>
      <c r="ABY75" s="23"/>
      <c r="ABZ75" s="23"/>
      <c r="ACA75" s="23"/>
      <c r="ACB75" s="23"/>
      <c r="ACC75" s="23"/>
      <c r="ACD75" s="23"/>
      <c r="ACE75" s="23"/>
      <c r="ACF75" s="23"/>
      <c r="ACG75" s="23"/>
      <c r="ACH75" s="23"/>
      <c r="ACI75" s="23"/>
      <c r="ACJ75" s="23"/>
      <c r="ACK75" s="23"/>
      <c r="ACL75" s="23"/>
      <c r="ACM75" s="23"/>
      <c r="ACN75" s="23"/>
      <c r="ACO75" s="23"/>
      <c r="ACP75" s="23"/>
      <c r="ACQ75" s="23"/>
      <c r="ACR75" s="23"/>
      <c r="ACS75" s="23"/>
      <c r="ACT75" s="23"/>
      <c r="ACU75" s="23"/>
      <c r="ACV75" s="23"/>
      <c r="ACW75" s="23"/>
      <c r="ACX75" s="23"/>
      <c r="ACY75" s="23"/>
      <c r="ACZ75" s="23"/>
      <c r="ADA75" s="23"/>
      <c r="ADB75" s="23"/>
      <c r="ADC75" s="23"/>
      <c r="ADD75" s="23"/>
      <c r="ADE75" s="23"/>
      <c r="ADF75" s="23"/>
      <c r="ADG75" s="23"/>
      <c r="ADH75" s="23"/>
      <c r="ADI75" s="23"/>
      <c r="ADJ75" s="23"/>
      <c r="ADK75" s="23"/>
      <c r="ADL75" s="23"/>
      <c r="ADM75" s="23"/>
      <c r="ADN75" s="23"/>
      <c r="ADO75" s="23"/>
      <c r="ADP75" s="23"/>
      <c r="ADQ75" s="23"/>
      <c r="ADR75" s="23"/>
      <c r="ADS75" s="23"/>
      <c r="ADT75" s="23"/>
      <c r="ADU75" s="23"/>
      <c r="ADV75" s="23"/>
      <c r="ADW75" s="23"/>
      <c r="ADX75" s="23"/>
      <c r="ADY75" s="23"/>
      <c r="ADZ75" s="23"/>
      <c r="AEA75" s="23"/>
      <c r="AEB75" s="23"/>
      <c r="AEC75" s="23"/>
      <c r="AED75" s="23"/>
      <c r="AEE75" s="23"/>
      <c r="AEF75" s="23"/>
      <c r="AEG75" s="23"/>
      <c r="AEH75" s="23"/>
      <c r="AEI75" s="23"/>
      <c r="AEJ75" s="23"/>
      <c r="AEK75" s="23"/>
      <c r="AEL75" s="23"/>
      <c r="AEM75" s="23"/>
      <c r="AEN75" s="23"/>
      <c r="AEO75" s="23"/>
      <c r="AEP75" s="23"/>
      <c r="AEQ75" s="23"/>
      <c r="AER75" s="23"/>
      <c r="AES75" s="23"/>
      <c r="AET75" s="23"/>
      <c r="AEU75" s="23"/>
      <c r="AEV75" s="23"/>
      <c r="AEW75" s="23"/>
      <c r="AEX75" s="23"/>
      <c r="AEY75" s="23"/>
      <c r="AEZ75" s="23"/>
      <c r="AFA75" s="23"/>
      <c r="AFB75" s="23"/>
      <c r="AFC75" s="23"/>
      <c r="AFD75" s="23"/>
      <c r="AFE75" s="23"/>
      <c r="AFF75" s="23"/>
      <c r="AFG75" s="23"/>
      <c r="AFH75" s="23"/>
      <c r="AFI75" s="23"/>
      <c r="AFJ75" s="23"/>
      <c r="AFK75" s="23"/>
      <c r="AFL75" s="23"/>
      <c r="AFM75" s="23"/>
      <c r="AFN75" s="23"/>
      <c r="AFO75" s="23"/>
      <c r="AFP75" s="23"/>
      <c r="AFQ75" s="23"/>
      <c r="AFR75" s="23"/>
      <c r="AFS75" s="23"/>
      <c r="AFT75" s="23"/>
      <c r="AFU75" s="23"/>
      <c r="AFV75" s="23"/>
      <c r="AFW75" s="23"/>
      <c r="AFX75" s="23"/>
      <c r="AFY75" s="23"/>
      <c r="AFZ75" s="23"/>
      <c r="AGA75" s="23"/>
      <c r="AGB75" s="23"/>
      <c r="AGC75" s="23"/>
      <c r="AGD75" s="23"/>
      <c r="AGE75" s="23"/>
      <c r="AGF75" s="23"/>
      <c r="AGG75" s="23"/>
      <c r="AGH75" s="23"/>
      <c r="AGI75" s="23"/>
      <c r="AGJ75" s="23"/>
      <c r="AGK75" s="23"/>
      <c r="AGL75" s="23"/>
      <c r="AGM75" s="23"/>
      <c r="AGN75" s="23"/>
      <c r="AGO75" s="23"/>
      <c r="AGP75" s="23"/>
      <c r="AGQ75" s="23"/>
      <c r="AGR75" s="23"/>
      <c r="AGS75" s="23"/>
      <c r="AGT75" s="23"/>
      <c r="AGU75" s="23"/>
      <c r="AGV75" s="23"/>
      <c r="AGW75" s="23"/>
      <c r="AGX75" s="23"/>
      <c r="AGY75" s="23"/>
      <c r="AGZ75" s="23"/>
      <c r="AHA75" s="23"/>
      <c r="AHB75" s="23"/>
      <c r="AHC75" s="23"/>
      <c r="AHD75" s="23"/>
      <c r="AHE75" s="23"/>
      <c r="AHF75" s="23"/>
      <c r="AHG75" s="23"/>
      <c r="AHH75" s="23"/>
      <c r="AHI75" s="23"/>
      <c r="AHJ75" s="23"/>
      <c r="AHK75" s="23"/>
      <c r="AHL75" s="23"/>
      <c r="AHM75" s="23"/>
      <c r="AHN75" s="23"/>
      <c r="AHO75" s="23"/>
      <c r="AHP75" s="23"/>
      <c r="AHQ75" s="23"/>
      <c r="AHR75" s="23"/>
      <c r="AHS75" s="23"/>
      <c r="AHT75" s="23"/>
      <c r="AHU75" s="23"/>
      <c r="AHV75" s="23"/>
      <c r="AHW75" s="23"/>
      <c r="AHX75" s="23"/>
      <c r="AHY75" s="23"/>
      <c r="AHZ75" s="23"/>
      <c r="AIA75" s="23"/>
      <c r="AIB75" s="23"/>
      <c r="AIC75" s="23"/>
      <c r="AID75" s="23"/>
      <c r="AIE75" s="23"/>
      <c r="AIF75" s="23"/>
      <c r="AIG75" s="23"/>
      <c r="AIH75" s="23"/>
      <c r="AII75" s="23"/>
      <c r="AIJ75" s="23"/>
      <c r="AIK75" s="23"/>
      <c r="AIL75" s="23"/>
      <c r="AIM75" s="23"/>
      <c r="AIN75" s="23"/>
      <c r="AIO75" s="23"/>
      <c r="AIP75" s="23"/>
      <c r="AIQ75" s="23"/>
      <c r="AIR75" s="23"/>
      <c r="AIS75" s="23"/>
      <c r="AIT75" s="23"/>
      <c r="AIU75" s="23"/>
      <c r="AIV75" s="23"/>
      <c r="AIW75" s="23"/>
      <c r="AIX75" s="23"/>
      <c r="AIY75" s="23"/>
      <c r="AIZ75" s="23"/>
      <c r="AJA75" s="23"/>
      <c r="AJB75" s="23"/>
      <c r="AJC75" s="23"/>
      <c r="AJD75" s="23"/>
      <c r="AJE75" s="23"/>
      <c r="AJF75" s="23"/>
      <c r="AJG75" s="23"/>
      <c r="AJH75" s="23"/>
      <c r="AJI75" s="60"/>
      <c r="AJJ75" s="60"/>
      <c r="AJK75" s="60"/>
      <c r="AJL75" s="60"/>
      <c r="AJM75" s="60"/>
      <c r="AJN75" s="60"/>
      <c r="AJO75" s="60"/>
      <c r="AJP75" s="60"/>
    </row>
    <row r="76" spans="1:952" s="61" customFormat="1" x14ac:dyDescent="0.2">
      <c r="A76" s="50" t="s">
        <v>22</v>
      </c>
      <c r="B76" s="51" t="s">
        <v>244</v>
      </c>
      <c r="C76" s="68" t="s">
        <v>132</v>
      </c>
      <c r="D76" s="53" t="s">
        <v>328</v>
      </c>
      <c r="E76" s="54"/>
      <c r="F76" s="26" t="s">
        <v>31</v>
      </c>
      <c r="G76" s="54"/>
      <c r="H76" s="54"/>
      <c r="I76" s="55">
        <v>4800</v>
      </c>
      <c r="J76" s="56" t="s">
        <v>193</v>
      </c>
      <c r="K76" s="56"/>
      <c r="L76" s="57" t="s">
        <v>253</v>
      </c>
      <c r="M76" s="57"/>
      <c r="N76" s="57"/>
      <c r="O76" s="57"/>
      <c r="P76" s="57"/>
      <c r="Q76" s="57"/>
      <c r="R76" s="57"/>
      <c r="S76" s="23"/>
      <c r="T76" s="23"/>
      <c r="U76" s="23"/>
      <c r="V76" s="23"/>
      <c r="W76" s="23"/>
      <c r="X76" s="25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5"/>
      <c r="AK76" s="28">
        <v>1</v>
      </c>
      <c r="AL76" s="23">
        <v>1</v>
      </c>
      <c r="AM76" s="23">
        <v>1</v>
      </c>
      <c r="AN76" s="23">
        <v>1</v>
      </c>
      <c r="AO76" s="23">
        <v>1</v>
      </c>
      <c r="AP76" s="23">
        <v>1</v>
      </c>
      <c r="AQ76" s="23">
        <v>1</v>
      </c>
      <c r="AR76" s="23">
        <v>1</v>
      </c>
      <c r="AS76" s="23">
        <v>1</v>
      </c>
      <c r="AT76" s="23">
        <v>1</v>
      </c>
      <c r="AU76" s="23">
        <v>1</v>
      </c>
      <c r="AV76" s="25">
        <v>1</v>
      </c>
      <c r="AW76" s="28">
        <v>1</v>
      </c>
      <c r="AX76" s="23">
        <v>1</v>
      </c>
      <c r="AY76" s="23">
        <v>1</v>
      </c>
      <c r="AZ76" s="25">
        <v>1</v>
      </c>
      <c r="BA76" s="23">
        <v>1</v>
      </c>
      <c r="BB76" s="25">
        <v>1</v>
      </c>
      <c r="BC76" s="28">
        <v>1</v>
      </c>
      <c r="BD76" s="25">
        <v>1</v>
      </c>
      <c r="BE76" s="27">
        <f t="shared" si="4"/>
        <v>20</v>
      </c>
      <c r="BF76" s="58"/>
      <c r="BG76" s="59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  <c r="HO76" s="23"/>
      <c r="HP76" s="23"/>
      <c r="HQ76" s="23"/>
      <c r="HR76" s="23"/>
      <c r="HS76" s="23"/>
      <c r="HT76" s="23"/>
      <c r="HU76" s="23"/>
      <c r="HV76" s="23"/>
      <c r="HW76" s="23"/>
      <c r="HX76" s="23"/>
      <c r="HY76" s="23"/>
      <c r="HZ76" s="23"/>
      <c r="IA76" s="23"/>
      <c r="IB76" s="23"/>
      <c r="IC76" s="23"/>
      <c r="ID76" s="23"/>
      <c r="IE76" s="23"/>
      <c r="IF76" s="23"/>
      <c r="IG76" s="23"/>
      <c r="IH76" s="23"/>
      <c r="II76" s="23"/>
      <c r="IJ76" s="23"/>
      <c r="IK76" s="23"/>
      <c r="IL76" s="23"/>
      <c r="IM76" s="23"/>
      <c r="IN76" s="23"/>
      <c r="IO76" s="23"/>
      <c r="IP76" s="23"/>
      <c r="IQ76" s="23"/>
      <c r="IR76" s="23"/>
      <c r="IS76" s="23"/>
      <c r="IT76" s="23"/>
      <c r="IU76" s="23"/>
      <c r="IV76" s="23"/>
      <c r="IW76" s="23"/>
      <c r="IX76" s="23"/>
      <c r="IY76" s="23"/>
      <c r="IZ76" s="23"/>
      <c r="JA76" s="23"/>
      <c r="JB76" s="23"/>
      <c r="JC76" s="23"/>
      <c r="JD76" s="23"/>
      <c r="JE76" s="23"/>
      <c r="JF76" s="23"/>
      <c r="JG76" s="23"/>
      <c r="JH76" s="23"/>
      <c r="JI76" s="23"/>
      <c r="JJ76" s="23"/>
      <c r="JK76" s="23"/>
      <c r="JL76" s="23"/>
      <c r="JM76" s="23"/>
      <c r="JN76" s="23"/>
      <c r="JO76" s="23"/>
      <c r="JP76" s="23"/>
      <c r="JQ76" s="23"/>
      <c r="JR76" s="23"/>
      <c r="JS76" s="23"/>
      <c r="JT76" s="23"/>
      <c r="JU76" s="23"/>
      <c r="JV76" s="23"/>
      <c r="JW76" s="23"/>
      <c r="JX76" s="23"/>
      <c r="JY76" s="23"/>
      <c r="JZ76" s="23"/>
      <c r="KA76" s="23"/>
      <c r="KB76" s="23"/>
      <c r="KC76" s="23"/>
      <c r="KD76" s="23"/>
      <c r="KE76" s="23"/>
      <c r="KF76" s="23"/>
      <c r="KG76" s="23"/>
      <c r="KH76" s="23"/>
      <c r="KI76" s="23"/>
      <c r="KJ76" s="23"/>
      <c r="KK76" s="23"/>
      <c r="KL76" s="23"/>
      <c r="KM76" s="23"/>
      <c r="KN76" s="23"/>
      <c r="KO76" s="23"/>
      <c r="KP76" s="23"/>
      <c r="KQ76" s="23"/>
      <c r="KR76" s="23"/>
      <c r="KS76" s="23"/>
      <c r="KT76" s="23"/>
      <c r="KU76" s="23"/>
      <c r="KV76" s="23"/>
      <c r="KW76" s="23"/>
      <c r="KX76" s="23"/>
      <c r="KY76" s="23"/>
      <c r="KZ76" s="23"/>
      <c r="LA76" s="23"/>
      <c r="LB76" s="23"/>
      <c r="LC76" s="23"/>
      <c r="LD76" s="23"/>
      <c r="LE76" s="23"/>
      <c r="LF76" s="23"/>
      <c r="LG76" s="23"/>
      <c r="LH76" s="23"/>
      <c r="LI76" s="23"/>
      <c r="LJ76" s="23"/>
      <c r="LK76" s="23"/>
      <c r="LL76" s="23"/>
      <c r="LM76" s="23"/>
      <c r="LN76" s="23"/>
      <c r="LO76" s="23"/>
      <c r="LP76" s="23"/>
      <c r="LQ76" s="23"/>
      <c r="LR76" s="23"/>
      <c r="LS76" s="23"/>
      <c r="LT76" s="23"/>
      <c r="LU76" s="23"/>
      <c r="LV76" s="23"/>
      <c r="LW76" s="23"/>
      <c r="LX76" s="23"/>
      <c r="LY76" s="23"/>
      <c r="LZ76" s="23"/>
      <c r="MA76" s="23"/>
      <c r="MB76" s="23"/>
      <c r="MC76" s="23"/>
      <c r="MD76" s="23"/>
      <c r="ME76" s="23"/>
      <c r="MF76" s="23"/>
      <c r="MG76" s="23"/>
      <c r="MH76" s="23"/>
      <c r="MI76" s="23"/>
      <c r="MJ76" s="23"/>
      <c r="MK76" s="23"/>
      <c r="ML76" s="23"/>
      <c r="MM76" s="23"/>
      <c r="MN76" s="23"/>
      <c r="MO76" s="23"/>
      <c r="MP76" s="23"/>
      <c r="MQ76" s="23"/>
      <c r="MR76" s="23"/>
      <c r="MS76" s="23"/>
      <c r="MT76" s="23"/>
      <c r="MU76" s="23"/>
      <c r="MV76" s="23"/>
      <c r="MW76" s="23"/>
      <c r="MX76" s="23"/>
      <c r="MY76" s="23"/>
      <c r="MZ76" s="23"/>
      <c r="NA76" s="23"/>
      <c r="NB76" s="23"/>
      <c r="NC76" s="23"/>
      <c r="ND76" s="23"/>
      <c r="NE76" s="23"/>
      <c r="NF76" s="23"/>
      <c r="NG76" s="23"/>
      <c r="NH76" s="23"/>
      <c r="NI76" s="23"/>
      <c r="NJ76" s="23"/>
      <c r="NK76" s="23"/>
      <c r="NL76" s="23"/>
      <c r="NM76" s="23"/>
      <c r="NN76" s="23"/>
      <c r="NO76" s="23"/>
      <c r="NP76" s="23"/>
      <c r="NQ76" s="23"/>
      <c r="NR76" s="23"/>
      <c r="NS76" s="23"/>
      <c r="NT76" s="23"/>
      <c r="NU76" s="23"/>
      <c r="NV76" s="23"/>
      <c r="NW76" s="23"/>
      <c r="NX76" s="23"/>
      <c r="NY76" s="23"/>
      <c r="NZ76" s="23"/>
      <c r="OA76" s="23"/>
      <c r="OB76" s="23"/>
      <c r="OC76" s="23"/>
      <c r="OD76" s="23"/>
      <c r="OE76" s="23"/>
      <c r="OF76" s="23"/>
      <c r="OG76" s="23"/>
      <c r="OH76" s="23"/>
      <c r="OI76" s="23"/>
      <c r="OJ76" s="23"/>
      <c r="OK76" s="23"/>
      <c r="OL76" s="23"/>
      <c r="OM76" s="23"/>
      <c r="ON76" s="23"/>
      <c r="OO76" s="23"/>
      <c r="OP76" s="23"/>
      <c r="OQ76" s="23"/>
      <c r="OR76" s="23"/>
      <c r="OS76" s="23"/>
      <c r="OT76" s="23"/>
      <c r="OU76" s="23"/>
      <c r="OV76" s="23"/>
      <c r="OW76" s="23"/>
      <c r="OX76" s="23"/>
      <c r="OY76" s="23"/>
      <c r="OZ76" s="23"/>
      <c r="PA76" s="23"/>
      <c r="PB76" s="23"/>
      <c r="PC76" s="23"/>
      <c r="PD76" s="23"/>
      <c r="PE76" s="23"/>
      <c r="PF76" s="23"/>
      <c r="PG76" s="23"/>
      <c r="PH76" s="23"/>
      <c r="PI76" s="23"/>
      <c r="PJ76" s="23"/>
      <c r="PK76" s="23"/>
      <c r="PL76" s="23"/>
      <c r="PM76" s="23"/>
      <c r="PN76" s="23"/>
      <c r="PO76" s="23"/>
      <c r="PP76" s="23"/>
      <c r="PQ76" s="23"/>
      <c r="PR76" s="23"/>
      <c r="PS76" s="23"/>
      <c r="PT76" s="23"/>
      <c r="PU76" s="23"/>
      <c r="PV76" s="23"/>
      <c r="PW76" s="23"/>
      <c r="PX76" s="23"/>
      <c r="PY76" s="23"/>
      <c r="PZ76" s="23"/>
      <c r="QA76" s="23"/>
      <c r="QB76" s="23"/>
      <c r="QC76" s="23"/>
      <c r="QD76" s="23"/>
      <c r="QE76" s="23"/>
      <c r="QF76" s="23"/>
      <c r="QG76" s="23"/>
      <c r="QH76" s="23"/>
      <c r="QI76" s="23"/>
      <c r="QJ76" s="23"/>
      <c r="QK76" s="23"/>
      <c r="QL76" s="23"/>
      <c r="QM76" s="23"/>
      <c r="QN76" s="23"/>
      <c r="QO76" s="23"/>
      <c r="QP76" s="23"/>
      <c r="QQ76" s="23"/>
      <c r="QR76" s="23"/>
      <c r="QS76" s="23"/>
      <c r="QT76" s="23"/>
      <c r="QU76" s="23"/>
      <c r="QV76" s="23"/>
      <c r="QW76" s="23"/>
      <c r="QX76" s="23"/>
      <c r="QY76" s="23"/>
      <c r="QZ76" s="23"/>
      <c r="RA76" s="23"/>
      <c r="RB76" s="23"/>
      <c r="RC76" s="23"/>
      <c r="RD76" s="23"/>
      <c r="RE76" s="23"/>
      <c r="RF76" s="23"/>
      <c r="RG76" s="23"/>
      <c r="RH76" s="23"/>
      <c r="RI76" s="23"/>
      <c r="RJ76" s="23"/>
      <c r="RK76" s="23"/>
      <c r="RL76" s="23"/>
      <c r="RM76" s="23"/>
      <c r="RN76" s="23"/>
      <c r="RO76" s="23"/>
      <c r="RP76" s="23"/>
      <c r="RQ76" s="23"/>
      <c r="RR76" s="23"/>
      <c r="RS76" s="23"/>
      <c r="RT76" s="23"/>
      <c r="RU76" s="23"/>
      <c r="RV76" s="23"/>
      <c r="RW76" s="23"/>
      <c r="RX76" s="23"/>
      <c r="RY76" s="23"/>
      <c r="RZ76" s="23"/>
      <c r="SA76" s="23"/>
      <c r="SB76" s="23"/>
      <c r="SC76" s="23"/>
      <c r="SD76" s="23"/>
      <c r="SE76" s="23"/>
      <c r="SF76" s="23"/>
      <c r="SG76" s="23"/>
      <c r="SH76" s="23"/>
      <c r="SI76" s="23"/>
      <c r="SJ76" s="23"/>
      <c r="SK76" s="23"/>
      <c r="SL76" s="23"/>
      <c r="SM76" s="23"/>
      <c r="SN76" s="23"/>
      <c r="SO76" s="23"/>
      <c r="SP76" s="23"/>
      <c r="SQ76" s="23"/>
      <c r="SR76" s="23"/>
      <c r="SS76" s="23"/>
      <c r="ST76" s="23"/>
      <c r="SU76" s="23"/>
      <c r="SV76" s="23"/>
      <c r="SW76" s="23"/>
      <c r="SX76" s="23"/>
      <c r="SY76" s="23"/>
      <c r="SZ76" s="23"/>
      <c r="TA76" s="23"/>
      <c r="TB76" s="23"/>
      <c r="TC76" s="23"/>
      <c r="TD76" s="23"/>
      <c r="TE76" s="23"/>
      <c r="TF76" s="23"/>
      <c r="TG76" s="23"/>
      <c r="TH76" s="23"/>
      <c r="TI76" s="23"/>
      <c r="TJ76" s="23"/>
      <c r="TK76" s="23"/>
      <c r="TL76" s="23"/>
      <c r="TM76" s="23"/>
      <c r="TN76" s="23"/>
      <c r="TO76" s="23"/>
      <c r="TP76" s="23"/>
      <c r="TQ76" s="23"/>
      <c r="TR76" s="23"/>
      <c r="TS76" s="23"/>
      <c r="TT76" s="23"/>
      <c r="TU76" s="23"/>
      <c r="TV76" s="23"/>
      <c r="TW76" s="23"/>
      <c r="TX76" s="23"/>
      <c r="TY76" s="23"/>
      <c r="TZ76" s="23"/>
      <c r="UA76" s="23"/>
      <c r="UB76" s="23"/>
      <c r="UC76" s="23"/>
      <c r="UD76" s="23"/>
      <c r="UE76" s="23"/>
      <c r="UF76" s="23"/>
      <c r="UG76" s="23"/>
      <c r="UH76" s="23"/>
      <c r="UI76" s="23"/>
      <c r="UJ76" s="23"/>
      <c r="UK76" s="23"/>
      <c r="UL76" s="23"/>
      <c r="UM76" s="23"/>
      <c r="UN76" s="23"/>
      <c r="UO76" s="23"/>
      <c r="UP76" s="23"/>
      <c r="UQ76" s="23"/>
      <c r="UR76" s="23"/>
      <c r="US76" s="23"/>
      <c r="UT76" s="23"/>
      <c r="UU76" s="23"/>
      <c r="UV76" s="23"/>
      <c r="UW76" s="23"/>
      <c r="UX76" s="23"/>
      <c r="UY76" s="23"/>
      <c r="UZ76" s="23"/>
      <c r="VA76" s="23"/>
      <c r="VB76" s="23"/>
      <c r="VC76" s="23"/>
      <c r="VD76" s="23"/>
      <c r="VE76" s="23"/>
      <c r="VF76" s="23"/>
      <c r="VG76" s="23"/>
      <c r="VH76" s="23"/>
      <c r="VI76" s="23"/>
      <c r="VJ76" s="23"/>
      <c r="VK76" s="23"/>
      <c r="VL76" s="23"/>
      <c r="VM76" s="23"/>
      <c r="VN76" s="23"/>
      <c r="VO76" s="23"/>
      <c r="VP76" s="23"/>
      <c r="VQ76" s="23"/>
      <c r="VR76" s="23"/>
      <c r="VS76" s="23"/>
      <c r="VT76" s="23"/>
      <c r="VU76" s="23"/>
      <c r="VV76" s="23"/>
      <c r="VW76" s="23"/>
      <c r="VX76" s="23"/>
      <c r="VY76" s="23"/>
      <c r="VZ76" s="23"/>
      <c r="WA76" s="23"/>
      <c r="WB76" s="23"/>
      <c r="WC76" s="23"/>
      <c r="WD76" s="23"/>
      <c r="WE76" s="23"/>
      <c r="WF76" s="23"/>
      <c r="WG76" s="23"/>
      <c r="WH76" s="23"/>
      <c r="WI76" s="23"/>
      <c r="WJ76" s="23"/>
      <c r="WK76" s="23"/>
      <c r="WL76" s="23"/>
      <c r="WM76" s="23"/>
      <c r="WN76" s="23"/>
      <c r="WO76" s="23"/>
      <c r="WP76" s="23"/>
      <c r="WQ76" s="23"/>
      <c r="WR76" s="23"/>
      <c r="WS76" s="23"/>
      <c r="WT76" s="23"/>
      <c r="WU76" s="23"/>
      <c r="WV76" s="23"/>
      <c r="WW76" s="23"/>
      <c r="WX76" s="23"/>
      <c r="WY76" s="23"/>
      <c r="WZ76" s="23"/>
      <c r="XA76" s="23"/>
      <c r="XB76" s="23"/>
      <c r="XC76" s="23"/>
      <c r="XD76" s="23"/>
      <c r="XE76" s="23"/>
      <c r="XF76" s="23"/>
      <c r="XG76" s="23"/>
      <c r="XH76" s="23"/>
      <c r="XI76" s="23"/>
      <c r="XJ76" s="23"/>
      <c r="XK76" s="23"/>
      <c r="XL76" s="23"/>
      <c r="XM76" s="23"/>
      <c r="XN76" s="23"/>
      <c r="XO76" s="23"/>
      <c r="XP76" s="23"/>
      <c r="XQ76" s="23"/>
      <c r="XR76" s="23"/>
      <c r="XS76" s="23"/>
      <c r="XT76" s="23"/>
      <c r="XU76" s="23"/>
      <c r="XV76" s="23"/>
      <c r="XW76" s="23"/>
      <c r="XX76" s="23"/>
      <c r="XY76" s="23"/>
      <c r="XZ76" s="23"/>
      <c r="YA76" s="23"/>
      <c r="YB76" s="23"/>
      <c r="YC76" s="23"/>
      <c r="YD76" s="23"/>
      <c r="YE76" s="23"/>
      <c r="YF76" s="23"/>
      <c r="YG76" s="23"/>
      <c r="YH76" s="23"/>
      <c r="YI76" s="23"/>
      <c r="YJ76" s="23"/>
      <c r="YK76" s="23"/>
      <c r="YL76" s="23"/>
      <c r="YM76" s="23"/>
      <c r="YN76" s="23"/>
      <c r="YO76" s="23"/>
      <c r="YP76" s="23"/>
      <c r="YQ76" s="23"/>
      <c r="YR76" s="23"/>
      <c r="YS76" s="23"/>
      <c r="YT76" s="23"/>
      <c r="YU76" s="23"/>
      <c r="YV76" s="23"/>
      <c r="YW76" s="23"/>
      <c r="YX76" s="23"/>
      <c r="YY76" s="23"/>
      <c r="YZ76" s="23"/>
      <c r="ZA76" s="23"/>
      <c r="ZB76" s="23"/>
      <c r="ZC76" s="23"/>
      <c r="ZD76" s="23"/>
      <c r="ZE76" s="23"/>
      <c r="ZF76" s="23"/>
      <c r="ZG76" s="23"/>
      <c r="ZH76" s="23"/>
      <c r="ZI76" s="23"/>
      <c r="ZJ76" s="23"/>
      <c r="ZK76" s="23"/>
      <c r="ZL76" s="23"/>
      <c r="ZM76" s="23"/>
      <c r="ZN76" s="23"/>
      <c r="ZO76" s="23"/>
      <c r="ZP76" s="23"/>
      <c r="ZQ76" s="23"/>
      <c r="ZR76" s="23"/>
      <c r="ZS76" s="23"/>
      <c r="ZT76" s="23"/>
      <c r="ZU76" s="23"/>
      <c r="ZV76" s="23"/>
      <c r="ZW76" s="23"/>
      <c r="ZX76" s="23"/>
      <c r="ZY76" s="23"/>
      <c r="ZZ76" s="23"/>
      <c r="AAA76" s="23"/>
      <c r="AAB76" s="23"/>
      <c r="AAC76" s="23"/>
      <c r="AAD76" s="23"/>
      <c r="AAE76" s="23"/>
      <c r="AAF76" s="23"/>
      <c r="AAG76" s="23"/>
      <c r="AAH76" s="23"/>
      <c r="AAI76" s="23"/>
      <c r="AAJ76" s="23"/>
      <c r="AAK76" s="23"/>
      <c r="AAL76" s="23"/>
      <c r="AAM76" s="23"/>
      <c r="AAN76" s="23"/>
      <c r="AAO76" s="23"/>
      <c r="AAP76" s="23"/>
      <c r="AAQ76" s="23"/>
      <c r="AAR76" s="23"/>
      <c r="AAS76" s="23"/>
      <c r="AAT76" s="23"/>
      <c r="AAU76" s="23"/>
      <c r="AAV76" s="23"/>
      <c r="AAW76" s="23"/>
      <c r="AAX76" s="23"/>
      <c r="AAY76" s="23"/>
      <c r="AAZ76" s="23"/>
      <c r="ABA76" s="23"/>
      <c r="ABB76" s="23"/>
      <c r="ABC76" s="23"/>
      <c r="ABD76" s="23"/>
      <c r="ABE76" s="23"/>
      <c r="ABF76" s="23"/>
      <c r="ABG76" s="23"/>
      <c r="ABH76" s="23"/>
      <c r="ABI76" s="23"/>
      <c r="ABJ76" s="23"/>
      <c r="ABK76" s="23"/>
      <c r="ABL76" s="23"/>
      <c r="ABM76" s="23"/>
      <c r="ABN76" s="23"/>
      <c r="ABO76" s="23"/>
      <c r="ABP76" s="23"/>
      <c r="ABQ76" s="23"/>
      <c r="ABR76" s="23"/>
      <c r="ABS76" s="23"/>
      <c r="ABT76" s="23"/>
      <c r="ABU76" s="23"/>
      <c r="ABV76" s="23"/>
      <c r="ABW76" s="23"/>
      <c r="ABX76" s="23"/>
      <c r="ABY76" s="23"/>
      <c r="ABZ76" s="23"/>
      <c r="ACA76" s="23"/>
      <c r="ACB76" s="23"/>
      <c r="ACC76" s="23"/>
      <c r="ACD76" s="23"/>
      <c r="ACE76" s="23"/>
      <c r="ACF76" s="23"/>
      <c r="ACG76" s="23"/>
      <c r="ACH76" s="23"/>
      <c r="ACI76" s="23"/>
      <c r="ACJ76" s="23"/>
      <c r="ACK76" s="23"/>
      <c r="ACL76" s="23"/>
      <c r="ACM76" s="23"/>
      <c r="ACN76" s="23"/>
      <c r="ACO76" s="23"/>
      <c r="ACP76" s="23"/>
      <c r="ACQ76" s="23"/>
      <c r="ACR76" s="23"/>
      <c r="ACS76" s="23"/>
      <c r="ACT76" s="23"/>
      <c r="ACU76" s="23"/>
      <c r="ACV76" s="23"/>
      <c r="ACW76" s="23"/>
      <c r="ACX76" s="23"/>
      <c r="ACY76" s="23"/>
      <c r="ACZ76" s="23"/>
      <c r="ADA76" s="23"/>
      <c r="ADB76" s="23"/>
      <c r="ADC76" s="23"/>
      <c r="ADD76" s="23"/>
      <c r="ADE76" s="23"/>
      <c r="ADF76" s="23"/>
      <c r="ADG76" s="23"/>
      <c r="ADH76" s="23"/>
      <c r="ADI76" s="23"/>
      <c r="ADJ76" s="23"/>
      <c r="ADK76" s="23"/>
      <c r="ADL76" s="23"/>
      <c r="ADM76" s="23"/>
      <c r="ADN76" s="23"/>
      <c r="ADO76" s="23"/>
      <c r="ADP76" s="23"/>
      <c r="ADQ76" s="23"/>
      <c r="ADR76" s="23"/>
      <c r="ADS76" s="23"/>
      <c r="ADT76" s="23"/>
      <c r="ADU76" s="23"/>
      <c r="ADV76" s="23"/>
      <c r="ADW76" s="23"/>
      <c r="ADX76" s="23"/>
      <c r="ADY76" s="23"/>
      <c r="ADZ76" s="23"/>
      <c r="AEA76" s="23"/>
      <c r="AEB76" s="23"/>
      <c r="AEC76" s="23"/>
      <c r="AED76" s="23"/>
      <c r="AEE76" s="23"/>
      <c r="AEF76" s="23"/>
      <c r="AEG76" s="23"/>
      <c r="AEH76" s="23"/>
      <c r="AEI76" s="23"/>
      <c r="AEJ76" s="23"/>
      <c r="AEK76" s="23"/>
      <c r="AEL76" s="23"/>
      <c r="AEM76" s="23"/>
      <c r="AEN76" s="23"/>
      <c r="AEO76" s="23"/>
      <c r="AEP76" s="23"/>
      <c r="AEQ76" s="23"/>
      <c r="AER76" s="23"/>
      <c r="AES76" s="23"/>
      <c r="AET76" s="23"/>
      <c r="AEU76" s="23"/>
      <c r="AEV76" s="23"/>
      <c r="AEW76" s="23"/>
      <c r="AEX76" s="23"/>
      <c r="AEY76" s="23"/>
      <c r="AEZ76" s="23"/>
      <c r="AFA76" s="23"/>
      <c r="AFB76" s="23"/>
      <c r="AFC76" s="23"/>
      <c r="AFD76" s="23"/>
      <c r="AFE76" s="23"/>
      <c r="AFF76" s="23"/>
      <c r="AFG76" s="23"/>
      <c r="AFH76" s="23"/>
      <c r="AFI76" s="23"/>
      <c r="AFJ76" s="23"/>
      <c r="AFK76" s="23"/>
      <c r="AFL76" s="23"/>
      <c r="AFM76" s="23"/>
      <c r="AFN76" s="23"/>
      <c r="AFO76" s="23"/>
      <c r="AFP76" s="23"/>
      <c r="AFQ76" s="23"/>
      <c r="AFR76" s="23"/>
      <c r="AFS76" s="23"/>
      <c r="AFT76" s="23"/>
      <c r="AFU76" s="23"/>
      <c r="AFV76" s="23"/>
      <c r="AFW76" s="23"/>
      <c r="AFX76" s="23"/>
      <c r="AFY76" s="23"/>
      <c r="AFZ76" s="23"/>
      <c r="AGA76" s="23"/>
      <c r="AGB76" s="23"/>
      <c r="AGC76" s="23"/>
      <c r="AGD76" s="23"/>
      <c r="AGE76" s="23"/>
      <c r="AGF76" s="23"/>
      <c r="AGG76" s="23"/>
      <c r="AGH76" s="23"/>
      <c r="AGI76" s="23"/>
      <c r="AGJ76" s="23"/>
      <c r="AGK76" s="23"/>
      <c r="AGL76" s="23"/>
      <c r="AGM76" s="23"/>
      <c r="AGN76" s="23"/>
      <c r="AGO76" s="23"/>
      <c r="AGP76" s="23"/>
      <c r="AGQ76" s="23"/>
      <c r="AGR76" s="23"/>
      <c r="AGS76" s="23"/>
      <c r="AGT76" s="23"/>
      <c r="AGU76" s="23"/>
      <c r="AGV76" s="23"/>
      <c r="AGW76" s="23"/>
      <c r="AGX76" s="23"/>
      <c r="AGY76" s="23"/>
      <c r="AGZ76" s="23"/>
      <c r="AHA76" s="23"/>
      <c r="AHB76" s="23"/>
      <c r="AHC76" s="23"/>
      <c r="AHD76" s="23"/>
      <c r="AHE76" s="23"/>
      <c r="AHF76" s="23"/>
      <c r="AHG76" s="23"/>
      <c r="AHH76" s="23"/>
      <c r="AHI76" s="23"/>
      <c r="AHJ76" s="23"/>
      <c r="AHK76" s="23"/>
      <c r="AHL76" s="23"/>
      <c r="AHM76" s="23"/>
      <c r="AHN76" s="23"/>
      <c r="AHO76" s="23"/>
      <c r="AHP76" s="23"/>
      <c r="AHQ76" s="23"/>
      <c r="AHR76" s="23"/>
      <c r="AHS76" s="23"/>
      <c r="AHT76" s="23"/>
      <c r="AHU76" s="23"/>
      <c r="AHV76" s="23"/>
      <c r="AHW76" s="23"/>
      <c r="AHX76" s="23"/>
      <c r="AHY76" s="23"/>
      <c r="AHZ76" s="23"/>
      <c r="AIA76" s="23"/>
      <c r="AIB76" s="23"/>
      <c r="AIC76" s="23"/>
      <c r="AID76" s="23"/>
      <c r="AIE76" s="23"/>
      <c r="AIF76" s="23"/>
      <c r="AIG76" s="23"/>
      <c r="AIH76" s="23"/>
      <c r="AII76" s="23"/>
      <c r="AIJ76" s="23"/>
      <c r="AIK76" s="23"/>
      <c r="AIL76" s="23"/>
      <c r="AIM76" s="23"/>
      <c r="AIN76" s="23"/>
      <c r="AIO76" s="23"/>
      <c r="AIP76" s="23"/>
      <c r="AIQ76" s="23"/>
      <c r="AIR76" s="23"/>
      <c r="AIS76" s="23"/>
      <c r="AIT76" s="23"/>
      <c r="AIU76" s="23"/>
      <c r="AIV76" s="23"/>
      <c r="AIW76" s="23"/>
      <c r="AIX76" s="23"/>
      <c r="AIY76" s="23"/>
      <c r="AIZ76" s="23"/>
      <c r="AJA76" s="23"/>
      <c r="AJB76" s="23"/>
      <c r="AJC76" s="23"/>
      <c r="AJD76" s="23"/>
      <c r="AJE76" s="23"/>
      <c r="AJF76" s="23"/>
      <c r="AJG76" s="23"/>
      <c r="AJH76" s="23"/>
      <c r="AJI76" s="60"/>
      <c r="AJJ76" s="60"/>
      <c r="AJK76" s="60"/>
      <c r="AJL76" s="60"/>
      <c r="AJM76" s="60"/>
      <c r="AJN76" s="60"/>
      <c r="AJO76" s="60"/>
      <c r="AJP76" s="60"/>
    </row>
    <row r="77" spans="1:952" s="61" customFormat="1" x14ac:dyDescent="0.2">
      <c r="A77" s="50" t="s">
        <v>22</v>
      </c>
      <c r="B77" s="51" t="s">
        <v>244</v>
      </c>
      <c r="C77" s="68" t="s">
        <v>174</v>
      </c>
      <c r="D77" s="53" t="s">
        <v>329</v>
      </c>
      <c r="E77" s="54"/>
      <c r="F77" s="26" t="s">
        <v>31</v>
      </c>
      <c r="G77" s="54"/>
      <c r="H77" s="54"/>
      <c r="I77" s="55">
        <v>20160</v>
      </c>
      <c r="J77" s="56" t="s">
        <v>193</v>
      </c>
      <c r="K77" s="56"/>
      <c r="L77" s="57" t="s">
        <v>253</v>
      </c>
      <c r="M77" s="57"/>
      <c r="N77" s="57"/>
      <c r="O77" s="57"/>
      <c r="P77" s="57"/>
      <c r="Q77" s="57"/>
      <c r="R77" s="57"/>
      <c r="S77" s="23"/>
      <c r="T77" s="23"/>
      <c r="U77" s="23"/>
      <c r="V77" s="23"/>
      <c r="W77" s="23"/>
      <c r="X77" s="25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5"/>
      <c r="AK77" s="28">
        <v>1</v>
      </c>
      <c r="AL77" s="23">
        <v>1</v>
      </c>
      <c r="AM77" s="23">
        <v>1</v>
      </c>
      <c r="AN77" s="23">
        <v>1</v>
      </c>
      <c r="AO77" s="23">
        <v>1</v>
      </c>
      <c r="AP77" s="23">
        <v>1</v>
      </c>
      <c r="AQ77" s="23">
        <v>1</v>
      </c>
      <c r="AR77" s="23">
        <v>1</v>
      </c>
      <c r="AS77" s="23">
        <v>1</v>
      </c>
      <c r="AT77" s="23">
        <v>1</v>
      </c>
      <c r="AU77" s="23">
        <v>1</v>
      </c>
      <c r="AV77" s="25">
        <v>1</v>
      </c>
      <c r="AW77" s="28">
        <v>3</v>
      </c>
      <c r="AX77" s="23">
        <v>3</v>
      </c>
      <c r="AY77" s="23">
        <v>3</v>
      </c>
      <c r="AZ77" s="25">
        <v>3</v>
      </c>
      <c r="BA77" s="23">
        <v>6</v>
      </c>
      <c r="BB77" s="25">
        <v>6</v>
      </c>
      <c r="BC77" s="28">
        <v>6</v>
      </c>
      <c r="BD77" s="25">
        <v>6</v>
      </c>
      <c r="BE77" s="27">
        <f t="shared" si="4"/>
        <v>48</v>
      </c>
      <c r="BF77" s="58"/>
      <c r="BG77" s="59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23"/>
      <c r="IT77" s="23"/>
      <c r="IU77" s="23"/>
      <c r="IV77" s="23"/>
      <c r="IW77" s="23"/>
      <c r="IX77" s="23"/>
      <c r="IY77" s="23"/>
      <c r="IZ77" s="23"/>
      <c r="JA77" s="23"/>
      <c r="JB77" s="23"/>
      <c r="JC77" s="23"/>
      <c r="JD77" s="23"/>
      <c r="JE77" s="23"/>
      <c r="JF77" s="23"/>
      <c r="JG77" s="23"/>
      <c r="JH77" s="23"/>
      <c r="JI77" s="23"/>
      <c r="JJ77" s="23"/>
      <c r="JK77" s="23"/>
      <c r="JL77" s="23"/>
      <c r="JM77" s="23"/>
      <c r="JN77" s="23"/>
      <c r="JO77" s="23"/>
      <c r="JP77" s="23"/>
      <c r="JQ77" s="23"/>
      <c r="JR77" s="23"/>
      <c r="JS77" s="23"/>
      <c r="JT77" s="23"/>
      <c r="JU77" s="23"/>
      <c r="JV77" s="23"/>
      <c r="JW77" s="23"/>
      <c r="JX77" s="23"/>
      <c r="JY77" s="23"/>
      <c r="JZ77" s="23"/>
      <c r="KA77" s="23"/>
      <c r="KB77" s="23"/>
      <c r="KC77" s="23"/>
      <c r="KD77" s="23"/>
      <c r="KE77" s="23"/>
      <c r="KF77" s="23"/>
      <c r="KG77" s="23"/>
      <c r="KH77" s="23"/>
      <c r="KI77" s="23"/>
      <c r="KJ77" s="23"/>
      <c r="KK77" s="23"/>
      <c r="KL77" s="23"/>
      <c r="KM77" s="23"/>
      <c r="KN77" s="23"/>
      <c r="KO77" s="23"/>
      <c r="KP77" s="23"/>
      <c r="KQ77" s="23"/>
      <c r="KR77" s="23"/>
      <c r="KS77" s="23"/>
      <c r="KT77" s="23"/>
      <c r="KU77" s="23"/>
      <c r="KV77" s="23"/>
      <c r="KW77" s="23"/>
      <c r="KX77" s="23"/>
      <c r="KY77" s="23"/>
      <c r="KZ77" s="23"/>
      <c r="LA77" s="23"/>
      <c r="LB77" s="23"/>
      <c r="LC77" s="23"/>
      <c r="LD77" s="23"/>
      <c r="LE77" s="23"/>
      <c r="LF77" s="23"/>
      <c r="LG77" s="23"/>
      <c r="LH77" s="23"/>
      <c r="LI77" s="23"/>
      <c r="LJ77" s="23"/>
      <c r="LK77" s="23"/>
      <c r="LL77" s="23"/>
      <c r="LM77" s="23"/>
      <c r="LN77" s="23"/>
      <c r="LO77" s="23"/>
      <c r="LP77" s="23"/>
      <c r="LQ77" s="23"/>
      <c r="LR77" s="23"/>
      <c r="LS77" s="23"/>
      <c r="LT77" s="23"/>
      <c r="LU77" s="23"/>
      <c r="LV77" s="23"/>
      <c r="LW77" s="23"/>
      <c r="LX77" s="23"/>
      <c r="LY77" s="23"/>
      <c r="LZ77" s="23"/>
      <c r="MA77" s="23"/>
      <c r="MB77" s="23"/>
      <c r="MC77" s="23"/>
      <c r="MD77" s="23"/>
      <c r="ME77" s="23"/>
      <c r="MF77" s="23"/>
      <c r="MG77" s="23"/>
      <c r="MH77" s="23"/>
      <c r="MI77" s="23"/>
      <c r="MJ77" s="23"/>
      <c r="MK77" s="23"/>
      <c r="ML77" s="23"/>
      <c r="MM77" s="23"/>
      <c r="MN77" s="23"/>
      <c r="MO77" s="23"/>
      <c r="MP77" s="23"/>
      <c r="MQ77" s="23"/>
      <c r="MR77" s="23"/>
      <c r="MS77" s="23"/>
      <c r="MT77" s="23"/>
      <c r="MU77" s="23"/>
      <c r="MV77" s="23"/>
      <c r="MW77" s="23"/>
      <c r="MX77" s="23"/>
      <c r="MY77" s="23"/>
      <c r="MZ77" s="23"/>
      <c r="NA77" s="23"/>
      <c r="NB77" s="23"/>
      <c r="NC77" s="23"/>
      <c r="ND77" s="23"/>
      <c r="NE77" s="23"/>
      <c r="NF77" s="23"/>
      <c r="NG77" s="23"/>
      <c r="NH77" s="23"/>
      <c r="NI77" s="23"/>
      <c r="NJ77" s="23"/>
      <c r="NK77" s="23"/>
      <c r="NL77" s="23"/>
      <c r="NM77" s="23"/>
      <c r="NN77" s="23"/>
      <c r="NO77" s="23"/>
      <c r="NP77" s="23"/>
      <c r="NQ77" s="23"/>
      <c r="NR77" s="23"/>
      <c r="NS77" s="23"/>
      <c r="NT77" s="23"/>
      <c r="NU77" s="23"/>
      <c r="NV77" s="23"/>
      <c r="NW77" s="23"/>
      <c r="NX77" s="23"/>
      <c r="NY77" s="23"/>
      <c r="NZ77" s="23"/>
      <c r="OA77" s="23"/>
      <c r="OB77" s="23"/>
      <c r="OC77" s="23"/>
      <c r="OD77" s="23"/>
      <c r="OE77" s="23"/>
      <c r="OF77" s="23"/>
      <c r="OG77" s="23"/>
      <c r="OH77" s="23"/>
      <c r="OI77" s="23"/>
      <c r="OJ77" s="23"/>
      <c r="OK77" s="23"/>
      <c r="OL77" s="23"/>
      <c r="OM77" s="23"/>
      <c r="ON77" s="23"/>
      <c r="OO77" s="23"/>
      <c r="OP77" s="23"/>
      <c r="OQ77" s="23"/>
      <c r="OR77" s="23"/>
      <c r="OS77" s="23"/>
      <c r="OT77" s="23"/>
      <c r="OU77" s="23"/>
      <c r="OV77" s="23"/>
      <c r="OW77" s="23"/>
      <c r="OX77" s="23"/>
      <c r="OY77" s="23"/>
      <c r="OZ77" s="23"/>
      <c r="PA77" s="23"/>
      <c r="PB77" s="23"/>
      <c r="PC77" s="23"/>
      <c r="PD77" s="23"/>
      <c r="PE77" s="23"/>
      <c r="PF77" s="23"/>
      <c r="PG77" s="23"/>
      <c r="PH77" s="23"/>
      <c r="PI77" s="23"/>
      <c r="PJ77" s="23"/>
      <c r="PK77" s="23"/>
      <c r="PL77" s="23"/>
      <c r="PM77" s="23"/>
      <c r="PN77" s="23"/>
      <c r="PO77" s="23"/>
      <c r="PP77" s="23"/>
      <c r="PQ77" s="23"/>
      <c r="PR77" s="23"/>
      <c r="PS77" s="23"/>
      <c r="PT77" s="23"/>
      <c r="PU77" s="23"/>
      <c r="PV77" s="23"/>
      <c r="PW77" s="23"/>
      <c r="PX77" s="23"/>
      <c r="PY77" s="23"/>
      <c r="PZ77" s="23"/>
      <c r="QA77" s="23"/>
      <c r="QB77" s="23"/>
      <c r="QC77" s="23"/>
      <c r="QD77" s="23"/>
      <c r="QE77" s="23"/>
      <c r="QF77" s="23"/>
      <c r="QG77" s="23"/>
      <c r="QH77" s="23"/>
      <c r="QI77" s="23"/>
      <c r="QJ77" s="23"/>
      <c r="QK77" s="23"/>
      <c r="QL77" s="23"/>
      <c r="QM77" s="23"/>
      <c r="QN77" s="23"/>
      <c r="QO77" s="23"/>
      <c r="QP77" s="23"/>
      <c r="QQ77" s="23"/>
      <c r="QR77" s="23"/>
      <c r="QS77" s="23"/>
      <c r="QT77" s="23"/>
      <c r="QU77" s="23"/>
      <c r="QV77" s="23"/>
      <c r="QW77" s="23"/>
      <c r="QX77" s="23"/>
      <c r="QY77" s="23"/>
      <c r="QZ77" s="23"/>
      <c r="RA77" s="23"/>
      <c r="RB77" s="23"/>
      <c r="RC77" s="23"/>
      <c r="RD77" s="23"/>
      <c r="RE77" s="23"/>
      <c r="RF77" s="23"/>
      <c r="RG77" s="23"/>
      <c r="RH77" s="23"/>
      <c r="RI77" s="23"/>
      <c r="RJ77" s="23"/>
      <c r="RK77" s="23"/>
      <c r="RL77" s="23"/>
      <c r="RM77" s="23"/>
      <c r="RN77" s="23"/>
      <c r="RO77" s="23"/>
      <c r="RP77" s="23"/>
      <c r="RQ77" s="23"/>
      <c r="RR77" s="23"/>
      <c r="RS77" s="23"/>
      <c r="RT77" s="23"/>
      <c r="RU77" s="23"/>
      <c r="RV77" s="23"/>
      <c r="RW77" s="23"/>
      <c r="RX77" s="23"/>
      <c r="RY77" s="23"/>
      <c r="RZ77" s="23"/>
      <c r="SA77" s="23"/>
      <c r="SB77" s="23"/>
      <c r="SC77" s="23"/>
      <c r="SD77" s="23"/>
      <c r="SE77" s="23"/>
      <c r="SF77" s="23"/>
      <c r="SG77" s="23"/>
      <c r="SH77" s="23"/>
      <c r="SI77" s="23"/>
      <c r="SJ77" s="23"/>
      <c r="SK77" s="23"/>
      <c r="SL77" s="23"/>
      <c r="SM77" s="23"/>
      <c r="SN77" s="23"/>
      <c r="SO77" s="23"/>
      <c r="SP77" s="23"/>
      <c r="SQ77" s="23"/>
      <c r="SR77" s="23"/>
      <c r="SS77" s="23"/>
      <c r="ST77" s="23"/>
      <c r="SU77" s="23"/>
      <c r="SV77" s="23"/>
      <c r="SW77" s="23"/>
      <c r="SX77" s="23"/>
      <c r="SY77" s="23"/>
      <c r="SZ77" s="23"/>
      <c r="TA77" s="23"/>
      <c r="TB77" s="23"/>
      <c r="TC77" s="23"/>
      <c r="TD77" s="23"/>
      <c r="TE77" s="23"/>
      <c r="TF77" s="23"/>
      <c r="TG77" s="23"/>
      <c r="TH77" s="23"/>
      <c r="TI77" s="23"/>
      <c r="TJ77" s="23"/>
      <c r="TK77" s="23"/>
      <c r="TL77" s="23"/>
      <c r="TM77" s="23"/>
      <c r="TN77" s="23"/>
      <c r="TO77" s="23"/>
      <c r="TP77" s="23"/>
      <c r="TQ77" s="23"/>
      <c r="TR77" s="23"/>
      <c r="TS77" s="23"/>
      <c r="TT77" s="23"/>
      <c r="TU77" s="23"/>
      <c r="TV77" s="23"/>
      <c r="TW77" s="23"/>
      <c r="TX77" s="23"/>
      <c r="TY77" s="23"/>
      <c r="TZ77" s="23"/>
      <c r="UA77" s="23"/>
      <c r="UB77" s="23"/>
      <c r="UC77" s="23"/>
      <c r="UD77" s="23"/>
      <c r="UE77" s="23"/>
      <c r="UF77" s="23"/>
      <c r="UG77" s="23"/>
      <c r="UH77" s="23"/>
      <c r="UI77" s="23"/>
      <c r="UJ77" s="23"/>
      <c r="UK77" s="23"/>
      <c r="UL77" s="23"/>
      <c r="UM77" s="23"/>
      <c r="UN77" s="23"/>
      <c r="UO77" s="23"/>
      <c r="UP77" s="23"/>
      <c r="UQ77" s="23"/>
      <c r="UR77" s="23"/>
      <c r="US77" s="23"/>
      <c r="UT77" s="23"/>
      <c r="UU77" s="23"/>
      <c r="UV77" s="23"/>
      <c r="UW77" s="23"/>
      <c r="UX77" s="23"/>
      <c r="UY77" s="23"/>
      <c r="UZ77" s="23"/>
      <c r="VA77" s="23"/>
      <c r="VB77" s="23"/>
      <c r="VC77" s="23"/>
      <c r="VD77" s="23"/>
      <c r="VE77" s="23"/>
      <c r="VF77" s="23"/>
      <c r="VG77" s="23"/>
      <c r="VH77" s="23"/>
      <c r="VI77" s="23"/>
      <c r="VJ77" s="23"/>
      <c r="VK77" s="23"/>
      <c r="VL77" s="23"/>
      <c r="VM77" s="23"/>
      <c r="VN77" s="23"/>
      <c r="VO77" s="23"/>
      <c r="VP77" s="23"/>
      <c r="VQ77" s="23"/>
      <c r="VR77" s="23"/>
      <c r="VS77" s="23"/>
      <c r="VT77" s="23"/>
      <c r="VU77" s="23"/>
      <c r="VV77" s="23"/>
      <c r="VW77" s="23"/>
      <c r="VX77" s="23"/>
      <c r="VY77" s="23"/>
      <c r="VZ77" s="23"/>
      <c r="WA77" s="23"/>
      <c r="WB77" s="23"/>
      <c r="WC77" s="23"/>
      <c r="WD77" s="23"/>
      <c r="WE77" s="23"/>
      <c r="WF77" s="23"/>
      <c r="WG77" s="23"/>
      <c r="WH77" s="23"/>
      <c r="WI77" s="23"/>
      <c r="WJ77" s="23"/>
      <c r="WK77" s="23"/>
      <c r="WL77" s="23"/>
      <c r="WM77" s="23"/>
      <c r="WN77" s="23"/>
      <c r="WO77" s="23"/>
      <c r="WP77" s="23"/>
      <c r="WQ77" s="23"/>
      <c r="WR77" s="23"/>
      <c r="WS77" s="23"/>
      <c r="WT77" s="23"/>
      <c r="WU77" s="23"/>
      <c r="WV77" s="23"/>
      <c r="WW77" s="23"/>
      <c r="WX77" s="23"/>
      <c r="WY77" s="23"/>
      <c r="WZ77" s="23"/>
      <c r="XA77" s="23"/>
      <c r="XB77" s="23"/>
      <c r="XC77" s="23"/>
      <c r="XD77" s="23"/>
      <c r="XE77" s="23"/>
      <c r="XF77" s="23"/>
      <c r="XG77" s="23"/>
      <c r="XH77" s="23"/>
      <c r="XI77" s="23"/>
      <c r="XJ77" s="23"/>
      <c r="XK77" s="23"/>
      <c r="XL77" s="23"/>
      <c r="XM77" s="23"/>
      <c r="XN77" s="23"/>
      <c r="XO77" s="23"/>
      <c r="XP77" s="23"/>
      <c r="XQ77" s="23"/>
      <c r="XR77" s="23"/>
      <c r="XS77" s="23"/>
      <c r="XT77" s="23"/>
      <c r="XU77" s="23"/>
      <c r="XV77" s="23"/>
      <c r="XW77" s="23"/>
      <c r="XX77" s="23"/>
      <c r="XY77" s="23"/>
      <c r="XZ77" s="23"/>
      <c r="YA77" s="23"/>
      <c r="YB77" s="23"/>
      <c r="YC77" s="23"/>
      <c r="YD77" s="23"/>
      <c r="YE77" s="23"/>
      <c r="YF77" s="23"/>
      <c r="YG77" s="23"/>
      <c r="YH77" s="23"/>
      <c r="YI77" s="23"/>
      <c r="YJ77" s="23"/>
      <c r="YK77" s="23"/>
      <c r="YL77" s="23"/>
      <c r="YM77" s="23"/>
      <c r="YN77" s="23"/>
      <c r="YO77" s="23"/>
      <c r="YP77" s="23"/>
      <c r="YQ77" s="23"/>
      <c r="YR77" s="23"/>
      <c r="YS77" s="23"/>
      <c r="YT77" s="23"/>
      <c r="YU77" s="23"/>
      <c r="YV77" s="23"/>
      <c r="YW77" s="23"/>
      <c r="YX77" s="23"/>
      <c r="YY77" s="23"/>
      <c r="YZ77" s="23"/>
      <c r="ZA77" s="23"/>
      <c r="ZB77" s="23"/>
      <c r="ZC77" s="23"/>
      <c r="ZD77" s="23"/>
      <c r="ZE77" s="23"/>
      <c r="ZF77" s="23"/>
      <c r="ZG77" s="23"/>
      <c r="ZH77" s="23"/>
      <c r="ZI77" s="23"/>
      <c r="ZJ77" s="23"/>
      <c r="ZK77" s="23"/>
      <c r="ZL77" s="23"/>
      <c r="ZM77" s="23"/>
      <c r="ZN77" s="23"/>
      <c r="ZO77" s="23"/>
      <c r="ZP77" s="23"/>
      <c r="ZQ77" s="23"/>
      <c r="ZR77" s="23"/>
      <c r="ZS77" s="23"/>
      <c r="ZT77" s="23"/>
      <c r="ZU77" s="23"/>
      <c r="ZV77" s="23"/>
      <c r="ZW77" s="23"/>
      <c r="ZX77" s="23"/>
      <c r="ZY77" s="23"/>
      <c r="ZZ77" s="23"/>
      <c r="AAA77" s="23"/>
      <c r="AAB77" s="23"/>
      <c r="AAC77" s="23"/>
      <c r="AAD77" s="23"/>
      <c r="AAE77" s="23"/>
      <c r="AAF77" s="23"/>
      <c r="AAG77" s="23"/>
      <c r="AAH77" s="23"/>
      <c r="AAI77" s="23"/>
      <c r="AAJ77" s="23"/>
      <c r="AAK77" s="23"/>
      <c r="AAL77" s="23"/>
      <c r="AAM77" s="23"/>
      <c r="AAN77" s="23"/>
      <c r="AAO77" s="23"/>
      <c r="AAP77" s="23"/>
      <c r="AAQ77" s="23"/>
      <c r="AAR77" s="23"/>
      <c r="AAS77" s="23"/>
      <c r="AAT77" s="23"/>
      <c r="AAU77" s="23"/>
      <c r="AAV77" s="23"/>
      <c r="AAW77" s="23"/>
      <c r="AAX77" s="23"/>
      <c r="AAY77" s="23"/>
      <c r="AAZ77" s="23"/>
      <c r="ABA77" s="23"/>
      <c r="ABB77" s="23"/>
      <c r="ABC77" s="23"/>
      <c r="ABD77" s="23"/>
      <c r="ABE77" s="23"/>
      <c r="ABF77" s="23"/>
      <c r="ABG77" s="23"/>
      <c r="ABH77" s="23"/>
      <c r="ABI77" s="23"/>
      <c r="ABJ77" s="23"/>
      <c r="ABK77" s="23"/>
      <c r="ABL77" s="23"/>
      <c r="ABM77" s="23"/>
      <c r="ABN77" s="23"/>
      <c r="ABO77" s="23"/>
      <c r="ABP77" s="23"/>
      <c r="ABQ77" s="23"/>
      <c r="ABR77" s="23"/>
      <c r="ABS77" s="23"/>
      <c r="ABT77" s="23"/>
      <c r="ABU77" s="23"/>
      <c r="ABV77" s="23"/>
      <c r="ABW77" s="23"/>
      <c r="ABX77" s="23"/>
      <c r="ABY77" s="23"/>
      <c r="ABZ77" s="23"/>
      <c r="ACA77" s="23"/>
      <c r="ACB77" s="23"/>
      <c r="ACC77" s="23"/>
      <c r="ACD77" s="23"/>
      <c r="ACE77" s="23"/>
      <c r="ACF77" s="23"/>
      <c r="ACG77" s="23"/>
      <c r="ACH77" s="23"/>
      <c r="ACI77" s="23"/>
      <c r="ACJ77" s="23"/>
      <c r="ACK77" s="23"/>
      <c r="ACL77" s="23"/>
      <c r="ACM77" s="23"/>
      <c r="ACN77" s="23"/>
      <c r="ACO77" s="23"/>
      <c r="ACP77" s="23"/>
      <c r="ACQ77" s="23"/>
      <c r="ACR77" s="23"/>
      <c r="ACS77" s="23"/>
      <c r="ACT77" s="23"/>
      <c r="ACU77" s="23"/>
      <c r="ACV77" s="23"/>
      <c r="ACW77" s="23"/>
      <c r="ACX77" s="23"/>
      <c r="ACY77" s="23"/>
      <c r="ACZ77" s="23"/>
      <c r="ADA77" s="23"/>
      <c r="ADB77" s="23"/>
      <c r="ADC77" s="23"/>
      <c r="ADD77" s="23"/>
      <c r="ADE77" s="23"/>
      <c r="ADF77" s="23"/>
      <c r="ADG77" s="23"/>
      <c r="ADH77" s="23"/>
      <c r="ADI77" s="23"/>
      <c r="ADJ77" s="23"/>
      <c r="ADK77" s="23"/>
      <c r="ADL77" s="23"/>
      <c r="ADM77" s="23"/>
      <c r="ADN77" s="23"/>
      <c r="ADO77" s="23"/>
      <c r="ADP77" s="23"/>
      <c r="ADQ77" s="23"/>
      <c r="ADR77" s="23"/>
      <c r="ADS77" s="23"/>
      <c r="ADT77" s="23"/>
      <c r="ADU77" s="23"/>
      <c r="ADV77" s="23"/>
      <c r="ADW77" s="23"/>
      <c r="ADX77" s="23"/>
      <c r="ADY77" s="23"/>
      <c r="ADZ77" s="23"/>
      <c r="AEA77" s="23"/>
      <c r="AEB77" s="23"/>
      <c r="AEC77" s="23"/>
      <c r="AED77" s="23"/>
      <c r="AEE77" s="23"/>
      <c r="AEF77" s="23"/>
      <c r="AEG77" s="23"/>
      <c r="AEH77" s="23"/>
      <c r="AEI77" s="23"/>
      <c r="AEJ77" s="23"/>
      <c r="AEK77" s="23"/>
      <c r="AEL77" s="23"/>
      <c r="AEM77" s="23"/>
      <c r="AEN77" s="23"/>
      <c r="AEO77" s="23"/>
      <c r="AEP77" s="23"/>
      <c r="AEQ77" s="23"/>
      <c r="AER77" s="23"/>
      <c r="AES77" s="23"/>
      <c r="AET77" s="23"/>
      <c r="AEU77" s="23"/>
      <c r="AEV77" s="23"/>
      <c r="AEW77" s="23"/>
      <c r="AEX77" s="23"/>
      <c r="AEY77" s="23"/>
      <c r="AEZ77" s="23"/>
      <c r="AFA77" s="23"/>
      <c r="AFB77" s="23"/>
      <c r="AFC77" s="23"/>
      <c r="AFD77" s="23"/>
      <c r="AFE77" s="23"/>
      <c r="AFF77" s="23"/>
      <c r="AFG77" s="23"/>
      <c r="AFH77" s="23"/>
      <c r="AFI77" s="23"/>
      <c r="AFJ77" s="23"/>
      <c r="AFK77" s="23"/>
      <c r="AFL77" s="23"/>
      <c r="AFM77" s="23"/>
      <c r="AFN77" s="23"/>
      <c r="AFO77" s="23"/>
      <c r="AFP77" s="23"/>
      <c r="AFQ77" s="23"/>
      <c r="AFR77" s="23"/>
      <c r="AFS77" s="23"/>
      <c r="AFT77" s="23"/>
      <c r="AFU77" s="23"/>
      <c r="AFV77" s="23"/>
      <c r="AFW77" s="23"/>
      <c r="AFX77" s="23"/>
      <c r="AFY77" s="23"/>
      <c r="AFZ77" s="23"/>
      <c r="AGA77" s="23"/>
      <c r="AGB77" s="23"/>
      <c r="AGC77" s="23"/>
      <c r="AGD77" s="23"/>
      <c r="AGE77" s="23"/>
      <c r="AGF77" s="23"/>
      <c r="AGG77" s="23"/>
      <c r="AGH77" s="23"/>
      <c r="AGI77" s="23"/>
      <c r="AGJ77" s="23"/>
      <c r="AGK77" s="23"/>
      <c r="AGL77" s="23"/>
      <c r="AGM77" s="23"/>
      <c r="AGN77" s="23"/>
      <c r="AGO77" s="23"/>
      <c r="AGP77" s="23"/>
      <c r="AGQ77" s="23"/>
      <c r="AGR77" s="23"/>
      <c r="AGS77" s="23"/>
      <c r="AGT77" s="23"/>
      <c r="AGU77" s="23"/>
      <c r="AGV77" s="23"/>
      <c r="AGW77" s="23"/>
      <c r="AGX77" s="23"/>
      <c r="AGY77" s="23"/>
      <c r="AGZ77" s="23"/>
      <c r="AHA77" s="23"/>
      <c r="AHB77" s="23"/>
      <c r="AHC77" s="23"/>
      <c r="AHD77" s="23"/>
      <c r="AHE77" s="23"/>
      <c r="AHF77" s="23"/>
      <c r="AHG77" s="23"/>
      <c r="AHH77" s="23"/>
      <c r="AHI77" s="23"/>
      <c r="AHJ77" s="23"/>
      <c r="AHK77" s="23"/>
      <c r="AHL77" s="23"/>
      <c r="AHM77" s="23"/>
      <c r="AHN77" s="23"/>
      <c r="AHO77" s="23"/>
      <c r="AHP77" s="23"/>
      <c r="AHQ77" s="23"/>
      <c r="AHR77" s="23"/>
      <c r="AHS77" s="23"/>
      <c r="AHT77" s="23"/>
      <c r="AHU77" s="23"/>
      <c r="AHV77" s="23"/>
      <c r="AHW77" s="23"/>
      <c r="AHX77" s="23"/>
      <c r="AHY77" s="23"/>
      <c r="AHZ77" s="23"/>
      <c r="AIA77" s="23"/>
      <c r="AIB77" s="23"/>
      <c r="AIC77" s="23"/>
      <c r="AID77" s="23"/>
      <c r="AIE77" s="23"/>
      <c r="AIF77" s="23"/>
      <c r="AIG77" s="23"/>
      <c r="AIH77" s="23"/>
      <c r="AII77" s="23"/>
      <c r="AIJ77" s="23"/>
      <c r="AIK77" s="23"/>
      <c r="AIL77" s="23"/>
      <c r="AIM77" s="23"/>
      <c r="AIN77" s="23"/>
      <c r="AIO77" s="23"/>
      <c r="AIP77" s="23"/>
      <c r="AIQ77" s="23"/>
      <c r="AIR77" s="23"/>
      <c r="AIS77" s="23"/>
      <c r="AIT77" s="23"/>
      <c r="AIU77" s="23"/>
      <c r="AIV77" s="23"/>
      <c r="AIW77" s="23"/>
      <c r="AIX77" s="23"/>
      <c r="AIY77" s="23"/>
      <c r="AIZ77" s="23"/>
      <c r="AJA77" s="23"/>
      <c r="AJB77" s="23"/>
      <c r="AJC77" s="23"/>
      <c r="AJD77" s="23"/>
      <c r="AJE77" s="23"/>
      <c r="AJF77" s="23"/>
      <c r="AJG77" s="23"/>
      <c r="AJH77" s="23"/>
      <c r="AJI77" s="60"/>
      <c r="AJJ77" s="60"/>
      <c r="AJK77" s="60"/>
      <c r="AJL77" s="60"/>
      <c r="AJM77" s="60"/>
      <c r="AJN77" s="60"/>
      <c r="AJO77" s="60"/>
      <c r="AJP77" s="60"/>
    </row>
    <row r="78" spans="1:952" s="61" customFormat="1" x14ac:dyDescent="0.2">
      <c r="A78" s="50" t="s">
        <v>22</v>
      </c>
      <c r="B78" s="51" t="s">
        <v>244</v>
      </c>
      <c r="C78" s="68" t="s">
        <v>330</v>
      </c>
      <c r="D78" s="53" t="s">
        <v>331</v>
      </c>
      <c r="E78" s="54"/>
      <c r="F78" s="26" t="s">
        <v>31</v>
      </c>
      <c r="G78" s="54"/>
      <c r="H78" s="54"/>
      <c r="I78" s="55">
        <v>800000</v>
      </c>
      <c r="J78" s="56" t="s">
        <v>193</v>
      </c>
      <c r="K78" s="56"/>
      <c r="L78" s="57" t="s">
        <v>253</v>
      </c>
      <c r="M78" s="57"/>
      <c r="N78" s="57"/>
      <c r="O78" s="57"/>
      <c r="P78" s="57"/>
      <c r="Q78" s="57"/>
      <c r="R78" s="57"/>
      <c r="S78" s="23"/>
      <c r="T78" s="23"/>
      <c r="U78" s="23"/>
      <c r="V78" s="23"/>
      <c r="W78" s="23"/>
      <c r="X78" s="25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5"/>
      <c r="AK78" s="28">
        <v>1</v>
      </c>
      <c r="AL78" s="23">
        <v>1</v>
      </c>
      <c r="AM78" s="23">
        <v>1</v>
      </c>
      <c r="AN78" s="23">
        <v>1</v>
      </c>
      <c r="AO78" s="23">
        <v>1</v>
      </c>
      <c r="AP78" s="23">
        <v>1</v>
      </c>
      <c r="AQ78" s="23">
        <v>1</v>
      </c>
      <c r="AR78" s="23">
        <v>1</v>
      </c>
      <c r="AS78" s="23">
        <v>1</v>
      </c>
      <c r="AT78" s="23">
        <v>1</v>
      </c>
      <c r="AU78" s="23">
        <v>1</v>
      </c>
      <c r="AV78" s="25">
        <v>1</v>
      </c>
      <c r="AW78" s="28">
        <v>3</v>
      </c>
      <c r="AX78" s="23">
        <v>3</v>
      </c>
      <c r="AY78" s="23">
        <v>3</v>
      </c>
      <c r="AZ78" s="25">
        <v>3</v>
      </c>
      <c r="BA78" s="23">
        <v>6</v>
      </c>
      <c r="BB78" s="25">
        <v>6</v>
      </c>
      <c r="BC78" s="28">
        <v>6</v>
      </c>
      <c r="BD78" s="25">
        <v>6</v>
      </c>
      <c r="BE78" s="27">
        <f t="shared" si="4"/>
        <v>48</v>
      </c>
      <c r="BF78" s="58"/>
      <c r="BG78" s="59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  <c r="IT78" s="23"/>
      <c r="IU78" s="23"/>
      <c r="IV78" s="23"/>
      <c r="IW78" s="23"/>
      <c r="IX78" s="23"/>
      <c r="IY78" s="23"/>
      <c r="IZ78" s="23"/>
      <c r="JA78" s="23"/>
      <c r="JB78" s="23"/>
      <c r="JC78" s="23"/>
      <c r="JD78" s="23"/>
      <c r="JE78" s="23"/>
      <c r="JF78" s="23"/>
      <c r="JG78" s="23"/>
      <c r="JH78" s="23"/>
      <c r="JI78" s="23"/>
      <c r="JJ78" s="23"/>
      <c r="JK78" s="23"/>
      <c r="JL78" s="23"/>
      <c r="JM78" s="23"/>
      <c r="JN78" s="23"/>
      <c r="JO78" s="23"/>
      <c r="JP78" s="23"/>
      <c r="JQ78" s="23"/>
      <c r="JR78" s="23"/>
      <c r="JS78" s="23"/>
      <c r="JT78" s="23"/>
      <c r="JU78" s="23"/>
      <c r="JV78" s="23"/>
      <c r="JW78" s="23"/>
      <c r="JX78" s="23"/>
      <c r="JY78" s="23"/>
      <c r="JZ78" s="23"/>
      <c r="KA78" s="23"/>
      <c r="KB78" s="23"/>
      <c r="KC78" s="23"/>
      <c r="KD78" s="23"/>
      <c r="KE78" s="23"/>
      <c r="KF78" s="23"/>
      <c r="KG78" s="23"/>
      <c r="KH78" s="23"/>
      <c r="KI78" s="23"/>
      <c r="KJ78" s="23"/>
      <c r="KK78" s="23"/>
      <c r="KL78" s="23"/>
      <c r="KM78" s="23"/>
      <c r="KN78" s="23"/>
      <c r="KO78" s="23"/>
      <c r="KP78" s="23"/>
      <c r="KQ78" s="23"/>
      <c r="KR78" s="23"/>
      <c r="KS78" s="23"/>
      <c r="KT78" s="23"/>
      <c r="KU78" s="23"/>
      <c r="KV78" s="23"/>
      <c r="KW78" s="23"/>
      <c r="KX78" s="23"/>
      <c r="KY78" s="23"/>
      <c r="KZ78" s="23"/>
      <c r="LA78" s="23"/>
      <c r="LB78" s="23"/>
      <c r="LC78" s="23"/>
      <c r="LD78" s="23"/>
      <c r="LE78" s="23"/>
      <c r="LF78" s="23"/>
      <c r="LG78" s="23"/>
      <c r="LH78" s="23"/>
      <c r="LI78" s="23"/>
      <c r="LJ78" s="23"/>
      <c r="LK78" s="23"/>
      <c r="LL78" s="23"/>
      <c r="LM78" s="23"/>
      <c r="LN78" s="23"/>
      <c r="LO78" s="23"/>
      <c r="LP78" s="23"/>
      <c r="LQ78" s="23"/>
      <c r="LR78" s="23"/>
      <c r="LS78" s="23"/>
      <c r="LT78" s="23"/>
      <c r="LU78" s="23"/>
      <c r="LV78" s="23"/>
      <c r="LW78" s="23"/>
      <c r="LX78" s="23"/>
      <c r="LY78" s="23"/>
      <c r="LZ78" s="23"/>
      <c r="MA78" s="23"/>
      <c r="MB78" s="23"/>
      <c r="MC78" s="23"/>
      <c r="MD78" s="23"/>
      <c r="ME78" s="23"/>
      <c r="MF78" s="23"/>
      <c r="MG78" s="23"/>
      <c r="MH78" s="23"/>
      <c r="MI78" s="23"/>
      <c r="MJ78" s="23"/>
      <c r="MK78" s="23"/>
      <c r="ML78" s="23"/>
      <c r="MM78" s="23"/>
      <c r="MN78" s="23"/>
      <c r="MO78" s="23"/>
      <c r="MP78" s="23"/>
      <c r="MQ78" s="23"/>
      <c r="MR78" s="23"/>
      <c r="MS78" s="23"/>
      <c r="MT78" s="23"/>
      <c r="MU78" s="23"/>
      <c r="MV78" s="23"/>
      <c r="MW78" s="23"/>
      <c r="MX78" s="23"/>
      <c r="MY78" s="23"/>
      <c r="MZ78" s="23"/>
      <c r="NA78" s="23"/>
      <c r="NB78" s="23"/>
      <c r="NC78" s="23"/>
      <c r="ND78" s="23"/>
      <c r="NE78" s="23"/>
      <c r="NF78" s="23"/>
      <c r="NG78" s="23"/>
      <c r="NH78" s="23"/>
      <c r="NI78" s="23"/>
      <c r="NJ78" s="23"/>
      <c r="NK78" s="23"/>
      <c r="NL78" s="23"/>
      <c r="NM78" s="23"/>
      <c r="NN78" s="23"/>
      <c r="NO78" s="23"/>
      <c r="NP78" s="23"/>
      <c r="NQ78" s="23"/>
      <c r="NR78" s="23"/>
      <c r="NS78" s="23"/>
      <c r="NT78" s="23"/>
      <c r="NU78" s="23"/>
      <c r="NV78" s="23"/>
      <c r="NW78" s="23"/>
      <c r="NX78" s="23"/>
      <c r="NY78" s="23"/>
      <c r="NZ78" s="23"/>
      <c r="OA78" s="23"/>
      <c r="OB78" s="23"/>
      <c r="OC78" s="23"/>
      <c r="OD78" s="23"/>
      <c r="OE78" s="23"/>
      <c r="OF78" s="23"/>
      <c r="OG78" s="23"/>
      <c r="OH78" s="23"/>
      <c r="OI78" s="23"/>
      <c r="OJ78" s="23"/>
      <c r="OK78" s="23"/>
      <c r="OL78" s="23"/>
      <c r="OM78" s="23"/>
      <c r="ON78" s="23"/>
      <c r="OO78" s="23"/>
      <c r="OP78" s="23"/>
      <c r="OQ78" s="23"/>
      <c r="OR78" s="23"/>
      <c r="OS78" s="23"/>
      <c r="OT78" s="23"/>
      <c r="OU78" s="23"/>
      <c r="OV78" s="23"/>
      <c r="OW78" s="23"/>
      <c r="OX78" s="23"/>
      <c r="OY78" s="23"/>
      <c r="OZ78" s="23"/>
      <c r="PA78" s="23"/>
      <c r="PB78" s="23"/>
      <c r="PC78" s="23"/>
      <c r="PD78" s="23"/>
      <c r="PE78" s="23"/>
      <c r="PF78" s="23"/>
      <c r="PG78" s="23"/>
      <c r="PH78" s="23"/>
      <c r="PI78" s="23"/>
      <c r="PJ78" s="23"/>
      <c r="PK78" s="23"/>
      <c r="PL78" s="23"/>
      <c r="PM78" s="23"/>
      <c r="PN78" s="23"/>
      <c r="PO78" s="23"/>
      <c r="PP78" s="23"/>
      <c r="PQ78" s="23"/>
      <c r="PR78" s="23"/>
      <c r="PS78" s="23"/>
      <c r="PT78" s="23"/>
      <c r="PU78" s="23"/>
      <c r="PV78" s="23"/>
      <c r="PW78" s="23"/>
      <c r="PX78" s="23"/>
      <c r="PY78" s="23"/>
      <c r="PZ78" s="23"/>
      <c r="QA78" s="23"/>
      <c r="QB78" s="23"/>
      <c r="QC78" s="23"/>
      <c r="QD78" s="23"/>
      <c r="QE78" s="23"/>
      <c r="QF78" s="23"/>
      <c r="QG78" s="23"/>
      <c r="QH78" s="23"/>
      <c r="QI78" s="23"/>
      <c r="QJ78" s="23"/>
      <c r="QK78" s="23"/>
      <c r="QL78" s="23"/>
      <c r="QM78" s="23"/>
      <c r="QN78" s="23"/>
      <c r="QO78" s="23"/>
      <c r="QP78" s="23"/>
      <c r="QQ78" s="23"/>
      <c r="QR78" s="23"/>
      <c r="QS78" s="23"/>
      <c r="QT78" s="23"/>
      <c r="QU78" s="23"/>
      <c r="QV78" s="23"/>
      <c r="QW78" s="23"/>
      <c r="QX78" s="23"/>
      <c r="QY78" s="23"/>
      <c r="QZ78" s="23"/>
      <c r="RA78" s="23"/>
      <c r="RB78" s="23"/>
      <c r="RC78" s="23"/>
      <c r="RD78" s="23"/>
      <c r="RE78" s="23"/>
      <c r="RF78" s="23"/>
      <c r="RG78" s="23"/>
      <c r="RH78" s="23"/>
      <c r="RI78" s="23"/>
      <c r="RJ78" s="23"/>
      <c r="RK78" s="23"/>
      <c r="RL78" s="23"/>
      <c r="RM78" s="23"/>
      <c r="RN78" s="23"/>
      <c r="RO78" s="23"/>
      <c r="RP78" s="23"/>
      <c r="RQ78" s="23"/>
      <c r="RR78" s="23"/>
      <c r="RS78" s="23"/>
      <c r="RT78" s="23"/>
      <c r="RU78" s="23"/>
      <c r="RV78" s="23"/>
      <c r="RW78" s="23"/>
      <c r="RX78" s="23"/>
      <c r="RY78" s="23"/>
      <c r="RZ78" s="23"/>
      <c r="SA78" s="23"/>
      <c r="SB78" s="23"/>
      <c r="SC78" s="23"/>
      <c r="SD78" s="23"/>
      <c r="SE78" s="23"/>
      <c r="SF78" s="23"/>
      <c r="SG78" s="23"/>
      <c r="SH78" s="23"/>
      <c r="SI78" s="23"/>
      <c r="SJ78" s="23"/>
      <c r="SK78" s="23"/>
      <c r="SL78" s="23"/>
      <c r="SM78" s="23"/>
      <c r="SN78" s="23"/>
      <c r="SO78" s="23"/>
      <c r="SP78" s="23"/>
      <c r="SQ78" s="23"/>
      <c r="SR78" s="23"/>
      <c r="SS78" s="23"/>
      <c r="ST78" s="23"/>
      <c r="SU78" s="23"/>
      <c r="SV78" s="23"/>
      <c r="SW78" s="23"/>
      <c r="SX78" s="23"/>
      <c r="SY78" s="23"/>
      <c r="SZ78" s="23"/>
      <c r="TA78" s="23"/>
      <c r="TB78" s="23"/>
      <c r="TC78" s="23"/>
      <c r="TD78" s="23"/>
      <c r="TE78" s="23"/>
      <c r="TF78" s="23"/>
      <c r="TG78" s="23"/>
      <c r="TH78" s="23"/>
      <c r="TI78" s="23"/>
      <c r="TJ78" s="23"/>
      <c r="TK78" s="23"/>
      <c r="TL78" s="23"/>
      <c r="TM78" s="23"/>
      <c r="TN78" s="23"/>
      <c r="TO78" s="23"/>
      <c r="TP78" s="23"/>
      <c r="TQ78" s="23"/>
      <c r="TR78" s="23"/>
      <c r="TS78" s="23"/>
      <c r="TT78" s="23"/>
      <c r="TU78" s="23"/>
      <c r="TV78" s="23"/>
      <c r="TW78" s="23"/>
      <c r="TX78" s="23"/>
      <c r="TY78" s="23"/>
      <c r="TZ78" s="23"/>
      <c r="UA78" s="23"/>
      <c r="UB78" s="23"/>
      <c r="UC78" s="23"/>
      <c r="UD78" s="23"/>
      <c r="UE78" s="23"/>
      <c r="UF78" s="23"/>
      <c r="UG78" s="23"/>
      <c r="UH78" s="23"/>
      <c r="UI78" s="23"/>
      <c r="UJ78" s="23"/>
      <c r="UK78" s="23"/>
      <c r="UL78" s="23"/>
      <c r="UM78" s="23"/>
      <c r="UN78" s="23"/>
      <c r="UO78" s="23"/>
      <c r="UP78" s="23"/>
      <c r="UQ78" s="23"/>
      <c r="UR78" s="23"/>
      <c r="US78" s="23"/>
      <c r="UT78" s="23"/>
      <c r="UU78" s="23"/>
      <c r="UV78" s="23"/>
      <c r="UW78" s="23"/>
      <c r="UX78" s="23"/>
      <c r="UY78" s="23"/>
      <c r="UZ78" s="23"/>
      <c r="VA78" s="23"/>
      <c r="VB78" s="23"/>
      <c r="VC78" s="23"/>
      <c r="VD78" s="23"/>
      <c r="VE78" s="23"/>
      <c r="VF78" s="23"/>
      <c r="VG78" s="23"/>
      <c r="VH78" s="23"/>
      <c r="VI78" s="23"/>
      <c r="VJ78" s="23"/>
      <c r="VK78" s="23"/>
      <c r="VL78" s="23"/>
      <c r="VM78" s="23"/>
      <c r="VN78" s="23"/>
      <c r="VO78" s="23"/>
      <c r="VP78" s="23"/>
      <c r="VQ78" s="23"/>
      <c r="VR78" s="23"/>
      <c r="VS78" s="23"/>
      <c r="VT78" s="23"/>
      <c r="VU78" s="23"/>
      <c r="VV78" s="23"/>
      <c r="VW78" s="23"/>
      <c r="VX78" s="23"/>
      <c r="VY78" s="23"/>
      <c r="VZ78" s="23"/>
      <c r="WA78" s="23"/>
      <c r="WB78" s="23"/>
      <c r="WC78" s="23"/>
      <c r="WD78" s="23"/>
      <c r="WE78" s="23"/>
      <c r="WF78" s="23"/>
      <c r="WG78" s="23"/>
      <c r="WH78" s="23"/>
      <c r="WI78" s="23"/>
      <c r="WJ78" s="23"/>
      <c r="WK78" s="23"/>
      <c r="WL78" s="23"/>
      <c r="WM78" s="23"/>
      <c r="WN78" s="23"/>
      <c r="WO78" s="23"/>
      <c r="WP78" s="23"/>
      <c r="WQ78" s="23"/>
      <c r="WR78" s="23"/>
      <c r="WS78" s="23"/>
      <c r="WT78" s="23"/>
      <c r="WU78" s="23"/>
      <c r="WV78" s="23"/>
      <c r="WW78" s="23"/>
      <c r="WX78" s="23"/>
      <c r="WY78" s="23"/>
      <c r="WZ78" s="23"/>
      <c r="XA78" s="23"/>
      <c r="XB78" s="23"/>
      <c r="XC78" s="23"/>
      <c r="XD78" s="23"/>
      <c r="XE78" s="23"/>
      <c r="XF78" s="23"/>
      <c r="XG78" s="23"/>
      <c r="XH78" s="23"/>
      <c r="XI78" s="23"/>
      <c r="XJ78" s="23"/>
      <c r="XK78" s="23"/>
      <c r="XL78" s="23"/>
      <c r="XM78" s="23"/>
      <c r="XN78" s="23"/>
      <c r="XO78" s="23"/>
      <c r="XP78" s="23"/>
      <c r="XQ78" s="23"/>
      <c r="XR78" s="23"/>
      <c r="XS78" s="23"/>
      <c r="XT78" s="23"/>
      <c r="XU78" s="23"/>
      <c r="XV78" s="23"/>
      <c r="XW78" s="23"/>
      <c r="XX78" s="23"/>
      <c r="XY78" s="23"/>
      <c r="XZ78" s="23"/>
      <c r="YA78" s="23"/>
      <c r="YB78" s="23"/>
      <c r="YC78" s="23"/>
      <c r="YD78" s="23"/>
      <c r="YE78" s="23"/>
      <c r="YF78" s="23"/>
      <c r="YG78" s="23"/>
      <c r="YH78" s="23"/>
      <c r="YI78" s="23"/>
      <c r="YJ78" s="23"/>
      <c r="YK78" s="23"/>
      <c r="YL78" s="23"/>
      <c r="YM78" s="23"/>
      <c r="YN78" s="23"/>
      <c r="YO78" s="23"/>
      <c r="YP78" s="23"/>
      <c r="YQ78" s="23"/>
      <c r="YR78" s="23"/>
      <c r="YS78" s="23"/>
      <c r="YT78" s="23"/>
      <c r="YU78" s="23"/>
      <c r="YV78" s="23"/>
      <c r="YW78" s="23"/>
      <c r="YX78" s="23"/>
      <c r="YY78" s="23"/>
      <c r="YZ78" s="23"/>
      <c r="ZA78" s="23"/>
      <c r="ZB78" s="23"/>
      <c r="ZC78" s="23"/>
      <c r="ZD78" s="23"/>
      <c r="ZE78" s="23"/>
      <c r="ZF78" s="23"/>
      <c r="ZG78" s="23"/>
      <c r="ZH78" s="23"/>
      <c r="ZI78" s="23"/>
      <c r="ZJ78" s="23"/>
      <c r="ZK78" s="23"/>
      <c r="ZL78" s="23"/>
      <c r="ZM78" s="23"/>
      <c r="ZN78" s="23"/>
      <c r="ZO78" s="23"/>
      <c r="ZP78" s="23"/>
      <c r="ZQ78" s="23"/>
      <c r="ZR78" s="23"/>
      <c r="ZS78" s="23"/>
      <c r="ZT78" s="23"/>
      <c r="ZU78" s="23"/>
      <c r="ZV78" s="23"/>
      <c r="ZW78" s="23"/>
      <c r="ZX78" s="23"/>
      <c r="ZY78" s="23"/>
      <c r="ZZ78" s="23"/>
      <c r="AAA78" s="23"/>
      <c r="AAB78" s="23"/>
      <c r="AAC78" s="23"/>
      <c r="AAD78" s="23"/>
      <c r="AAE78" s="23"/>
      <c r="AAF78" s="23"/>
      <c r="AAG78" s="23"/>
      <c r="AAH78" s="23"/>
      <c r="AAI78" s="23"/>
      <c r="AAJ78" s="23"/>
      <c r="AAK78" s="23"/>
      <c r="AAL78" s="23"/>
      <c r="AAM78" s="23"/>
      <c r="AAN78" s="23"/>
      <c r="AAO78" s="23"/>
      <c r="AAP78" s="23"/>
      <c r="AAQ78" s="23"/>
      <c r="AAR78" s="23"/>
      <c r="AAS78" s="23"/>
      <c r="AAT78" s="23"/>
      <c r="AAU78" s="23"/>
      <c r="AAV78" s="23"/>
      <c r="AAW78" s="23"/>
      <c r="AAX78" s="23"/>
      <c r="AAY78" s="23"/>
      <c r="AAZ78" s="23"/>
      <c r="ABA78" s="23"/>
      <c r="ABB78" s="23"/>
      <c r="ABC78" s="23"/>
      <c r="ABD78" s="23"/>
      <c r="ABE78" s="23"/>
      <c r="ABF78" s="23"/>
      <c r="ABG78" s="23"/>
      <c r="ABH78" s="23"/>
      <c r="ABI78" s="23"/>
      <c r="ABJ78" s="23"/>
      <c r="ABK78" s="23"/>
      <c r="ABL78" s="23"/>
      <c r="ABM78" s="23"/>
      <c r="ABN78" s="23"/>
      <c r="ABO78" s="23"/>
      <c r="ABP78" s="23"/>
      <c r="ABQ78" s="23"/>
      <c r="ABR78" s="23"/>
      <c r="ABS78" s="23"/>
      <c r="ABT78" s="23"/>
      <c r="ABU78" s="23"/>
      <c r="ABV78" s="23"/>
      <c r="ABW78" s="23"/>
      <c r="ABX78" s="23"/>
      <c r="ABY78" s="23"/>
      <c r="ABZ78" s="23"/>
      <c r="ACA78" s="23"/>
      <c r="ACB78" s="23"/>
      <c r="ACC78" s="23"/>
      <c r="ACD78" s="23"/>
      <c r="ACE78" s="23"/>
      <c r="ACF78" s="23"/>
      <c r="ACG78" s="23"/>
      <c r="ACH78" s="23"/>
      <c r="ACI78" s="23"/>
      <c r="ACJ78" s="23"/>
      <c r="ACK78" s="23"/>
      <c r="ACL78" s="23"/>
      <c r="ACM78" s="23"/>
      <c r="ACN78" s="23"/>
      <c r="ACO78" s="23"/>
      <c r="ACP78" s="23"/>
      <c r="ACQ78" s="23"/>
      <c r="ACR78" s="23"/>
      <c r="ACS78" s="23"/>
      <c r="ACT78" s="23"/>
      <c r="ACU78" s="23"/>
      <c r="ACV78" s="23"/>
      <c r="ACW78" s="23"/>
      <c r="ACX78" s="23"/>
      <c r="ACY78" s="23"/>
      <c r="ACZ78" s="23"/>
      <c r="ADA78" s="23"/>
      <c r="ADB78" s="23"/>
      <c r="ADC78" s="23"/>
      <c r="ADD78" s="23"/>
      <c r="ADE78" s="23"/>
      <c r="ADF78" s="23"/>
      <c r="ADG78" s="23"/>
      <c r="ADH78" s="23"/>
      <c r="ADI78" s="23"/>
      <c r="ADJ78" s="23"/>
      <c r="ADK78" s="23"/>
      <c r="ADL78" s="23"/>
      <c r="ADM78" s="23"/>
      <c r="ADN78" s="23"/>
      <c r="ADO78" s="23"/>
      <c r="ADP78" s="23"/>
      <c r="ADQ78" s="23"/>
      <c r="ADR78" s="23"/>
      <c r="ADS78" s="23"/>
      <c r="ADT78" s="23"/>
      <c r="ADU78" s="23"/>
      <c r="ADV78" s="23"/>
      <c r="ADW78" s="23"/>
      <c r="ADX78" s="23"/>
      <c r="ADY78" s="23"/>
      <c r="ADZ78" s="23"/>
      <c r="AEA78" s="23"/>
      <c r="AEB78" s="23"/>
      <c r="AEC78" s="23"/>
      <c r="AED78" s="23"/>
      <c r="AEE78" s="23"/>
      <c r="AEF78" s="23"/>
      <c r="AEG78" s="23"/>
      <c r="AEH78" s="23"/>
      <c r="AEI78" s="23"/>
      <c r="AEJ78" s="23"/>
      <c r="AEK78" s="23"/>
      <c r="AEL78" s="23"/>
      <c r="AEM78" s="23"/>
      <c r="AEN78" s="23"/>
      <c r="AEO78" s="23"/>
      <c r="AEP78" s="23"/>
      <c r="AEQ78" s="23"/>
      <c r="AER78" s="23"/>
      <c r="AES78" s="23"/>
      <c r="AET78" s="23"/>
      <c r="AEU78" s="23"/>
      <c r="AEV78" s="23"/>
      <c r="AEW78" s="23"/>
      <c r="AEX78" s="23"/>
      <c r="AEY78" s="23"/>
      <c r="AEZ78" s="23"/>
      <c r="AFA78" s="23"/>
      <c r="AFB78" s="23"/>
      <c r="AFC78" s="23"/>
      <c r="AFD78" s="23"/>
      <c r="AFE78" s="23"/>
      <c r="AFF78" s="23"/>
      <c r="AFG78" s="23"/>
      <c r="AFH78" s="23"/>
      <c r="AFI78" s="23"/>
      <c r="AFJ78" s="23"/>
      <c r="AFK78" s="23"/>
      <c r="AFL78" s="23"/>
      <c r="AFM78" s="23"/>
      <c r="AFN78" s="23"/>
      <c r="AFO78" s="23"/>
      <c r="AFP78" s="23"/>
      <c r="AFQ78" s="23"/>
      <c r="AFR78" s="23"/>
      <c r="AFS78" s="23"/>
      <c r="AFT78" s="23"/>
      <c r="AFU78" s="23"/>
      <c r="AFV78" s="23"/>
      <c r="AFW78" s="23"/>
      <c r="AFX78" s="23"/>
      <c r="AFY78" s="23"/>
      <c r="AFZ78" s="23"/>
      <c r="AGA78" s="23"/>
      <c r="AGB78" s="23"/>
      <c r="AGC78" s="23"/>
      <c r="AGD78" s="23"/>
      <c r="AGE78" s="23"/>
      <c r="AGF78" s="23"/>
      <c r="AGG78" s="23"/>
      <c r="AGH78" s="23"/>
      <c r="AGI78" s="23"/>
      <c r="AGJ78" s="23"/>
      <c r="AGK78" s="23"/>
      <c r="AGL78" s="23"/>
      <c r="AGM78" s="23"/>
      <c r="AGN78" s="23"/>
      <c r="AGO78" s="23"/>
      <c r="AGP78" s="23"/>
      <c r="AGQ78" s="23"/>
      <c r="AGR78" s="23"/>
      <c r="AGS78" s="23"/>
      <c r="AGT78" s="23"/>
      <c r="AGU78" s="23"/>
      <c r="AGV78" s="23"/>
      <c r="AGW78" s="23"/>
      <c r="AGX78" s="23"/>
      <c r="AGY78" s="23"/>
      <c r="AGZ78" s="23"/>
      <c r="AHA78" s="23"/>
      <c r="AHB78" s="23"/>
      <c r="AHC78" s="23"/>
      <c r="AHD78" s="23"/>
      <c r="AHE78" s="23"/>
      <c r="AHF78" s="23"/>
      <c r="AHG78" s="23"/>
      <c r="AHH78" s="23"/>
      <c r="AHI78" s="23"/>
      <c r="AHJ78" s="23"/>
      <c r="AHK78" s="23"/>
      <c r="AHL78" s="23"/>
      <c r="AHM78" s="23"/>
      <c r="AHN78" s="23"/>
      <c r="AHO78" s="23"/>
      <c r="AHP78" s="23"/>
      <c r="AHQ78" s="23"/>
      <c r="AHR78" s="23"/>
      <c r="AHS78" s="23"/>
      <c r="AHT78" s="23"/>
      <c r="AHU78" s="23"/>
      <c r="AHV78" s="23"/>
      <c r="AHW78" s="23"/>
      <c r="AHX78" s="23"/>
      <c r="AHY78" s="23"/>
      <c r="AHZ78" s="23"/>
      <c r="AIA78" s="23"/>
      <c r="AIB78" s="23"/>
      <c r="AIC78" s="23"/>
      <c r="AID78" s="23"/>
      <c r="AIE78" s="23"/>
      <c r="AIF78" s="23"/>
      <c r="AIG78" s="23"/>
      <c r="AIH78" s="23"/>
      <c r="AII78" s="23"/>
      <c r="AIJ78" s="23"/>
      <c r="AIK78" s="23"/>
      <c r="AIL78" s="23"/>
      <c r="AIM78" s="23"/>
      <c r="AIN78" s="23"/>
      <c r="AIO78" s="23"/>
      <c r="AIP78" s="23"/>
      <c r="AIQ78" s="23"/>
      <c r="AIR78" s="23"/>
      <c r="AIS78" s="23"/>
      <c r="AIT78" s="23"/>
      <c r="AIU78" s="23"/>
      <c r="AIV78" s="23"/>
      <c r="AIW78" s="23"/>
      <c r="AIX78" s="23"/>
      <c r="AIY78" s="23"/>
      <c r="AIZ78" s="23"/>
      <c r="AJA78" s="23"/>
      <c r="AJB78" s="23"/>
      <c r="AJC78" s="23"/>
      <c r="AJD78" s="23"/>
      <c r="AJE78" s="23"/>
      <c r="AJF78" s="23"/>
      <c r="AJG78" s="23"/>
      <c r="AJH78" s="23"/>
      <c r="AJI78" s="60"/>
      <c r="AJJ78" s="60"/>
      <c r="AJK78" s="60"/>
      <c r="AJL78" s="60"/>
      <c r="AJM78" s="60"/>
      <c r="AJN78" s="60"/>
      <c r="AJO78" s="60"/>
      <c r="AJP78" s="60"/>
    </row>
    <row r="79" spans="1:952" s="61" customFormat="1" x14ac:dyDescent="0.2">
      <c r="A79" s="50" t="s">
        <v>22</v>
      </c>
      <c r="B79" s="51" t="s">
        <v>244</v>
      </c>
      <c r="C79" s="68" t="s">
        <v>175</v>
      </c>
      <c r="D79" s="53" t="s">
        <v>332</v>
      </c>
      <c r="E79" s="54"/>
      <c r="F79" s="26" t="s">
        <v>31</v>
      </c>
      <c r="G79" s="54"/>
      <c r="H79" s="54"/>
      <c r="I79" s="55">
        <v>204000</v>
      </c>
      <c r="J79" s="56" t="s">
        <v>193</v>
      </c>
      <c r="K79" s="56"/>
      <c r="L79" s="57" t="s">
        <v>253</v>
      </c>
      <c r="M79" s="57"/>
      <c r="N79" s="57"/>
      <c r="O79" s="57"/>
      <c r="P79" s="57"/>
      <c r="Q79" s="57"/>
      <c r="R79" s="57"/>
      <c r="S79" s="23"/>
      <c r="T79" s="23"/>
      <c r="U79" s="23"/>
      <c r="V79" s="23"/>
      <c r="W79" s="23"/>
      <c r="X79" s="25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5"/>
      <c r="AK79" s="28">
        <v>1</v>
      </c>
      <c r="AL79" s="23">
        <v>1</v>
      </c>
      <c r="AM79" s="23">
        <v>1</v>
      </c>
      <c r="AN79" s="23">
        <v>1</v>
      </c>
      <c r="AO79" s="23">
        <v>1</v>
      </c>
      <c r="AP79" s="23">
        <v>1</v>
      </c>
      <c r="AQ79" s="23">
        <v>1</v>
      </c>
      <c r="AR79" s="23">
        <v>1</v>
      </c>
      <c r="AS79" s="23">
        <v>1</v>
      </c>
      <c r="AT79" s="23">
        <v>1</v>
      </c>
      <c r="AU79" s="23">
        <v>1</v>
      </c>
      <c r="AV79" s="25">
        <v>1</v>
      </c>
      <c r="AW79" s="28"/>
      <c r="AX79" s="23"/>
      <c r="AY79" s="23"/>
      <c r="AZ79" s="25"/>
      <c r="BA79" s="23"/>
      <c r="BB79" s="25"/>
      <c r="BC79" s="28"/>
      <c r="BD79" s="25"/>
      <c r="BE79" s="27">
        <f t="shared" si="4"/>
        <v>12</v>
      </c>
      <c r="BF79" s="58"/>
      <c r="BG79" s="59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  <c r="IT79" s="23"/>
      <c r="IU79" s="23"/>
      <c r="IV79" s="23"/>
      <c r="IW79" s="23"/>
      <c r="IX79" s="23"/>
      <c r="IY79" s="23"/>
      <c r="IZ79" s="23"/>
      <c r="JA79" s="23"/>
      <c r="JB79" s="23"/>
      <c r="JC79" s="23"/>
      <c r="JD79" s="23"/>
      <c r="JE79" s="23"/>
      <c r="JF79" s="23"/>
      <c r="JG79" s="23"/>
      <c r="JH79" s="23"/>
      <c r="JI79" s="23"/>
      <c r="JJ79" s="23"/>
      <c r="JK79" s="23"/>
      <c r="JL79" s="23"/>
      <c r="JM79" s="23"/>
      <c r="JN79" s="23"/>
      <c r="JO79" s="23"/>
      <c r="JP79" s="23"/>
      <c r="JQ79" s="23"/>
      <c r="JR79" s="23"/>
      <c r="JS79" s="23"/>
      <c r="JT79" s="23"/>
      <c r="JU79" s="23"/>
      <c r="JV79" s="23"/>
      <c r="JW79" s="23"/>
      <c r="JX79" s="23"/>
      <c r="JY79" s="23"/>
      <c r="JZ79" s="23"/>
      <c r="KA79" s="23"/>
      <c r="KB79" s="23"/>
      <c r="KC79" s="23"/>
      <c r="KD79" s="23"/>
      <c r="KE79" s="23"/>
      <c r="KF79" s="23"/>
      <c r="KG79" s="23"/>
      <c r="KH79" s="23"/>
      <c r="KI79" s="23"/>
      <c r="KJ79" s="23"/>
      <c r="KK79" s="23"/>
      <c r="KL79" s="23"/>
      <c r="KM79" s="23"/>
      <c r="KN79" s="23"/>
      <c r="KO79" s="23"/>
      <c r="KP79" s="23"/>
      <c r="KQ79" s="23"/>
      <c r="KR79" s="23"/>
      <c r="KS79" s="23"/>
      <c r="KT79" s="23"/>
      <c r="KU79" s="23"/>
      <c r="KV79" s="23"/>
      <c r="KW79" s="23"/>
      <c r="KX79" s="23"/>
      <c r="KY79" s="23"/>
      <c r="KZ79" s="23"/>
      <c r="LA79" s="23"/>
      <c r="LB79" s="23"/>
      <c r="LC79" s="23"/>
      <c r="LD79" s="23"/>
      <c r="LE79" s="23"/>
      <c r="LF79" s="23"/>
      <c r="LG79" s="23"/>
      <c r="LH79" s="23"/>
      <c r="LI79" s="23"/>
      <c r="LJ79" s="23"/>
      <c r="LK79" s="23"/>
      <c r="LL79" s="23"/>
      <c r="LM79" s="23"/>
      <c r="LN79" s="23"/>
      <c r="LO79" s="23"/>
      <c r="LP79" s="23"/>
      <c r="LQ79" s="23"/>
      <c r="LR79" s="23"/>
      <c r="LS79" s="23"/>
      <c r="LT79" s="23"/>
      <c r="LU79" s="23"/>
      <c r="LV79" s="23"/>
      <c r="LW79" s="23"/>
      <c r="LX79" s="23"/>
      <c r="LY79" s="23"/>
      <c r="LZ79" s="23"/>
      <c r="MA79" s="23"/>
      <c r="MB79" s="23"/>
      <c r="MC79" s="23"/>
      <c r="MD79" s="23"/>
      <c r="ME79" s="23"/>
      <c r="MF79" s="23"/>
      <c r="MG79" s="23"/>
      <c r="MH79" s="23"/>
      <c r="MI79" s="23"/>
      <c r="MJ79" s="23"/>
      <c r="MK79" s="23"/>
      <c r="ML79" s="23"/>
      <c r="MM79" s="23"/>
      <c r="MN79" s="23"/>
      <c r="MO79" s="23"/>
      <c r="MP79" s="23"/>
      <c r="MQ79" s="23"/>
      <c r="MR79" s="23"/>
      <c r="MS79" s="23"/>
      <c r="MT79" s="23"/>
      <c r="MU79" s="23"/>
      <c r="MV79" s="23"/>
      <c r="MW79" s="23"/>
      <c r="MX79" s="23"/>
      <c r="MY79" s="23"/>
      <c r="MZ79" s="23"/>
      <c r="NA79" s="23"/>
      <c r="NB79" s="23"/>
      <c r="NC79" s="23"/>
      <c r="ND79" s="23"/>
      <c r="NE79" s="23"/>
      <c r="NF79" s="23"/>
      <c r="NG79" s="23"/>
      <c r="NH79" s="23"/>
      <c r="NI79" s="23"/>
      <c r="NJ79" s="23"/>
      <c r="NK79" s="23"/>
      <c r="NL79" s="23"/>
      <c r="NM79" s="23"/>
      <c r="NN79" s="23"/>
      <c r="NO79" s="23"/>
      <c r="NP79" s="23"/>
      <c r="NQ79" s="23"/>
      <c r="NR79" s="23"/>
      <c r="NS79" s="23"/>
      <c r="NT79" s="23"/>
      <c r="NU79" s="23"/>
      <c r="NV79" s="23"/>
      <c r="NW79" s="23"/>
      <c r="NX79" s="23"/>
      <c r="NY79" s="23"/>
      <c r="NZ79" s="23"/>
      <c r="OA79" s="23"/>
      <c r="OB79" s="23"/>
      <c r="OC79" s="23"/>
      <c r="OD79" s="23"/>
      <c r="OE79" s="23"/>
      <c r="OF79" s="23"/>
      <c r="OG79" s="23"/>
      <c r="OH79" s="23"/>
      <c r="OI79" s="23"/>
      <c r="OJ79" s="23"/>
      <c r="OK79" s="23"/>
      <c r="OL79" s="23"/>
      <c r="OM79" s="23"/>
      <c r="ON79" s="23"/>
      <c r="OO79" s="23"/>
      <c r="OP79" s="23"/>
      <c r="OQ79" s="23"/>
      <c r="OR79" s="23"/>
      <c r="OS79" s="23"/>
      <c r="OT79" s="23"/>
      <c r="OU79" s="23"/>
      <c r="OV79" s="23"/>
      <c r="OW79" s="23"/>
      <c r="OX79" s="23"/>
      <c r="OY79" s="23"/>
      <c r="OZ79" s="23"/>
      <c r="PA79" s="23"/>
      <c r="PB79" s="23"/>
      <c r="PC79" s="23"/>
      <c r="PD79" s="23"/>
      <c r="PE79" s="23"/>
      <c r="PF79" s="23"/>
      <c r="PG79" s="23"/>
      <c r="PH79" s="23"/>
      <c r="PI79" s="23"/>
      <c r="PJ79" s="23"/>
      <c r="PK79" s="23"/>
      <c r="PL79" s="23"/>
      <c r="PM79" s="23"/>
      <c r="PN79" s="23"/>
      <c r="PO79" s="23"/>
      <c r="PP79" s="23"/>
      <c r="PQ79" s="23"/>
      <c r="PR79" s="23"/>
      <c r="PS79" s="23"/>
      <c r="PT79" s="23"/>
      <c r="PU79" s="23"/>
      <c r="PV79" s="23"/>
      <c r="PW79" s="23"/>
      <c r="PX79" s="23"/>
      <c r="PY79" s="23"/>
      <c r="PZ79" s="23"/>
      <c r="QA79" s="23"/>
      <c r="QB79" s="23"/>
      <c r="QC79" s="23"/>
      <c r="QD79" s="23"/>
      <c r="QE79" s="23"/>
      <c r="QF79" s="23"/>
      <c r="QG79" s="23"/>
      <c r="QH79" s="23"/>
      <c r="QI79" s="23"/>
      <c r="QJ79" s="23"/>
      <c r="QK79" s="23"/>
      <c r="QL79" s="23"/>
      <c r="QM79" s="23"/>
      <c r="QN79" s="23"/>
      <c r="QO79" s="23"/>
      <c r="QP79" s="23"/>
      <c r="QQ79" s="23"/>
      <c r="QR79" s="23"/>
      <c r="QS79" s="23"/>
      <c r="QT79" s="23"/>
      <c r="QU79" s="23"/>
      <c r="QV79" s="23"/>
      <c r="QW79" s="23"/>
      <c r="QX79" s="23"/>
      <c r="QY79" s="23"/>
      <c r="QZ79" s="23"/>
      <c r="RA79" s="23"/>
      <c r="RB79" s="23"/>
      <c r="RC79" s="23"/>
      <c r="RD79" s="23"/>
      <c r="RE79" s="23"/>
      <c r="RF79" s="23"/>
      <c r="RG79" s="23"/>
      <c r="RH79" s="23"/>
      <c r="RI79" s="23"/>
      <c r="RJ79" s="23"/>
      <c r="RK79" s="23"/>
      <c r="RL79" s="23"/>
      <c r="RM79" s="23"/>
      <c r="RN79" s="23"/>
      <c r="RO79" s="23"/>
      <c r="RP79" s="23"/>
      <c r="RQ79" s="23"/>
      <c r="RR79" s="23"/>
      <c r="RS79" s="23"/>
      <c r="RT79" s="23"/>
      <c r="RU79" s="23"/>
      <c r="RV79" s="23"/>
      <c r="RW79" s="23"/>
      <c r="RX79" s="23"/>
      <c r="RY79" s="23"/>
      <c r="RZ79" s="23"/>
      <c r="SA79" s="23"/>
      <c r="SB79" s="23"/>
      <c r="SC79" s="23"/>
      <c r="SD79" s="23"/>
      <c r="SE79" s="23"/>
      <c r="SF79" s="23"/>
      <c r="SG79" s="23"/>
      <c r="SH79" s="23"/>
      <c r="SI79" s="23"/>
      <c r="SJ79" s="23"/>
      <c r="SK79" s="23"/>
      <c r="SL79" s="23"/>
      <c r="SM79" s="23"/>
      <c r="SN79" s="23"/>
      <c r="SO79" s="23"/>
      <c r="SP79" s="23"/>
      <c r="SQ79" s="23"/>
      <c r="SR79" s="23"/>
      <c r="SS79" s="23"/>
      <c r="ST79" s="23"/>
      <c r="SU79" s="23"/>
      <c r="SV79" s="23"/>
      <c r="SW79" s="23"/>
      <c r="SX79" s="23"/>
      <c r="SY79" s="23"/>
      <c r="SZ79" s="23"/>
      <c r="TA79" s="23"/>
      <c r="TB79" s="23"/>
      <c r="TC79" s="23"/>
      <c r="TD79" s="23"/>
      <c r="TE79" s="23"/>
      <c r="TF79" s="23"/>
      <c r="TG79" s="23"/>
      <c r="TH79" s="23"/>
      <c r="TI79" s="23"/>
      <c r="TJ79" s="23"/>
      <c r="TK79" s="23"/>
      <c r="TL79" s="23"/>
      <c r="TM79" s="23"/>
      <c r="TN79" s="23"/>
      <c r="TO79" s="23"/>
      <c r="TP79" s="23"/>
      <c r="TQ79" s="23"/>
      <c r="TR79" s="23"/>
      <c r="TS79" s="23"/>
      <c r="TT79" s="23"/>
      <c r="TU79" s="23"/>
      <c r="TV79" s="23"/>
      <c r="TW79" s="23"/>
      <c r="TX79" s="23"/>
      <c r="TY79" s="23"/>
      <c r="TZ79" s="23"/>
      <c r="UA79" s="23"/>
      <c r="UB79" s="23"/>
      <c r="UC79" s="23"/>
      <c r="UD79" s="23"/>
      <c r="UE79" s="23"/>
      <c r="UF79" s="23"/>
      <c r="UG79" s="23"/>
      <c r="UH79" s="23"/>
      <c r="UI79" s="23"/>
      <c r="UJ79" s="23"/>
      <c r="UK79" s="23"/>
      <c r="UL79" s="23"/>
      <c r="UM79" s="23"/>
      <c r="UN79" s="23"/>
      <c r="UO79" s="23"/>
      <c r="UP79" s="23"/>
      <c r="UQ79" s="23"/>
      <c r="UR79" s="23"/>
      <c r="US79" s="23"/>
      <c r="UT79" s="23"/>
      <c r="UU79" s="23"/>
      <c r="UV79" s="23"/>
      <c r="UW79" s="23"/>
      <c r="UX79" s="23"/>
      <c r="UY79" s="23"/>
      <c r="UZ79" s="23"/>
      <c r="VA79" s="23"/>
      <c r="VB79" s="23"/>
      <c r="VC79" s="23"/>
      <c r="VD79" s="23"/>
      <c r="VE79" s="23"/>
      <c r="VF79" s="23"/>
      <c r="VG79" s="23"/>
      <c r="VH79" s="23"/>
      <c r="VI79" s="23"/>
      <c r="VJ79" s="23"/>
      <c r="VK79" s="23"/>
      <c r="VL79" s="23"/>
      <c r="VM79" s="23"/>
      <c r="VN79" s="23"/>
      <c r="VO79" s="23"/>
      <c r="VP79" s="23"/>
      <c r="VQ79" s="23"/>
      <c r="VR79" s="23"/>
      <c r="VS79" s="23"/>
      <c r="VT79" s="23"/>
      <c r="VU79" s="23"/>
      <c r="VV79" s="23"/>
      <c r="VW79" s="23"/>
      <c r="VX79" s="23"/>
      <c r="VY79" s="23"/>
      <c r="VZ79" s="23"/>
      <c r="WA79" s="23"/>
      <c r="WB79" s="23"/>
      <c r="WC79" s="23"/>
      <c r="WD79" s="23"/>
      <c r="WE79" s="23"/>
      <c r="WF79" s="23"/>
      <c r="WG79" s="23"/>
      <c r="WH79" s="23"/>
      <c r="WI79" s="23"/>
      <c r="WJ79" s="23"/>
      <c r="WK79" s="23"/>
      <c r="WL79" s="23"/>
      <c r="WM79" s="23"/>
      <c r="WN79" s="23"/>
      <c r="WO79" s="23"/>
      <c r="WP79" s="23"/>
      <c r="WQ79" s="23"/>
      <c r="WR79" s="23"/>
      <c r="WS79" s="23"/>
      <c r="WT79" s="23"/>
      <c r="WU79" s="23"/>
      <c r="WV79" s="23"/>
      <c r="WW79" s="23"/>
      <c r="WX79" s="23"/>
      <c r="WY79" s="23"/>
      <c r="WZ79" s="23"/>
      <c r="XA79" s="23"/>
      <c r="XB79" s="23"/>
      <c r="XC79" s="23"/>
      <c r="XD79" s="23"/>
      <c r="XE79" s="23"/>
      <c r="XF79" s="23"/>
      <c r="XG79" s="23"/>
      <c r="XH79" s="23"/>
      <c r="XI79" s="23"/>
      <c r="XJ79" s="23"/>
      <c r="XK79" s="23"/>
      <c r="XL79" s="23"/>
      <c r="XM79" s="23"/>
      <c r="XN79" s="23"/>
      <c r="XO79" s="23"/>
      <c r="XP79" s="23"/>
      <c r="XQ79" s="23"/>
      <c r="XR79" s="23"/>
      <c r="XS79" s="23"/>
      <c r="XT79" s="23"/>
      <c r="XU79" s="23"/>
      <c r="XV79" s="23"/>
      <c r="XW79" s="23"/>
      <c r="XX79" s="23"/>
      <c r="XY79" s="23"/>
      <c r="XZ79" s="23"/>
      <c r="YA79" s="23"/>
      <c r="YB79" s="23"/>
      <c r="YC79" s="23"/>
      <c r="YD79" s="23"/>
      <c r="YE79" s="23"/>
      <c r="YF79" s="23"/>
      <c r="YG79" s="23"/>
      <c r="YH79" s="23"/>
      <c r="YI79" s="23"/>
      <c r="YJ79" s="23"/>
      <c r="YK79" s="23"/>
      <c r="YL79" s="23"/>
      <c r="YM79" s="23"/>
      <c r="YN79" s="23"/>
      <c r="YO79" s="23"/>
      <c r="YP79" s="23"/>
      <c r="YQ79" s="23"/>
      <c r="YR79" s="23"/>
      <c r="YS79" s="23"/>
      <c r="YT79" s="23"/>
      <c r="YU79" s="23"/>
      <c r="YV79" s="23"/>
      <c r="YW79" s="23"/>
      <c r="YX79" s="23"/>
      <c r="YY79" s="23"/>
      <c r="YZ79" s="23"/>
      <c r="ZA79" s="23"/>
      <c r="ZB79" s="23"/>
      <c r="ZC79" s="23"/>
      <c r="ZD79" s="23"/>
      <c r="ZE79" s="23"/>
      <c r="ZF79" s="23"/>
      <c r="ZG79" s="23"/>
      <c r="ZH79" s="23"/>
      <c r="ZI79" s="23"/>
      <c r="ZJ79" s="23"/>
      <c r="ZK79" s="23"/>
      <c r="ZL79" s="23"/>
      <c r="ZM79" s="23"/>
      <c r="ZN79" s="23"/>
      <c r="ZO79" s="23"/>
      <c r="ZP79" s="23"/>
      <c r="ZQ79" s="23"/>
      <c r="ZR79" s="23"/>
      <c r="ZS79" s="23"/>
      <c r="ZT79" s="23"/>
      <c r="ZU79" s="23"/>
      <c r="ZV79" s="23"/>
      <c r="ZW79" s="23"/>
      <c r="ZX79" s="23"/>
      <c r="ZY79" s="23"/>
      <c r="ZZ79" s="23"/>
      <c r="AAA79" s="23"/>
      <c r="AAB79" s="23"/>
      <c r="AAC79" s="23"/>
      <c r="AAD79" s="23"/>
      <c r="AAE79" s="23"/>
      <c r="AAF79" s="23"/>
      <c r="AAG79" s="23"/>
      <c r="AAH79" s="23"/>
      <c r="AAI79" s="23"/>
      <c r="AAJ79" s="23"/>
      <c r="AAK79" s="23"/>
      <c r="AAL79" s="23"/>
      <c r="AAM79" s="23"/>
      <c r="AAN79" s="23"/>
      <c r="AAO79" s="23"/>
      <c r="AAP79" s="23"/>
      <c r="AAQ79" s="23"/>
      <c r="AAR79" s="23"/>
      <c r="AAS79" s="23"/>
      <c r="AAT79" s="23"/>
      <c r="AAU79" s="23"/>
      <c r="AAV79" s="23"/>
      <c r="AAW79" s="23"/>
      <c r="AAX79" s="23"/>
      <c r="AAY79" s="23"/>
      <c r="AAZ79" s="23"/>
      <c r="ABA79" s="23"/>
      <c r="ABB79" s="23"/>
      <c r="ABC79" s="23"/>
      <c r="ABD79" s="23"/>
      <c r="ABE79" s="23"/>
      <c r="ABF79" s="23"/>
      <c r="ABG79" s="23"/>
      <c r="ABH79" s="23"/>
      <c r="ABI79" s="23"/>
      <c r="ABJ79" s="23"/>
      <c r="ABK79" s="23"/>
      <c r="ABL79" s="23"/>
      <c r="ABM79" s="23"/>
      <c r="ABN79" s="23"/>
      <c r="ABO79" s="23"/>
      <c r="ABP79" s="23"/>
      <c r="ABQ79" s="23"/>
      <c r="ABR79" s="23"/>
      <c r="ABS79" s="23"/>
      <c r="ABT79" s="23"/>
      <c r="ABU79" s="23"/>
      <c r="ABV79" s="23"/>
      <c r="ABW79" s="23"/>
      <c r="ABX79" s="23"/>
      <c r="ABY79" s="23"/>
      <c r="ABZ79" s="23"/>
      <c r="ACA79" s="23"/>
      <c r="ACB79" s="23"/>
      <c r="ACC79" s="23"/>
      <c r="ACD79" s="23"/>
      <c r="ACE79" s="23"/>
      <c r="ACF79" s="23"/>
      <c r="ACG79" s="23"/>
      <c r="ACH79" s="23"/>
      <c r="ACI79" s="23"/>
      <c r="ACJ79" s="23"/>
      <c r="ACK79" s="23"/>
      <c r="ACL79" s="23"/>
      <c r="ACM79" s="23"/>
      <c r="ACN79" s="23"/>
      <c r="ACO79" s="23"/>
      <c r="ACP79" s="23"/>
      <c r="ACQ79" s="23"/>
      <c r="ACR79" s="23"/>
      <c r="ACS79" s="23"/>
      <c r="ACT79" s="23"/>
      <c r="ACU79" s="23"/>
      <c r="ACV79" s="23"/>
      <c r="ACW79" s="23"/>
      <c r="ACX79" s="23"/>
      <c r="ACY79" s="23"/>
      <c r="ACZ79" s="23"/>
      <c r="ADA79" s="23"/>
      <c r="ADB79" s="23"/>
      <c r="ADC79" s="23"/>
      <c r="ADD79" s="23"/>
      <c r="ADE79" s="23"/>
      <c r="ADF79" s="23"/>
      <c r="ADG79" s="23"/>
      <c r="ADH79" s="23"/>
      <c r="ADI79" s="23"/>
      <c r="ADJ79" s="23"/>
      <c r="ADK79" s="23"/>
      <c r="ADL79" s="23"/>
      <c r="ADM79" s="23"/>
      <c r="ADN79" s="23"/>
      <c r="ADO79" s="23"/>
      <c r="ADP79" s="23"/>
      <c r="ADQ79" s="23"/>
      <c r="ADR79" s="23"/>
      <c r="ADS79" s="23"/>
      <c r="ADT79" s="23"/>
      <c r="ADU79" s="23"/>
      <c r="ADV79" s="23"/>
      <c r="ADW79" s="23"/>
      <c r="ADX79" s="23"/>
      <c r="ADY79" s="23"/>
      <c r="ADZ79" s="23"/>
      <c r="AEA79" s="23"/>
      <c r="AEB79" s="23"/>
      <c r="AEC79" s="23"/>
      <c r="AED79" s="23"/>
      <c r="AEE79" s="23"/>
      <c r="AEF79" s="23"/>
      <c r="AEG79" s="23"/>
      <c r="AEH79" s="23"/>
      <c r="AEI79" s="23"/>
      <c r="AEJ79" s="23"/>
      <c r="AEK79" s="23"/>
      <c r="AEL79" s="23"/>
      <c r="AEM79" s="23"/>
      <c r="AEN79" s="23"/>
      <c r="AEO79" s="23"/>
      <c r="AEP79" s="23"/>
      <c r="AEQ79" s="23"/>
      <c r="AER79" s="23"/>
      <c r="AES79" s="23"/>
      <c r="AET79" s="23"/>
      <c r="AEU79" s="23"/>
      <c r="AEV79" s="23"/>
      <c r="AEW79" s="23"/>
      <c r="AEX79" s="23"/>
      <c r="AEY79" s="23"/>
      <c r="AEZ79" s="23"/>
      <c r="AFA79" s="23"/>
      <c r="AFB79" s="23"/>
      <c r="AFC79" s="23"/>
      <c r="AFD79" s="23"/>
      <c r="AFE79" s="23"/>
      <c r="AFF79" s="23"/>
      <c r="AFG79" s="23"/>
      <c r="AFH79" s="23"/>
      <c r="AFI79" s="23"/>
      <c r="AFJ79" s="23"/>
      <c r="AFK79" s="23"/>
      <c r="AFL79" s="23"/>
      <c r="AFM79" s="23"/>
      <c r="AFN79" s="23"/>
      <c r="AFO79" s="23"/>
      <c r="AFP79" s="23"/>
      <c r="AFQ79" s="23"/>
      <c r="AFR79" s="23"/>
      <c r="AFS79" s="23"/>
      <c r="AFT79" s="23"/>
      <c r="AFU79" s="23"/>
      <c r="AFV79" s="23"/>
      <c r="AFW79" s="23"/>
      <c r="AFX79" s="23"/>
      <c r="AFY79" s="23"/>
      <c r="AFZ79" s="23"/>
      <c r="AGA79" s="23"/>
      <c r="AGB79" s="23"/>
      <c r="AGC79" s="23"/>
      <c r="AGD79" s="23"/>
      <c r="AGE79" s="23"/>
      <c r="AGF79" s="23"/>
      <c r="AGG79" s="23"/>
      <c r="AGH79" s="23"/>
      <c r="AGI79" s="23"/>
      <c r="AGJ79" s="23"/>
      <c r="AGK79" s="23"/>
      <c r="AGL79" s="23"/>
      <c r="AGM79" s="23"/>
      <c r="AGN79" s="23"/>
      <c r="AGO79" s="23"/>
      <c r="AGP79" s="23"/>
      <c r="AGQ79" s="23"/>
      <c r="AGR79" s="23"/>
      <c r="AGS79" s="23"/>
      <c r="AGT79" s="23"/>
      <c r="AGU79" s="23"/>
      <c r="AGV79" s="23"/>
      <c r="AGW79" s="23"/>
      <c r="AGX79" s="23"/>
      <c r="AGY79" s="23"/>
      <c r="AGZ79" s="23"/>
      <c r="AHA79" s="23"/>
      <c r="AHB79" s="23"/>
      <c r="AHC79" s="23"/>
      <c r="AHD79" s="23"/>
      <c r="AHE79" s="23"/>
      <c r="AHF79" s="23"/>
      <c r="AHG79" s="23"/>
      <c r="AHH79" s="23"/>
      <c r="AHI79" s="23"/>
      <c r="AHJ79" s="23"/>
      <c r="AHK79" s="23"/>
      <c r="AHL79" s="23"/>
      <c r="AHM79" s="23"/>
      <c r="AHN79" s="23"/>
      <c r="AHO79" s="23"/>
      <c r="AHP79" s="23"/>
      <c r="AHQ79" s="23"/>
      <c r="AHR79" s="23"/>
      <c r="AHS79" s="23"/>
      <c r="AHT79" s="23"/>
      <c r="AHU79" s="23"/>
      <c r="AHV79" s="23"/>
      <c r="AHW79" s="23"/>
      <c r="AHX79" s="23"/>
      <c r="AHY79" s="23"/>
      <c r="AHZ79" s="23"/>
      <c r="AIA79" s="23"/>
      <c r="AIB79" s="23"/>
      <c r="AIC79" s="23"/>
      <c r="AID79" s="23"/>
      <c r="AIE79" s="23"/>
      <c r="AIF79" s="23"/>
      <c r="AIG79" s="23"/>
      <c r="AIH79" s="23"/>
      <c r="AII79" s="23"/>
      <c r="AIJ79" s="23"/>
      <c r="AIK79" s="23"/>
      <c r="AIL79" s="23"/>
      <c r="AIM79" s="23"/>
      <c r="AIN79" s="23"/>
      <c r="AIO79" s="23"/>
      <c r="AIP79" s="23"/>
      <c r="AIQ79" s="23"/>
      <c r="AIR79" s="23"/>
      <c r="AIS79" s="23"/>
      <c r="AIT79" s="23"/>
      <c r="AIU79" s="23"/>
      <c r="AIV79" s="23"/>
      <c r="AIW79" s="23"/>
      <c r="AIX79" s="23"/>
      <c r="AIY79" s="23"/>
      <c r="AIZ79" s="23"/>
      <c r="AJA79" s="23"/>
      <c r="AJB79" s="23"/>
      <c r="AJC79" s="23"/>
      <c r="AJD79" s="23"/>
      <c r="AJE79" s="23"/>
      <c r="AJF79" s="23"/>
      <c r="AJG79" s="23"/>
      <c r="AJH79" s="23"/>
      <c r="AJI79" s="60"/>
      <c r="AJJ79" s="60"/>
      <c r="AJK79" s="60"/>
      <c r="AJL79" s="60"/>
      <c r="AJM79" s="60"/>
      <c r="AJN79" s="60"/>
      <c r="AJO79" s="60"/>
      <c r="AJP79" s="60"/>
    </row>
    <row r="80" spans="1:952" s="23" customFormat="1" x14ac:dyDescent="0.2">
      <c r="A80" s="50" t="s">
        <v>22</v>
      </c>
      <c r="B80" s="51" t="s">
        <v>244</v>
      </c>
      <c r="C80" s="68" t="s">
        <v>178</v>
      </c>
      <c r="D80" s="53" t="s">
        <v>333</v>
      </c>
      <c r="E80" s="54"/>
      <c r="F80" s="26" t="s">
        <v>31</v>
      </c>
      <c r="G80" s="54"/>
      <c r="H80" s="54"/>
      <c r="I80" s="29">
        <v>5000</v>
      </c>
      <c r="J80" s="64" t="s">
        <v>193</v>
      </c>
      <c r="K80" s="56"/>
      <c r="L80" s="57" t="s">
        <v>253</v>
      </c>
      <c r="M80" s="57"/>
      <c r="N80" s="57"/>
      <c r="O80" s="57"/>
      <c r="P80" s="57"/>
      <c r="Q80" s="57"/>
      <c r="R80" s="57"/>
      <c r="X80" s="25"/>
      <c r="AK80" s="28"/>
      <c r="AQ80" s="23">
        <v>1</v>
      </c>
      <c r="AR80" s="23">
        <v>1</v>
      </c>
      <c r="AS80" s="23">
        <v>1</v>
      </c>
      <c r="AT80" s="23">
        <v>1</v>
      </c>
      <c r="AU80" s="23">
        <v>1</v>
      </c>
      <c r="AV80" s="23">
        <v>1</v>
      </c>
      <c r="AW80" s="28"/>
      <c r="AZ80" s="25"/>
      <c r="BB80" s="25"/>
      <c r="BC80" s="28"/>
      <c r="BD80" s="25"/>
      <c r="BE80" s="27">
        <f t="shared" si="4"/>
        <v>6</v>
      </c>
      <c r="BF80" s="58"/>
      <c r="BG80" s="59"/>
      <c r="AJI80" s="60"/>
      <c r="AJJ80" s="60"/>
      <c r="AJK80" s="60"/>
      <c r="AJL80" s="60"/>
      <c r="AJM80" s="60"/>
      <c r="AJN80" s="60"/>
      <c r="AJO80" s="60"/>
      <c r="AJP80" s="60"/>
    </row>
    <row r="81" spans="1:952" x14ac:dyDescent="0.2">
      <c r="A81" s="50" t="s">
        <v>22</v>
      </c>
      <c r="B81" s="51" t="s">
        <v>244</v>
      </c>
      <c r="C81" s="68" t="s">
        <v>179</v>
      </c>
      <c r="D81" s="53" t="s">
        <v>334</v>
      </c>
      <c r="F81" s="26" t="s">
        <v>31</v>
      </c>
      <c r="I81" s="63">
        <v>5000</v>
      </c>
      <c r="J81" s="64" t="s">
        <v>193</v>
      </c>
      <c r="K81" s="64"/>
      <c r="L81" s="65" t="s">
        <v>253</v>
      </c>
      <c r="M81" s="65"/>
      <c r="N81" s="65"/>
      <c r="O81" s="65"/>
      <c r="P81" s="65"/>
      <c r="Q81" s="65"/>
      <c r="R81" s="65"/>
      <c r="AK81" s="28">
        <v>1</v>
      </c>
      <c r="AL81" s="23">
        <v>1</v>
      </c>
      <c r="AM81" s="23">
        <v>1</v>
      </c>
      <c r="AN81" s="23">
        <v>1</v>
      </c>
      <c r="AO81" s="23">
        <v>1</v>
      </c>
      <c r="AP81" s="23">
        <v>1</v>
      </c>
      <c r="AQ81" s="23">
        <v>1</v>
      </c>
      <c r="AR81" s="23">
        <v>1</v>
      </c>
      <c r="AS81" s="23">
        <v>1</v>
      </c>
      <c r="AT81" s="23">
        <v>1</v>
      </c>
      <c r="AU81" s="23">
        <v>1</v>
      </c>
      <c r="AV81" s="23">
        <v>1</v>
      </c>
      <c r="AW81" s="28">
        <v>1</v>
      </c>
      <c r="AX81" s="23">
        <v>1</v>
      </c>
      <c r="AY81" s="23">
        <v>1</v>
      </c>
      <c r="AZ81" s="25">
        <v>1</v>
      </c>
      <c r="BA81" s="23">
        <v>1</v>
      </c>
      <c r="BB81" s="25">
        <v>1</v>
      </c>
      <c r="BC81" s="28">
        <v>1</v>
      </c>
      <c r="BD81" s="25">
        <v>1</v>
      </c>
      <c r="BE81" s="27">
        <f t="shared" si="4"/>
        <v>20</v>
      </c>
      <c r="BG81" s="59"/>
    </row>
    <row r="82" spans="1:952" s="23" customFormat="1" x14ac:dyDescent="0.2">
      <c r="A82" s="50" t="s">
        <v>22</v>
      </c>
      <c r="B82" s="51" t="s">
        <v>244</v>
      </c>
      <c r="C82" s="68" t="s">
        <v>191</v>
      </c>
      <c r="D82" s="53" t="s">
        <v>335</v>
      </c>
      <c r="E82" s="54"/>
      <c r="F82" s="26" t="s">
        <v>31</v>
      </c>
      <c r="G82" s="54"/>
      <c r="H82" s="54"/>
      <c r="I82" s="55">
        <v>38400</v>
      </c>
      <c r="J82" s="56" t="s">
        <v>193</v>
      </c>
      <c r="K82" s="56"/>
      <c r="L82" s="57" t="s">
        <v>253</v>
      </c>
      <c r="M82" s="57"/>
      <c r="N82" s="57"/>
      <c r="O82" s="57"/>
      <c r="P82" s="57"/>
      <c r="Q82" s="57"/>
      <c r="R82" s="57"/>
      <c r="S82" s="28"/>
      <c r="X82" s="25"/>
      <c r="Y82" s="28"/>
      <c r="AJ82" s="25"/>
      <c r="AK82" s="23">
        <v>1</v>
      </c>
      <c r="AL82" s="23">
        <v>1</v>
      </c>
      <c r="AM82" s="23">
        <v>1</v>
      </c>
      <c r="AN82" s="23">
        <v>1</v>
      </c>
      <c r="AO82" s="23">
        <v>1</v>
      </c>
      <c r="AP82" s="23">
        <v>1</v>
      </c>
      <c r="AQ82" s="23">
        <v>1</v>
      </c>
      <c r="AR82" s="23">
        <v>1</v>
      </c>
      <c r="AS82" s="23">
        <v>1</v>
      </c>
      <c r="AT82" s="23">
        <v>1</v>
      </c>
      <c r="AU82" s="23">
        <v>1</v>
      </c>
      <c r="AV82" s="23">
        <v>1</v>
      </c>
      <c r="AW82" s="28">
        <v>3</v>
      </c>
      <c r="AX82" s="23">
        <v>3</v>
      </c>
      <c r="AY82" s="23">
        <v>3</v>
      </c>
      <c r="AZ82" s="25">
        <v>3</v>
      </c>
      <c r="BA82" s="23">
        <v>6</v>
      </c>
      <c r="BB82" s="25">
        <v>6</v>
      </c>
      <c r="BC82" s="28">
        <v>6</v>
      </c>
      <c r="BD82" s="23">
        <v>6</v>
      </c>
      <c r="BE82" s="27">
        <f t="shared" si="4"/>
        <v>48</v>
      </c>
      <c r="BF82" s="58"/>
      <c r="BG82" s="59"/>
      <c r="AJI82" s="60"/>
      <c r="AJJ82" s="60"/>
      <c r="AJK82" s="60"/>
      <c r="AJL82" s="60"/>
      <c r="AJM82" s="60"/>
      <c r="AJN82" s="60"/>
      <c r="AJO82" s="60"/>
      <c r="AJP82" s="60"/>
    </row>
    <row r="83" spans="1:952" x14ac:dyDescent="0.2">
      <c r="A83" s="50" t="s">
        <v>22</v>
      </c>
      <c r="B83" s="51" t="s">
        <v>244</v>
      </c>
      <c r="C83" s="68" t="s">
        <v>188</v>
      </c>
      <c r="D83" s="53" t="s">
        <v>336</v>
      </c>
      <c r="F83" s="26" t="s">
        <v>31</v>
      </c>
      <c r="I83" s="63">
        <v>4800</v>
      </c>
      <c r="J83" s="64" t="s">
        <v>193</v>
      </c>
      <c r="K83" s="64"/>
      <c r="L83" s="65" t="s">
        <v>253</v>
      </c>
      <c r="M83" s="65"/>
      <c r="N83" s="65"/>
      <c r="O83" s="65"/>
      <c r="P83" s="65"/>
      <c r="Q83" s="65"/>
      <c r="R83" s="65"/>
      <c r="AQ83" s="23">
        <v>1</v>
      </c>
      <c r="AR83" s="23">
        <v>1</v>
      </c>
      <c r="AS83" s="23">
        <v>1</v>
      </c>
      <c r="AT83" s="23">
        <v>1</v>
      </c>
      <c r="AU83" s="23">
        <v>1</v>
      </c>
      <c r="AV83" s="23">
        <v>1</v>
      </c>
      <c r="BE83" s="27">
        <f t="shared" si="4"/>
        <v>6</v>
      </c>
      <c r="BG83" s="59"/>
    </row>
    <row r="84" spans="1:952" s="23" customFormat="1" x14ac:dyDescent="0.2">
      <c r="A84" s="50" t="s">
        <v>22</v>
      </c>
      <c r="B84" s="51" t="s">
        <v>244</v>
      </c>
      <c r="C84" s="68" t="s">
        <v>179</v>
      </c>
      <c r="D84" s="53" t="s">
        <v>337</v>
      </c>
      <c r="E84" s="54"/>
      <c r="F84" s="26" t="s">
        <v>31</v>
      </c>
      <c r="G84" s="54"/>
      <c r="H84" s="54"/>
      <c r="I84" s="55">
        <v>4800</v>
      </c>
      <c r="J84" s="56" t="s">
        <v>193</v>
      </c>
      <c r="K84" s="56"/>
      <c r="L84" s="57" t="s">
        <v>253</v>
      </c>
      <c r="M84" s="57"/>
      <c r="N84" s="57"/>
      <c r="O84" s="57"/>
      <c r="P84" s="57"/>
      <c r="Q84" s="57"/>
      <c r="R84" s="57"/>
      <c r="S84" s="28"/>
      <c r="X84" s="25"/>
      <c r="Y84" s="28"/>
      <c r="AK84" s="28">
        <v>1</v>
      </c>
      <c r="AL84" s="23">
        <v>1</v>
      </c>
      <c r="AM84" s="23">
        <v>1</v>
      </c>
      <c r="AN84" s="23">
        <v>1</v>
      </c>
      <c r="AO84" s="23">
        <v>1</v>
      </c>
      <c r="AP84" s="23">
        <v>1</v>
      </c>
      <c r="AW84" s="28">
        <v>3</v>
      </c>
      <c r="AZ84" s="25"/>
      <c r="BA84" s="23">
        <v>3</v>
      </c>
      <c r="BB84" s="25"/>
      <c r="BC84" s="28">
        <v>3</v>
      </c>
      <c r="BE84" s="27">
        <f t="shared" si="4"/>
        <v>15</v>
      </c>
      <c r="BF84" s="58"/>
      <c r="BG84" s="59"/>
      <c r="AJI84" s="60"/>
      <c r="AJJ84" s="60"/>
      <c r="AJK84" s="60"/>
      <c r="AJL84" s="60"/>
      <c r="AJM84" s="60"/>
      <c r="AJN84" s="60"/>
      <c r="AJO84" s="60"/>
      <c r="AJP84" s="60"/>
    </row>
    <row r="85" spans="1:952" s="23" customFormat="1" x14ac:dyDescent="0.2">
      <c r="A85" s="50" t="s">
        <v>22</v>
      </c>
      <c r="B85" s="51" t="s">
        <v>244</v>
      </c>
      <c r="C85" s="68" t="s">
        <v>174</v>
      </c>
      <c r="D85" s="53" t="s">
        <v>338</v>
      </c>
      <c r="E85" s="54"/>
      <c r="F85" s="26" t="s">
        <v>31</v>
      </c>
      <c r="G85" s="54"/>
      <c r="H85" s="54"/>
      <c r="I85" s="55">
        <v>14400</v>
      </c>
      <c r="J85" s="56" t="s">
        <v>193</v>
      </c>
      <c r="K85" s="56"/>
      <c r="L85" s="57" t="s">
        <v>253</v>
      </c>
      <c r="M85" s="57"/>
      <c r="N85" s="57"/>
      <c r="O85" s="57"/>
      <c r="P85" s="57"/>
      <c r="Q85" s="57"/>
      <c r="R85" s="57"/>
      <c r="S85" s="28"/>
      <c r="X85" s="25"/>
      <c r="AK85" s="28">
        <v>1</v>
      </c>
      <c r="AL85" s="23">
        <v>1</v>
      </c>
      <c r="AM85" s="23">
        <v>1</v>
      </c>
      <c r="AN85" s="23">
        <v>1</v>
      </c>
      <c r="AO85" s="23">
        <v>1</v>
      </c>
      <c r="AP85" s="23">
        <v>1</v>
      </c>
      <c r="AQ85" s="23">
        <v>1</v>
      </c>
      <c r="AR85" s="23">
        <v>1</v>
      </c>
      <c r="AS85" s="23">
        <v>1</v>
      </c>
      <c r="AT85" s="23">
        <v>1</v>
      </c>
      <c r="AU85" s="23">
        <v>1</v>
      </c>
      <c r="AV85" s="23">
        <v>1</v>
      </c>
      <c r="AW85" s="28">
        <v>1</v>
      </c>
      <c r="AX85" s="23">
        <v>1</v>
      </c>
      <c r="AY85" s="23">
        <v>1</v>
      </c>
      <c r="AZ85" s="25">
        <v>1</v>
      </c>
      <c r="BA85" s="23">
        <v>1</v>
      </c>
      <c r="BB85" s="25">
        <v>1</v>
      </c>
      <c r="BC85" s="28">
        <v>1</v>
      </c>
      <c r="BD85" s="23">
        <v>1</v>
      </c>
      <c r="BE85" s="27">
        <f t="shared" si="4"/>
        <v>20</v>
      </c>
      <c r="BF85" s="58"/>
      <c r="BG85" s="59"/>
      <c r="AJI85" s="60"/>
      <c r="AJJ85" s="60"/>
      <c r="AJK85" s="60"/>
      <c r="AJL85" s="60"/>
      <c r="AJM85" s="60"/>
      <c r="AJN85" s="60"/>
      <c r="AJO85" s="60"/>
      <c r="AJP85" s="60"/>
    </row>
    <row r="86" spans="1:952" s="23" customFormat="1" x14ac:dyDescent="0.2">
      <c r="A86" s="50"/>
      <c r="B86" s="51"/>
      <c r="C86" s="68"/>
      <c r="D86" s="53"/>
      <c r="E86" s="54"/>
      <c r="F86" s="26"/>
      <c r="G86" s="54"/>
      <c r="H86" s="54"/>
      <c r="I86" s="55"/>
      <c r="J86" s="56"/>
      <c r="K86" s="56"/>
      <c r="L86" s="57"/>
      <c r="M86" s="57"/>
      <c r="N86" s="57"/>
      <c r="O86" s="57"/>
      <c r="P86" s="57"/>
      <c r="Q86" s="57"/>
      <c r="R86" s="57"/>
      <c r="X86" s="25"/>
      <c r="AK86" s="28"/>
      <c r="AW86" s="28"/>
      <c r="AZ86" s="25"/>
      <c r="BB86" s="25"/>
      <c r="BC86" s="28"/>
      <c r="BE86" s="27"/>
      <c r="BF86" s="58"/>
      <c r="BG86" s="59"/>
      <c r="AJI86" s="60"/>
      <c r="AJJ86" s="60"/>
      <c r="AJK86" s="60"/>
      <c r="AJL86" s="60"/>
      <c r="AJM86" s="60"/>
      <c r="AJN86" s="60"/>
      <c r="AJO86" s="60"/>
      <c r="AJP86" s="60"/>
    </row>
    <row r="87" spans="1:952" s="23" customFormat="1" x14ac:dyDescent="0.2">
      <c r="A87" s="50"/>
      <c r="B87" s="51"/>
      <c r="C87" s="68"/>
      <c r="D87" s="53"/>
      <c r="E87" s="54"/>
      <c r="F87" s="26"/>
      <c r="G87" s="54"/>
      <c r="H87" s="54"/>
      <c r="I87" s="55"/>
      <c r="J87" s="56"/>
      <c r="K87" s="56"/>
      <c r="L87" s="57"/>
      <c r="M87" s="57"/>
      <c r="N87" s="57"/>
      <c r="O87" s="57"/>
      <c r="P87" s="57"/>
      <c r="Q87" s="57"/>
      <c r="R87" s="57"/>
      <c r="X87" s="25"/>
      <c r="AK87" s="28"/>
      <c r="AW87" s="28"/>
      <c r="AZ87" s="25"/>
      <c r="BB87" s="25"/>
      <c r="BC87" s="28"/>
      <c r="BE87" s="27"/>
      <c r="BF87" s="58"/>
      <c r="BG87" s="59"/>
      <c r="AJI87" s="60"/>
      <c r="AJJ87" s="60"/>
      <c r="AJK87" s="60"/>
      <c r="AJL87" s="60"/>
      <c r="AJM87" s="60"/>
      <c r="AJN87" s="60"/>
      <c r="AJO87" s="60"/>
      <c r="AJP87" s="60"/>
    </row>
    <row r="88" spans="1:952" s="61" customFormat="1" x14ac:dyDescent="0.2">
      <c r="A88" s="50" t="s">
        <v>20</v>
      </c>
      <c r="B88" s="51" t="s">
        <v>244</v>
      </c>
      <c r="C88" s="52" t="s">
        <v>339</v>
      </c>
      <c r="D88" s="53" t="s">
        <v>114</v>
      </c>
      <c r="E88" s="54"/>
      <c r="F88" s="26" t="s">
        <v>21</v>
      </c>
      <c r="G88" s="54"/>
      <c r="H88" s="54"/>
      <c r="I88" s="55">
        <v>380000</v>
      </c>
      <c r="J88" s="80" t="s">
        <v>200</v>
      </c>
      <c r="K88" s="80"/>
      <c r="L88" s="81" t="s">
        <v>246</v>
      </c>
      <c r="M88" s="81"/>
      <c r="N88" s="81"/>
      <c r="O88" s="81"/>
      <c r="P88" s="81"/>
      <c r="Q88" s="81"/>
      <c r="R88" s="81"/>
      <c r="S88" s="23"/>
      <c r="T88" s="23"/>
      <c r="U88" s="23"/>
      <c r="V88" s="23"/>
      <c r="W88" s="23"/>
      <c r="X88" s="25"/>
      <c r="Y88" s="23"/>
      <c r="Z88" s="23"/>
      <c r="AA88" s="23"/>
      <c r="AB88" s="23"/>
      <c r="AC88" s="23"/>
      <c r="AD88" s="23"/>
      <c r="AE88" s="23">
        <v>1</v>
      </c>
      <c r="AF88" s="23">
        <v>1</v>
      </c>
      <c r="AG88" s="23">
        <v>1</v>
      </c>
      <c r="AH88" s="23">
        <v>1</v>
      </c>
      <c r="AI88" s="23">
        <v>1</v>
      </c>
      <c r="AJ88" s="23">
        <v>1</v>
      </c>
      <c r="AK88" s="28">
        <v>1</v>
      </c>
      <c r="AL88" s="23">
        <v>1</v>
      </c>
      <c r="AM88" s="23">
        <v>1</v>
      </c>
      <c r="AN88" s="23">
        <v>1</v>
      </c>
      <c r="AO88" s="23">
        <v>1</v>
      </c>
      <c r="AP88" s="23">
        <v>1</v>
      </c>
      <c r="AQ88" s="23"/>
      <c r="AR88" s="23"/>
      <c r="AS88" s="23"/>
      <c r="AT88" s="23"/>
      <c r="AU88" s="23"/>
      <c r="AV88" s="23"/>
      <c r="AW88" s="28"/>
      <c r="AX88" s="23"/>
      <c r="AY88" s="23"/>
      <c r="AZ88" s="25"/>
      <c r="BA88" s="23"/>
      <c r="BB88" s="25"/>
      <c r="BC88" s="28"/>
      <c r="BD88" s="25"/>
      <c r="BE88" s="27">
        <f t="shared" si="3"/>
        <v>12</v>
      </c>
      <c r="BF88" s="58"/>
      <c r="BG88" s="59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  <c r="HZ88" s="23"/>
      <c r="IA88" s="23"/>
      <c r="IB88" s="23"/>
      <c r="IC88" s="23"/>
      <c r="ID88" s="23"/>
      <c r="IE88" s="23"/>
      <c r="IF88" s="23"/>
      <c r="IG88" s="23"/>
      <c r="IH88" s="23"/>
      <c r="II88" s="23"/>
      <c r="IJ88" s="23"/>
      <c r="IK88" s="23"/>
      <c r="IL88" s="23"/>
      <c r="IM88" s="23"/>
      <c r="IN88" s="23"/>
      <c r="IO88" s="23"/>
      <c r="IP88" s="23"/>
      <c r="IQ88" s="23"/>
      <c r="IR88" s="23"/>
      <c r="IS88" s="23"/>
      <c r="IT88" s="23"/>
      <c r="IU88" s="23"/>
      <c r="IV88" s="23"/>
      <c r="IW88" s="23"/>
      <c r="IX88" s="23"/>
      <c r="IY88" s="23"/>
      <c r="IZ88" s="23"/>
      <c r="JA88" s="23"/>
      <c r="JB88" s="23"/>
      <c r="JC88" s="23"/>
      <c r="JD88" s="23"/>
      <c r="JE88" s="23"/>
      <c r="JF88" s="23"/>
      <c r="JG88" s="23"/>
      <c r="JH88" s="23"/>
      <c r="JI88" s="23"/>
      <c r="JJ88" s="23"/>
      <c r="JK88" s="23"/>
      <c r="JL88" s="23"/>
      <c r="JM88" s="23"/>
      <c r="JN88" s="23"/>
      <c r="JO88" s="23"/>
      <c r="JP88" s="23"/>
      <c r="JQ88" s="23"/>
      <c r="JR88" s="23"/>
      <c r="JS88" s="23"/>
      <c r="JT88" s="23"/>
      <c r="JU88" s="23"/>
      <c r="JV88" s="23"/>
      <c r="JW88" s="23"/>
      <c r="JX88" s="23"/>
      <c r="JY88" s="23"/>
      <c r="JZ88" s="23"/>
      <c r="KA88" s="23"/>
      <c r="KB88" s="23"/>
      <c r="KC88" s="23"/>
      <c r="KD88" s="23"/>
      <c r="KE88" s="23"/>
      <c r="KF88" s="23"/>
      <c r="KG88" s="23"/>
      <c r="KH88" s="23"/>
      <c r="KI88" s="23"/>
      <c r="KJ88" s="23"/>
      <c r="KK88" s="23"/>
      <c r="KL88" s="23"/>
      <c r="KM88" s="23"/>
      <c r="KN88" s="23"/>
      <c r="KO88" s="23"/>
      <c r="KP88" s="23"/>
      <c r="KQ88" s="23"/>
      <c r="KR88" s="23"/>
      <c r="KS88" s="23"/>
      <c r="KT88" s="23"/>
      <c r="KU88" s="23"/>
      <c r="KV88" s="23"/>
      <c r="KW88" s="23"/>
      <c r="KX88" s="23"/>
      <c r="KY88" s="23"/>
      <c r="KZ88" s="23"/>
      <c r="LA88" s="23"/>
      <c r="LB88" s="23"/>
      <c r="LC88" s="23"/>
      <c r="LD88" s="23"/>
      <c r="LE88" s="23"/>
      <c r="LF88" s="23"/>
      <c r="LG88" s="23"/>
      <c r="LH88" s="23"/>
      <c r="LI88" s="23"/>
      <c r="LJ88" s="23"/>
      <c r="LK88" s="23"/>
      <c r="LL88" s="23"/>
      <c r="LM88" s="23"/>
      <c r="LN88" s="23"/>
      <c r="LO88" s="23"/>
      <c r="LP88" s="23"/>
      <c r="LQ88" s="23"/>
      <c r="LR88" s="23"/>
      <c r="LS88" s="23"/>
      <c r="LT88" s="23"/>
      <c r="LU88" s="23"/>
      <c r="LV88" s="23"/>
      <c r="LW88" s="23"/>
      <c r="LX88" s="23"/>
      <c r="LY88" s="23"/>
      <c r="LZ88" s="23"/>
      <c r="MA88" s="23"/>
      <c r="MB88" s="23"/>
      <c r="MC88" s="23"/>
      <c r="MD88" s="23"/>
      <c r="ME88" s="23"/>
      <c r="MF88" s="23"/>
      <c r="MG88" s="23"/>
      <c r="MH88" s="23"/>
      <c r="MI88" s="23"/>
      <c r="MJ88" s="23"/>
      <c r="MK88" s="23"/>
      <c r="ML88" s="23"/>
      <c r="MM88" s="23"/>
      <c r="MN88" s="23"/>
      <c r="MO88" s="23"/>
      <c r="MP88" s="23"/>
      <c r="MQ88" s="23"/>
      <c r="MR88" s="23"/>
      <c r="MS88" s="23"/>
      <c r="MT88" s="23"/>
      <c r="MU88" s="23"/>
      <c r="MV88" s="23"/>
      <c r="MW88" s="23"/>
      <c r="MX88" s="23"/>
      <c r="MY88" s="23"/>
      <c r="MZ88" s="23"/>
      <c r="NA88" s="23"/>
      <c r="NB88" s="23"/>
      <c r="NC88" s="23"/>
      <c r="ND88" s="23"/>
      <c r="NE88" s="23"/>
      <c r="NF88" s="23"/>
      <c r="NG88" s="23"/>
      <c r="NH88" s="23"/>
      <c r="NI88" s="23"/>
      <c r="NJ88" s="23"/>
      <c r="NK88" s="23"/>
      <c r="NL88" s="23"/>
      <c r="NM88" s="23"/>
      <c r="NN88" s="23"/>
      <c r="NO88" s="23"/>
      <c r="NP88" s="23"/>
      <c r="NQ88" s="23"/>
      <c r="NR88" s="23"/>
      <c r="NS88" s="23"/>
      <c r="NT88" s="23"/>
      <c r="NU88" s="23"/>
      <c r="NV88" s="23"/>
      <c r="NW88" s="23"/>
      <c r="NX88" s="23"/>
      <c r="NY88" s="23"/>
      <c r="NZ88" s="23"/>
      <c r="OA88" s="23"/>
      <c r="OB88" s="23"/>
      <c r="OC88" s="23"/>
      <c r="OD88" s="23"/>
      <c r="OE88" s="23"/>
      <c r="OF88" s="23"/>
      <c r="OG88" s="23"/>
      <c r="OH88" s="23"/>
      <c r="OI88" s="23"/>
      <c r="OJ88" s="23"/>
      <c r="OK88" s="23"/>
      <c r="OL88" s="23"/>
      <c r="OM88" s="23"/>
      <c r="ON88" s="23"/>
      <c r="OO88" s="23"/>
      <c r="OP88" s="23"/>
      <c r="OQ88" s="23"/>
      <c r="OR88" s="23"/>
      <c r="OS88" s="23"/>
      <c r="OT88" s="23"/>
      <c r="OU88" s="23"/>
      <c r="OV88" s="23"/>
      <c r="OW88" s="23"/>
      <c r="OX88" s="23"/>
      <c r="OY88" s="23"/>
      <c r="OZ88" s="23"/>
      <c r="PA88" s="23"/>
      <c r="PB88" s="23"/>
      <c r="PC88" s="23"/>
      <c r="PD88" s="23"/>
      <c r="PE88" s="23"/>
      <c r="PF88" s="23"/>
      <c r="PG88" s="23"/>
      <c r="PH88" s="23"/>
      <c r="PI88" s="23"/>
      <c r="PJ88" s="23"/>
      <c r="PK88" s="23"/>
      <c r="PL88" s="23"/>
      <c r="PM88" s="23"/>
      <c r="PN88" s="23"/>
      <c r="PO88" s="23"/>
      <c r="PP88" s="23"/>
      <c r="PQ88" s="23"/>
      <c r="PR88" s="23"/>
      <c r="PS88" s="23"/>
      <c r="PT88" s="23"/>
      <c r="PU88" s="23"/>
      <c r="PV88" s="23"/>
      <c r="PW88" s="23"/>
      <c r="PX88" s="23"/>
      <c r="PY88" s="23"/>
      <c r="PZ88" s="23"/>
      <c r="QA88" s="23"/>
      <c r="QB88" s="23"/>
      <c r="QC88" s="23"/>
      <c r="QD88" s="23"/>
      <c r="QE88" s="23"/>
      <c r="QF88" s="23"/>
      <c r="QG88" s="23"/>
      <c r="QH88" s="23"/>
      <c r="QI88" s="23"/>
      <c r="QJ88" s="23"/>
      <c r="QK88" s="23"/>
      <c r="QL88" s="23"/>
      <c r="QM88" s="23"/>
      <c r="QN88" s="23"/>
      <c r="QO88" s="23"/>
      <c r="QP88" s="23"/>
      <c r="QQ88" s="23"/>
      <c r="QR88" s="23"/>
      <c r="QS88" s="23"/>
      <c r="QT88" s="23"/>
      <c r="QU88" s="23"/>
      <c r="QV88" s="23"/>
      <c r="QW88" s="23"/>
      <c r="QX88" s="23"/>
      <c r="QY88" s="23"/>
      <c r="QZ88" s="23"/>
      <c r="RA88" s="23"/>
      <c r="RB88" s="23"/>
      <c r="RC88" s="23"/>
      <c r="RD88" s="23"/>
      <c r="RE88" s="23"/>
      <c r="RF88" s="23"/>
      <c r="RG88" s="23"/>
      <c r="RH88" s="23"/>
      <c r="RI88" s="23"/>
      <c r="RJ88" s="23"/>
      <c r="RK88" s="23"/>
      <c r="RL88" s="23"/>
      <c r="RM88" s="23"/>
      <c r="RN88" s="23"/>
      <c r="RO88" s="23"/>
      <c r="RP88" s="23"/>
      <c r="RQ88" s="23"/>
      <c r="RR88" s="23"/>
      <c r="RS88" s="23"/>
      <c r="RT88" s="23"/>
      <c r="RU88" s="23"/>
      <c r="RV88" s="23"/>
      <c r="RW88" s="23"/>
      <c r="RX88" s="23"/>
      <c r="RY88" s="23"/>
      <c r="RZ88" s="23"/>
      <c r="SA88" s="23"/>
      <c r="SB88" s="23"/>
      <c r="SC88" s="23"/>
      <c r="SD88" s="23"/>
      <c r="SE88" s="23"/>
      <c r="SF88" s="23"/>
      <c r="SG88" s="23"/>
      <c r="SH88" s="23"/>
      <c r="SI88" s="23"/>
      <c r="SJ88" s="23"/>
      <c r="SK88" s="23"/>
      <c r="SL88" s="23"/>
      <c r="SM88" s="23"/>
      <c r="SN88" s="23"/>
      <c r="SO88" s="23"/>
      <c r="SP88" s="23"/>
      <c r="SQ88" s="23"/>
      <c r="SR88" s="23"/>
      <c r="SS88" s="23"/>
      <c r="ST88" s="23"/>
      <c r="SU88" s="23"/>
      <c r="SV88" s="23"/>
      <c r="SW88" s="23"/>
      <c r="SX88" s="23"/>
      <c r="SY88" s="23"/>
      <c r="SZ88" s="23"/>
      <c r="TA88" s="23"/>
      <c r="TB88" s="23"/>
      <c r="TC88" s="23"/>
      <c r="TD88" s="23"/>
      <c r="TE88" s="23"/>
      <c r="TF88" s="23"/>
      <c r="TG88" s="23"/>
      <c r="TH88" s="23"/>
      <c r="TI88" s="23"/>
      <c r="TJ88" s="23"/>
      <c r="TK88" s="23"/>
      <c r="TL88" s="23"/>
      <c r="TM88" s="23"/>
      <c r="TN88" s="23"/>
      <c r="TO88" s="23"/>
      <c r="TP88" s="23"/>
      <c r="TQ88" s="23"/>
      <c r="TR88" s="23"/>
      <c r="TS88" s="23"/>
      <c r="TT88" s="23"/>
      <c r="TU88" s="23"/>
      <c r="TV88" s="23"/>
      <c r="TW88" s="23"/>
      <c r="TX88" s="23"/>
      <c r="TY88" s="23"/>
      <c r="TZ88" s="23"/>
      <c r="UA88" s="23"/>
      <c r="UB88" s="23"/>
      <c r="UC88" s="23"/>
      <c r="UD88" s="23"/>
      <c r="UE88" s="23"/>
      <c r="UF88" s="23"/>
      <c r="UG88" s="23"/>
      <c r="UH88" s="23"/>
      <c r="UI88" s="23"/>
      <c r="UJ88" s="23"/>
      <c r="UK88" s="23"/>
      <c r="UL88" s="23"/>
      <c r="UM88" s="23"/>
      <c r="UN88" s="23"/>
      <c r="UO88" s="23"/>
      <c r="UP88" s="23"/>
      <c r="UQ88" s="23"/>
      <c r="UR88" s="23"/>
      <c r="US88" s="23"/>
      <c r="UT88" s="23"/>
      <c r="UU88" s="23"/>
      <c r="UV88" s="23"/>
      <c r="UW88" s="23"/>
      <c r="UX88" s="23"/>
      <c r="UY88" s="23"/>
      <c r="UZ88" s="23"/>
      <c r="VA88" s="23"/>
      <c r="VB88" s="23"/>
      <c r="VC88" s="23"/>
      <c r="VD88" s="23"/>
      <c r="VE88" s="23"/>
      <c r="VF88" s="23"/>
      <c r="VG88" s="23"/>
      <c r="VH88" s="23"/>
      <c r="VI88" s="23"/>
      <c r="VJ88" s="23"/>
      <c r="VK88" s="23"/>
      <c r="VL88" s="23"/>
      <c r="VM88" s="23"/>
      <c r="VN88" s="23"/>
      <c r="VO88" s="23"/>
      <c r="VP88" s="23"/>
      <c r="VQ88" s="23"/>
      <c r="VR88" s="23"/>
      <c r="VS88" s="23"/>
      <c r="VT88" s="23"/>
      <c r="VU88" s="23"/>
      <c r="VV88" s="23"/>
      <c r="VW88" s="23"/>
      <c r="VX88" s="23"/>
      <c r="VY88" s="23"/>
      <c r="VZ88" s="23"/>
      <c r="WA88" s="23"/>
      <c r="WB88" s="23"/>
      <c r="WC88" s="23"/>
      <c r="WD88" s="23"/>
      <c r="WE88" s="23"/>
      <c r="WF88" s="23"/>
      <c r="WG88" s="23"/>
      <c r="WH88" s="23"/>
      <c r="WI88" s="23"/>
      <c r="WJ88" s="23"/>
      <c r="WK88" s="23"/>
      <c r="WL88" s="23"/>
      <c r="WM88" s="23"/>
      <c r="WN88" s="23"/>
      <c r="WO88" s="23"/>
      <c r="WP88" s="23"/>
      <c r="WQ88" s="23"/>
      <c r="WR88" s="23"/>
      <c r="WS88" s="23"/>
      <c r="WT88" s="23"/>
      <c r="WU88" s="23"/>
      <c r="WV88" s="23"/>
      <c r="WW88" s="23"/>
      <c r="WX88" s="23"/>
      <c r="WY88" s="23"/>
      <c r="WZ88" s="23"/>
      <c r="XA88" s="23"/>
      <c r="XB88" s="23"/>
      <c r="XC88" s="23"/>
      <c r="XD88" s="23"/>
      <c r="XE88" s="23"/>
      <c r="XF88" s="23"/>
      <c r="XG88" s="23"/>
      <c r="XH88" s="23"/>
      <c r="XI88" s="23"/>
      <c r="XJ88" s="23"/>
      <c r="XK88" s="23"/>
      <c r="XL88" s="23"/>
      <c r="XM88" s="23"/>
      <c r="XN88" s="23"/>
      <c r="XO88" s="23"/>
      <c r="XP88" s="23"/>
      <c r="XQ88" s="23"/>
      <c r="XR88" s="23"/>
      <c r="XS88" s="23"/>
      <c r="XT88" s="23"/>
      <c r="XU88" s="23"/>
      <c r="XV88" s="23"/>
      <c r="XW88" s="23"/>
      <c r="XX88" s="23"/>
      <c r="XY88" s="23"/>
      <c r="XZ88" s="23"/>
      <c r="YA88" s="23"/>
      <c r="YB88" s="23"/>
      <c r="YC88" s="23"/>
      <c r="YD88" s="23"/>
      <c r="YE88" s="23"/>
      <c r="YF88" s="23"/>
      <c r="YG88" s="23"/>
      <c r="YH88" s="23"/>
      <c r="YI88" s="23"/>
      <c r="YJ88" s="23"/>
      <c r="YK88" s="23"/>
      <c r="YL88" s="23"/>
      <c r="YM88" s="23"/>
      <c r="YN88" s="23"/>
      <c r="YO88" s="23"/>
      <c r="YP88" s="23"/>
      <c r="YQ88" s="23"/>
      <c r="YR88" s="23"/>
      <c r="YS88" s="23"/>
      <c r="YT88" s="23"/>
      <c r="YU88" s="23"/>
      <c r="YV88" s="23"/>
      <c r="YW88" s="23"/>
      <c r="YX88" s="23"/>
      <c r="YY88" s="23"/>
      <c r="YZ88" s="23"/>
      <c r="ZA88" s="23"/>
      <c r="ZB88" s="23"/>
      <c r="ZC88" s="23"/>
      <c r="ZD88" s="23"/>
      <c r="ZE88" s="23"/>
      <c r="ZF88" s="23"/>
      <c r="ZG88" s="23"/>
      <c r="ZH88" s="23"/>
      <c r="ZI88" s="23"/>
      <c r="ZJ88" s="23"/>
      <c r="ZK88" s="23"/>
      <c r="ZL88" s="23"/>
      <c r="ZM88" s="23"/>
      <c r="ZN88" s="23"/>
      <c r="ZO88" s="23"/>
      <c r="ZP88" s="23"/>
      <c r="ZQ88" s="23"/>
      <c r="ZR88" s="23"/>
      <c r="ZS88" s="23"/>
      <c r="ZT88" s="23"/>
      <c r="ZU88" s="23"/>
      <c r="ZV88" s="23"/>
      <c r="ZW88" s="23"/>
      <c r="ZX88" s="23"/>
      <c r="ZY88" s="23"/>
      <c r="ZZ88" s="23"/>
      <c r="AAA88" s="23"/>
      <c r="AAB88" s="23"/>
      <c r="AAC88" s="23"/>
      <c r="AAD88" s="23"/>
      <c r="AAE88" s="23"/>
      <c r="AAF88" s="23"/>
      <c r="AAG88" s="23"/>
      <c r="AAH88" s="23"/>
      <c r="AAI88" s="23"/>
      <c r="AAJ88" s="23"/>
      <c r="AAK88" s="23"/>
      <c r="AAL88" s="23"/>
      <c r="AAM88" s="23"/>
      <c r="AAN88" s="23"/>
      <c r="AAO88" s="23"/>
      <c r="AAP88" s="23"/>
      <c r="AAQ88" s="23"/>
      <c r="AAR88" s="23"/>
      <c r="AAS88" s="23"/>
      <c r="AAT88" s="23"/>
      <c r="AAU88" s="23"/>
      <c r="AAV88" s="23"/>
      <c r="AAW88" s="23"/>
      <c r="AAX88" s="23"/>
      <c r="AAY88" s="23"/>
      <c r="AAZ88" s="23"/>
      <c r="ABA88" s="23"/>
      <c r="ABB88" s="23"/>
      <c r="ABC88" s="23"/>
      <c r="ABD88" s="23"/>
      <c r="ABE88" s="23"/>
      <c r="ABF88" s="23"/>
      <c r="ABG88" s="23"/>
      <c r="ABH88" s="23"/>
      <c r="ABI88" s="23"/>
      <c r="ABJ88" s="23"/>
      <c r="ABK88" s="23"/>
      <c r="ABL88" s="23"/>
      <c r="ABM88" s="23"/>
      <c r="ABN88" s="23"/>
      <c r="ABO88" s="23"/>
      <c r="ABP88" s="23"/>
      <c r="ABQ88" s="23"/>
      <c r="ABR88" s="23"/>
      <c r="ABS88" s="23"/>
      <c r="ABT88" s="23"/>
      <c r="ABU88" s="23"/>
      <c r="ABV88" s="23"/>
      <c r="ABW88" s="23"/>
      <c r="ABX88" s="23"/>
      <c r="ABY88" s="23"/>
      <c r="ABZ88" s="23"/>
      <c r="ACA88" s="23"/>
      <c r="ACB88" s="23"/>
      <c r="ACC88" s="23"/>
      <c r="ACD88" s="23"/>
      <c r="ACE88" s="23"/>
      <c r="ACF88" s="23"/>
      <c r="ACG88" s="23"/>
      <c r="ACH88" s="23"/>
      <c r="ACI88" s="23"/>
      <c r="ACJ88" s="23"/>
      <c r="ACK88" s="23"/>
      <c r="ACL88" s="23"/>
      <c r="ACM88" s="23"/>
      <c r="ACN88" s="23"/>
      <c r="ACO88" s="23"/>
      <c r="ACP88" s="23"/>
      <c r="ACQ88" s="23"/>
      <c r="ACR88" s="23"/>
      <c r="ACS88" s="23"/>
      <c r="ACT88" s="23"/>
      <c r="ACU88" s="23"/>
      <c r="ACV88" s="23"/>
      <c r="ACW88" s="23"/>
      <c r="ACX88" s="23"/>
      <c r="ACY88" s="23"/>
      <c r="ACZ88" s="23"/>
      <c r="ADA88" s="23"/>
      <c r="ADB88" s="23"/>
      <c r="ADC88" s="23"/>
      <c r="ADD88" s="23"/>
      <c r="ADE88" s="23"/>
      <c r="ADF88" s="23"/>
      <c r="ADG88" s="23"/>
      <c r="ADH88" s="23"/>
      <c r="ADI88" s="23"/>
      <c r="ADJ88" s="23"/>
      <c r="ADK88" s="23"/>
      <c r="ADL88" s="23"/>
      <c r="ADM88" s="23"/>
      <c r="ADN88" s="23"/>
      <c r="ADO88" s="23"/>
      <c r="ADP88" s="23"/>
      <c r="ADQ88" s="23"/>
      <c r="ADR88" s="23"/>
      <c r="ADS88" s="23"/>
      <c r="ADT88" s="23"/>
      <c r="ADU88" s="23"/>
      <c r="ADV88" s="23"/>
      <c r="ADW88" s="23"/>
      <c r="ADX88" s="23"/>
      <c r="ADY88" s="23"/>
      <c r="ADZ88" s="23"/>
      <c r="AEA88" s="23"/>
      <c r="AEB88" s="23"/>
      <c r="AEC88" s="23"/>
      <c r="AED88" s="23"/>
      <c r="AEE88" s="23"/>
      <c r="AEF88" s="23"/>
      <c r="AEG88" s="23"/>
      <c r="AEH88" s="23"/>
      <c r="AEI88" s="23"/>
      <c r="AEJ88" s="23"/>
      <c r="AEK88" s="23"/>
      <c r="AEL88" s="23"/>
      <c r="AEM88" s="23"/>
      <c r="AEN88" s="23"/>
      <c r="AEO88" s="23"/>
      <c r="AEP88" s="23"/>
      <c r="AEQ88" s="23"/>
      <c r="AER88" s="23"/>
      <c r="AES88" s="23"/>
      <c r="AET88" s="23"/>
      <c r="AEU88" s="23"/>
      <c r="AEV88" s="23"/>
      <c r="AEW88" s="23"/>
      <c r="AEX88" s="23"/>
      <c r="AEY88" s="23"/>
      <c r="AEZ88" s="23"/>
      <c r="AFA88" s="23"/>
      <c r="AFB88" s="23"/>
      <c r="AFC88" s="23"/>
      <c r="AFD88" s="23"/>
      <c r="AFE88" s="23"/>
      <c r="AFF88" s="23"/>
      <c r="AFG88" s="23"/>
      <c r="AFH88" s="23"/>
      <c r="AFI88" s="23"/>
      <c r="AFJ88" s="23"/>
      <c r="AFK88" s="23"/>
      <c r="AFL88" s="23"/>
      <c r="AFM88" s="23"/>
      <c r="AFN88" s="23"/>
      <c r="AFO88" s="23"/>
      <c r="AFP88" s="23"/>
      <c r="AFQ88" s="23"/>
      <c r="AFR88" s="23"/>
      <c r="AFS88" s="23"/>
      <c r="AFT88" s="23"/>
      <c r="AFU88" s="23"/>
      <c r="AFV88" s="23"/>
      <c r="AFW88" s="23"/>
      <c r="AFX88" s="23"/>
      <c r="AFY88" s="23"/>
      <c r="AFZ88" s="23"/>
      <c r="AGA88" s="23"/>
      <c r="AGB88" s="23"/>
      <c r="AGC88" s="23"/>
      <c r="AGD88" s="23"/>
      <c r="AGE88" s="23"/>
      <c r="AGF88" s="23"/>
      <c r="AGG88" s="23"/>
      <c r="AGH88" s="23"/>
      <c r="AGI88" s="23"/>
      <c r="AGJ88" s="23"/>
      <c r="AGK88" s="23"/>
      <c r="AGL88" s="23"/>
      <c r="AGM88" s="23"/>
      <c r="AGN88" s="23"/>
      <c r="AGO88" s="23"/>
      <c r="AGP88" s="23"/>
      <c r="AGQ88" s="23"/>
      <c r="AGR88" s="23"/>
      <c r="AGS88" s="23"/>
      <c r="AGT88" s="23"/>
      <c r="AGU88" s="23"/>
      <c r="AGV88" s="23"/>
      <c r="AGW88" s="23"/>
      <c r="AGX88" s="23"/>
      <c r="AGY88" s="23"/>
      <c r="AGZ88" s="23"/>
      <c r="AHA88" s="23"/>
      <c r="AHB88" s="23"/>
      <c r="AHC88" s="23"/>
      <c r="AHD88" s="23"/>
      <c r="AHE88" s="23"/>
      <c r="AHF88" s="23"/>
      <c r="AHG88" s="23"/>
      <c r="AHH88" s="23"/>
      <c r="AHI88" s="23"/>
      <c r="AHJ88" s="23"/>
      <c r="AHK88" s="23"/>
      <c r="AHL88" s="23"/>
      <c r="AHM88" s="23"/>
      <c r="AHN88" s="23"/>
      <c r="AHO88" s="23"/>
      <c r="AHP88" s="23"/>
      <c r="AHQ88" s="23"/>
      <c r="AHR88" s="23"/>
      <c r="AHS88" s="23"/>
      <c r="AHT88" s="23"/>
      <c r="AHU88" s="23"/>
      <c r="AHV88" s="23"/>
      <c r="AHW88" s="23"/>
      <c r="AHX88" s="23"/>
      <c r="AHY88" s="23"/>
      <c r="AHZ88" s="23"/>
      <c r="AIA88" s="23"/>
      <c r="AIB88" s="23"/>
      <c r="AIC88" s="23"/>
      <c r="AID88" s="23"/>
      <c r="AIE88" s="23"/>
      <c r="AIF88" s="23"/>
      <c r="AIG88" s="23"/>
      <c r="AIH88" s="23"/>
      <c r="AII88" s="23"/>
      <c r="AIJ88" s="23"/>
      <c r="AIK88" s="23"/>
      <c r="AIL88" s="23"/>
      <c r="AIM88" s="23"/>
      <c r="AIN88" s="23"/>
      <c r="AIO88" s="23"/>
      <c r="AIP88" s="23"/>
      <c r="AIQ88" s="23"/>
      <c r="AIR88" s="23"/>
      <c r="AIS88" s="23"/>
      <c r="AIT88" s="23"/>
      <c r="AIU88" s="23"/>
      <c r="AIV88" s="23"/>
      <c r="AIW88" s="23"/>
      <c r="AIX88" s="23"/>
      <c r="AIY88" s="23"/>
      <c r="AIZ88" s="23"/>
      <c r="AJA88" s="23"/>
      <c r="AJB88" s="23"/>
      <c r="AJC88" s="23"/>
      <c r="AJD88" s="23"/>
      <c r="AJE88" s="23"/>
      <c r="AJF88" s="23"/>
      <c r="AJG88" s="23"/>
      <c r="AJH88" s="23"/>
      <c r="AJI88" s="60"/>
      <c r="AJJ88" s="60"/>
      <c r="AJK88" s="60"/>
      <c r="AJL88" s="60"/>
      <c r="AJM88" s="60"/>
      <c r="AJN88" s="60"/>
      <c r="AJO88" s="60"/>
      <c r="AJP88" s="60"/>
    </row>
    <row r="89" spans="1:952" s="61" customFormat="1" x14ac:dyDescent="0.25">
      <c r="A89" s="50" t="s">
        <v>20</v>
      </c>
      <c r="B89" s="54" t="s">
        <v>244</v>
      </c>
      <c r="C89" s="31" t="s">
        <v>214</v>
      </c>
      <c r="D89" s="53" t="s">
        <v>123</v>
      </c>
      <c r="E89" s="54"/>
      <c r="F89" s="62" t="s">
        <v>29</v>
      </c>
      <c r="G89" s="54"/>
      <c r="H89" s="54"/>
      <c r="I89" s="95">
        <v>88000</v>
      </c>
      <c r="J89" s="56" t="s">
        <v>193</v>
      </c>
      <c r="K89" s="56"/>
      <c r="L89" s="57" t="s">
        <v>246</v>
      </c>
      <c r="M89" s="57"/>
      <c r="N89" s="57"/>
      <c r="O89" s="57"/>
      <c r="P89" s="57"/>
      <c r="Q89" s="57"/>
      <c r="R89" s="57"/>
      <c r="S89" s="23"/>
      <c r="T89" s="23"/>
      <c r="U89" s="23"/>
      <c r="V89" s="23"/>
      <c r="W89" s="23"/>
      <c r="X89" s="25"/>
      <c r="Y89" s="23">
        <v>0</v>
      </c>
      <c r="Z89" s="23">
        <v>0</v>
      </c>
      <c r="AA89" s="23">
        <v>0</v>
      </c>
      <c r="AB89" s="23">
        <v>0</v>
      </c>
      <c r="AC89" s="23">
        <v>0</v>
      </c>
      <c r="AD89" s="23">
        <v>0</v>
      </c>
      <c r="AE89" s="23">
        <v>1</v>
      </c>
      <c r="AF89" s="23">
        <v>1</v>
      </c>
      <c r="AG89" s="23">
        <v>1</v>
      </c>
      <c r="AH89" s="23">
        <v>1</v>
      </c>
      <c r="AI89" s="23">
        <v>1</v>
      </c>
      <c r="AJ89" s="23">
        <v>1</v>
      </c>
      <c r="AK89" s="28">
        <v>1</v>
      </c>
      <c r="AL89" s="23">
        <v>1</v>
      </c>
      <c r="AM89" s="23">
        <v>1</v>
      </c>
      <c r="AN89" s="23">
        <v>1</v>
      </c>
      <c r="AO89" s="23">
        <v>1</v>
      </c>
      <c r="AP89" s="23"/>
      <c r="AQ89" s="23"/>
      <c r="AR89" s="23"/>
      <c r="AS89" s="23"/>
      <c r="AT89" s="23"/>
      <c r="AU89" s="23"/>
      <c r="AV89" s="23"/>
      <c r="AW89" s="28"/>
      <c r="AX89" s="23"/>
      <c r="AY89" s="23"/>
      <c r="AZ89" s="25"/>
      <c r="BA89" s="23"/>
      <c r="BB89" s="25"/>
      <c r="BC89" s="28"/>
      <c r="BD89" s="25"/>
      <c r="BE89" s="54">
        <f t="shared" si="3"/>
        <v>11</v>
      </c>
      <c r="BF89" s="82"/>
      <c r="BG89" s="67"/>
    </row>
    <row r="90" spans="1:952" s="61" customFormat="1" x14ac:dyDescent="0.25">
      <c r="A90" s="50" t="s">
        <v>20</v>
      </c>
      <c r="B90" s="54" t="s">
        <v>244</v>
      </c>
      <c r="C90" s="31" t="s">
        <v>215</v>
      </c>
      <c r="D90" s="53" t="s">
        <v>121</v>
      </c>
      <c r="E90" s="54"/>
      <c r="F90" s="62" t="s">
        <v>29</v>
      </c>
      <c r="G90" s="54"/>
      <c r="H90" s="54"/>
      <c r="I90" s="95">
        <v>24000</v>
      </c>
      <c r="J90" s="56" t="s">
        <v>193</v>
      </c>
      <c r="K90" s="56"/>
      <c r="L90" s="57" t="s">
        <v>246</v>
      </c>
      <c r="M90" s="57"/>
      <c r="N90" s="57"/>
      <c r="O90" s="57"/>
      <c r="P90" s="57"/>
      <c r="Q90" s="57"/>
      <c r="R90" s="57"/>
      <c r="S90" s="23"/>
      <c r="T90" s="23"/>
      <c r="U90" s="23"/>
      <c r="V90" s="23"/>
      <c r="W90" s="23"/>
      <c r="X90" s="25"/>
      <c r="Y90" s="23">
        <v>0</v>
      </c>
      <c r="Z90" s="23">
        <v>0</v>
      </c>
      <c r="AA90" s="23">
        <v>0</v>
      </c>
      <c r="AB90" s="23">
        <v>0</v>
      </c>
      <c r="AC90" s="23">
        <v>0</v>
      </c>
      <c r="AD90" s="23">
        <v>0</v>
      </c>
      <c r="AE90" s="23">
        <v>1</v>
      </c>
      <c r="AF90" s="23">
        <v>1</v>
      </c>
      <c r="AG90" s="23">
        <v>1</v>
      </c>
      <c r="AH90" s="23">
        <v>1</v>
      </c>
      <c r="AI90" s="23">
        <v>1</v>
      </c>
      <c r="AJ90" s="23">
        <v>1</v>
      </c>
      <c r="AK90" s="28">
        <v>1</v>
      </c>
      <c r="AL90" s="23">
        <v>1</v>
      </c>
      <c r="AM90" s="23">
        <v>1</v>
      </c>
      <c r="AN90" s="23">
        <v>1</v>
      </c>
      <c r="AO90" s="23">
        <v>1</v>
      </c>
      <c r="AP90" s="23">
        <v>1</v>
      </c>
      <c r="AQ90" s="23"/>
      <c r="AR90" s="23"/>
      <c r="AS90" s="23"/>
      <c r="AT90" s="23"/>
      <c r="AU90" s="23"/>
      <c r="AV90" s="23"/>
      <c r="AW90" s="28"/>
      <c r="AX90" s="23"/>
      <c r="AY90" s="23"/>
      <c r="AZ90" s="25"/>
      <c r="BA90" s="23"/>
      <c r="BB90" s="25"/>
      <c r="BC90" s="28"/>
      <c r="BD90" s="25"/>
      <c r="BE90" s="54">
        <f t="shared" si="3"/>
        <v>12</v>
      </c>
      <c r="BF90" s="82"/>
      <c r="BG90" s="67"/>
    </row>
    <row r="91" spans="1:952" s="61" customFormat="1" x14ac:dyDescent="0.25">
      <c r="A91" s="50" t="s">
        <v>20</v>
      </c>
      <c r="B91" s="54" t="s">
        <v>244</v>
      </c>
      <c r="C91" s="52" t="s">
        <v>340</v>
      </c>
      <c r="D91" s="53" t="s">
        <v>115</v>
      </c>
      <c r="E91" s="54"/>
      <c r="F91" s="62" t="s">
        <v>29</v>
      </c>
      <c r="G91" s="54"/>
      <c r="H91" s="54"/>
      <c r="I91" s="95">
        <v>20000</v>
      </c>
      <c r="J91" s="56" t="s">
        <v>193</v>
      </c>
      <c r="K91" s="56"/>
      <c r="L91" s="57" t="s">
        <v>246</v>
      </c>
      <c r="M91" s="57"/>
      <c r="N91" s="57"/>
      <c r="O91" s="57"/>
      <c r="P91" s="57"/>
      <c r="Q91" s="57"/>
      <c r="R91" s="57"/>
      <c r="S91" s="23"/>
      <c r="T91" s="23"/>
      <c r="U91" s="23"/>
      <c r="V91" s="23"/>
      <c r="W91" s="23"/>
      <c r="X91" s="25"/>
      <c r="Y91" s="23"/>
      <c r="Z91" s="23"/>
      <c r="AA91" s="23"/>
      <c r="AB91" s="23"/>
      <c r="AC91" s="23"/>
      <c r="AD91" s="23"/>
      <c r="AE91" s="23">
        <v>1</v>
      </c>
      <c r="AF91" s="23">
        <v>1</v>
      </c>
      <c r="AG91" s="23">
        <v>1</v>
      </c>
      <c r="AH91" s="23"/>
      <c r="AI91" s="23"/>
      <c r="AJ91" s="23"/>
      <c r="AK91" s="28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8"/>
      <c r="AX91" s="23"/>
      <c r="AY91" s="23"/>
      <c r="AZ91" s="25"/>
      <c r="BA91" s="23"/>
      <c r="BB91" s="25"/>
      <c r="BC91" s="28"/>
      <c r="BD91" s="25"/>
      <c r="BE91" s="54">
        <f t="shared" si="3"/>
        <v>3</v>
      </c>
      <c r="BF91" s="82"/>
      <c r="BG91" s="67"/>
    </row>
    <row r="92" spans="1:952" s="23" customFormat="1" x14ac:dyDescent="0.25">
      <c r="A92" s="50" t="s">
        <v>20</v>
      </c>
      <c r="B92" s="54" t="s">
        <v>244</v>
      </c>
      <c r="C92" s="52" t="s">
        <v>341</v>
      </c>
      <c r="D92" s="53" t="s">
        <v>116</v>
      </c>
      <c r="E92" s="54"/>
      <c r="F92" s="62" t="s">
        <v>104</v>
      </c>
      <c r="G92" s="54"/>
      <c r="H92" s="54"/>
      <c r="I92" s="102">
        <v>340000</v>
      </c>
      <c r="J92" s="64" t="s">
        <v>193</v>
      </c>
      <c r="K92" s="56"/>
      <c r="L92" s="57" t="s">
        <v>246</v>
      </c>
      <c r="M92" s="57"/>
      <c r="N92" s="57"/>
      <c r="O92" s="57"/>
      <c r="P92" s="57"/>
      <c r="Q92" s="57"/>
      <c r="R92" s="57"/>
      <c r="X92" s="25"/>
      <c r="AH92" s="23">
        <v>1</v>
      </c>
      <c r="AI92" s="23">
        <v>1</v>
      </c>
      <c r="AJ92" s="23">
        <v>1</v>
      </c>
      <c r="AK92" s="28"/>
      <c r="AW92" s="28"/>
      <c r="AZ92" s="25"/>
      <c r="BB92" s="25"/>
      <c r="BC92" s="28"/>
      <c r="BD92" s="25"/>
      <c r="BE92" s="54">
        <f t="shared" si="3"/>
        <v>3</v>
      </c>
      <c r="BF92" s="82"/>
      <c r="BG92" s="67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61"/>
      <c r="CC92" s="61"/>
      <c r="CD92" s="61"/>
      <c r="CE92" s="61"/>
      <c r="CF92" s="61"/>
      <c r="CG92" s="61"/>
      <c r="CH92" s="61"/>
      <c r="CI92" s="61"/>
      <c r="CJ92" s="61"/>
      <c r="CK92" s="61"/>
      <c r="CL92" s="61"/>
      <c r="CM92" s="61"/>
      <c r="CN92" s="61"/>
      <c r="CO92" s="61"/>
      <c r="CP92" s="61"/>
      <c r="CQ92" s="61"/>
      <c r="CR92" s="61"/>
      <c r="CS92" s="61"/>
      <c r="CT92" s="61"/>
      <c r="CU92" s="61"/>
      <c r="CV92" s="61"/>
      <c r="CW92" s="61"/>
      <c r="CX92" s="61"/>
      <c r="CY92" s="61"/>
      <c r="CZ92" s="61"/>
      <c r="DA92" s="61"/>
      <c r="DB92" s="61"/>
      <c r="DC92" s="61"/>
      <c r="DD92" s="61"/>
      <c r="DE92" s="61"/>
      <c r="DF92" s="61"/>
      <c r="DG92" s="61"/>
      <c r="DH92" s="61"/>
      <c r="DI92" s="61"/>
      <c r="DJ92" s="61"/>
      <c r="DK92" s="61"/>
      <c r="DL92" s="61"/>
      <c r="DM92" s="61"/>
      <c r="DN92" s="61"/>
      <c r="DO92" s="61"/>
      <c r="DP92" s="61"/>
      <c r="DQ92" s="61"/>
      <c r="DR92" s="61"/>
      <c r="DS92" s="61"/>
      <c r="DT92" s="61"/>
      <c r="DU92" s="61"/>
      <c r="DV92" s="61"/>
      <c r="DW92" s="61"/>
      <c r="DX92" s="61"/>
      <c r="DY92" s="61"/>
      <c r="DZ92" s="61"/>
      <c r="EA92" s="61"/>
      <c r="EB92" s="61"/>
      <c r="EC92" s="61"/>
      <c r="ED92" s="61"/>
      <c r="EE92" s="61"/>
      <c r="EF92" s="61"/>
      <c r="EG92" s="61"/>
      <c r="EH92" s="61"/>
      <c r="EI92" s="61"/>
      <c r="EJ92" s="61"/>
      <c r="EK92" s="61"/>
      <c r="EL92" s="61"/>
      <c r="EM92" s="61"/>
      <c r="EN92" s="61"/>
      <c r="EO92" s="61"/>
      <c r="EP92" s="61"/>
      <c r="EQ92" s="61"/>
      <c r="ER92" s="61"/>
      <c r="ES92" s="61"/>
      <c r="ET92" s="61"/>
      <c r="EU92" s="61"/>
      <c r="EV92" s="61"/>
      <c r="EW92" s="61"/>
      <c r="EX92" s="61"/>
      <c r="EY92" s="61"/>
      <c r="EZ92" s="61"/>
      <c r="FA92" s="61"/>
      <c r="FB92" s="61"/>
      <c r="FC92" s="61"/>
      <c r="FD92" s="61"/>
      <c r="FE92" s="61"/>
      <c r="FF92" s="61"/>
      <c r="FG92" s="61"/>
      <c r="FH92" s="61"/>
      <c r="FI92" s="61"/>
      <c r="FJ92" s="61"/>
      <c r="FK92" s="61"/>
      <c r="FL92" s="61"/>
      <c r="FM92" s="61"/>
      <c r="FN92" s="61"/>
      <c r="FO92" s="61"/>
      <c r="FP92" s="61"/>
      <c r="FQ92" s="61"/>
      <c r="FR92" s="61"/>
      <c r="FS92" s="61"/>
      <c r="FT92" s="61"/>
      <c r="FU92" s="61"/>
      <c r="FV92" s="61"/>
      <c r="FW92" s="61"/>
      <c r="FX92" s="61"/>
      <c r="FY92" s="61"/>
      <c r="FZ92" s="61"/>
      <c r="GA92" s="61"/>
      <c r="GB92" s="61"/>
      <c r="GC92" s="61"/>
      <c r="GD92" s="61"/>
      <c r="GE92" s="61"/>
      <c r="GF92" s="61"/>
      <c r="GG92" s="61"/>
      <c r="GH92" s="61"/>
      <c r="GI92" s="61"/>
      <c r="GJ92" s="61"/>
      <c r="GK92" s="61"/>
      <c r="GL92" s="61"/>
      <c r="GM92" s="61"/>
      <c r="GN92" s="61"/>
      <c r="GO92" s="61"/>
      <c r="GP92" s="61"/>
      <c r="GQ92" s="61"/>
      <c r="GR92" s="61"/>
      <c r="GS92" s="61"/>
      <c r="GT92" s="61"/>
      <c r="GU92" s="61"/>
      <c r="GV92" s="61"/>
      <c r="GW92" s="61"/>
      <c r="GX92" s="61"/>
      <c r="GY92" s="61"/>
      <c r="GZ92" s="61"/>
      <c r="HA92" s="61"/>
      <c r="HB92" s="61"/>
      <c r="HC92" s="61"/>
      <c r="HD92" s="61"/>
      <c r="HE92" s="61"/>
      <c r="HF92" s="61"/>
      <c r="HG92" s="61"/>
      <c r="HH92" s="61"/>
      <c r="HI92" s="61"/>
      <c r="HJ92" s="61"/>
      <c r="HK92" s="61"/>
      <c r="HL92" s="61"/>
      <c r="HM92" s="61"/>
      <c r="HN92" s="61"/>
      <c r="HO92" s="61"/>
      <c r="HP92" s="61"/>
      <c r="HQ92" s="61"/>
      <c r="HR92" s="61"/>
      <c r="HS92" s="61"/>
      <c r="HT92" s="61"/>
      <c r="HU92" s="61"/>
      <c r="HV92" s="61"/>
      <c r="HW92" s="61"/>
      <c r="HX92" s="61"/>
      <c r="HY92" s="61"/>
      <c r="HZ92" s="61"/>
      <c r="IA92" s="61"/>
      <c r="IB92" s="61"/>
      <c r="IC92" s="61"/>
      <c r="ID92" s="61"/>
      <c r="IE92" s="61"/>
      <c r="IF92" s="61"/>
      <c r="IG92" s="61"/>
      <c r="IH92" s="61"/>
      <c r="II92" s="61"/>
      <c r="IJ92" s="61"/>
      <c r="IK92" s="61"/>
      <c r="IL92" s="61"/>
      <c r="IM92" s="61"/>
      <c r="IN92" s="61"/>
      <c r="IO92" s="61"/>
      <c r="IP92" s="61"/>
      <c r="IQ92" s="61"/>
      <c r="IR92" s="61"/>
      <c r="IS92" s="61"/>
      <c r="IT92" s="61"/>
      <c r="IU92" s="61"/>
      <c r="IV92" s="61"/>
      <c r="IW92" s="61"/>
      <c r="IX92" s="61"/>
      <c r="IY92" s="61"/>
      <c r="IZ92" s="61"/>
      <c r="JA92" s="61"/>
      <c r="JB92" s="61"/>
      <c r="JC92" s="61"/>
      <c r="JD92" s="61"/>
      <c r="JE92" s="61"/>
      <c r="JF92" s="61"/>
      <c r="JG92" s="61"/>
      <c r="JH92" s="61"/>
      <c r="JI92" s="61"/>
      <c r="JJ92" s="61"/>
      <c r="JK92" s="61"/>
      <c r="JL92" s="61"/>
      <c r="JM92" s="61"/>
      <c r="JN92" s="61"/>
      <c r="JO92" s="61"/>
      <c r="JP92" s="61"/>
      <c r="JQ92" s="61"/>
      <c r="JR92" s="61"/>
      <c r="JS92" s="61"/>
      <c r="JT92" s="61"/>
      <c r="JU92" s="61"/>
      <c r="JV92" s="61"/>
      <c r="JW92" s="61"/>
      <c r="JX92" s="61"/>
      <c r="JY92" s="61"/>
      <c r="JZ92" s="61"/>
      <c r="KA92" s="61"/>
      <c r="KB92" s="61"/>
      <c r="KC92" s="61"/>
      <c r="KD92" s="61"/>
      <c r="KE92" s="61"/>
      <c r="KF92" s="61"/>
      <c r="KG92" s="61"/>
      <c r="KH92" s="61"/>
      <c r="KI92" s="61"/>
      <c r="KJ92" s="61"/>
      <c r="KK92" s="61"/>
      <c r="KL92" s="61"/>
      <c r="KM92" s="61"/>
      <c r="KN92" s="61"/>
      <c r="KO92" s="61"/>
      <c r="KP92" s="61"/>
      <c r="KQ92" s="61"/>
      <c r="KR92" s="61"/>
      <c r="KS92" s="61"/>
      <c r="KT92" s="61"/>
      <c r="KU92" s="61"/>
      <c r="KV92" s="61"/>
      <c r="KW92" s="61"/>
      <c r="KX92" s="61"/>
      <c r="KY92" s="61"/>
      <c r="KZ92" s="61"/>
      <c r="LA92" s="61"/>
      <c r="LB92" s="61"/>
      <c r="LC92" s="61"/>
      <c r="LD92" s="61"/>
      <c r="LE92" s="61"/>
      <c r="LF92" s="61"/>
      <c r="LG92" s="61"/>
      <c r="LH92" s="61"/>
      <c r="LI92" s="61"/>
      <c r="LJ92" s="61"/>
      <c r="LK92" s="61"/>
      <c r="LL92" s="61"/>
      <c r="LM92" s="61"/>
      <c r="LN92" s="61"/>
      <c r="LO92" s="61"/>
      <c r="LP92" s="61"/>
      <c r="LQ92" s="61"/>
      <c r="LR92" s="61"/>
      <c r="LS92" s="61"/>
      <c r="LT92" s="61"/>
      <c r="LU92" s="61"/>
      <c r="LV92" s="61"/>
      <c r="LW92" s="61"/>
      <c r="LX92" s="61"/>
      <c r="LY92" s="61"/>
      <c r="LZ92" s="61"/>
      <c r="MA92" s="61"/>
      <c r="MB92" s="61"/>
      <c r="MC92" s="61"/>
      <c r="MD92" s="61"/>
      <c r="ME92" s="61"/>
      <c r="MF92" s="61"/>
      <c r="MG92" s="61"/>
      <c r="MH92" s="61"/>
      <c r="MI92" s="61"/>
      <c r="MJ92" s="61"/>
      <c r="MK92" s="61"/>
      <c r="ML92" s="61"/>
      <c r="MM92" s="61"/>
      <c r="MN92" s="61"/>
      <c r="MO92" s="61"/>
      <c r="MP92" s="61"/>
      <c r="MQ92" s="61"/>
      <c r="MR92" s="61"/>
      <c r="MS92" s="61"/>
      <c r="MT92" s="61"/>
      <c r="MU92" s="61"/>
      <c r="MV92" s="61"/>
      <c r="MW92" s="61"/>
      <c r="MX92" s="61"/>
      <c r="MY92" s="61"/>
      <c r="MZ92" s="61"/>
      <c r="NA92" s="61"/>
      <c r="NB92" s="61"/>
      <c r="NC92" s="61"/>
      <c r="ND92" s="61"/>
      <c r="NE92" s="61"/>
      <c r="NF92" s="61"/>
      <c r="NG92" s="61"/>
      <c r="NH92" s="61"/>
      <c r="NI92" s="61"/>
      <c r="NJ92" s="61"/>
      <c r="NK92" s="61"/>
      <c r="NL92" s="61"/>
      <c r="NM92" s="61"/>
      <c r="NN92" s="61"/>
      <c r="NO92" s="61"/>
      <c r="NP92" s="61"/>
      <c r="NQ92" s="61"/>
      <c r="NR92" s="61"/>
      <c r="NS92" s="61"/>
      <c r="NT92" s="61"/>
      <c r="NU92" s="61"/>
      <c r="NV92" s="61"/>
      <c r="NW92" s="61"/>
      <c r="NX92" s="61"/>
      <c r="NY92" s="61"/>
      <c r="NZ92" s="61"/>
      <c r="OA92" s="61"/>
      <c r="OB92" s="61"/>
      <c r="OC92" s="61"/>
      <c r="OD92" s="61"/>
      <c r="OE92" s="61"/>
      <c r="OF92" s="61"/>
      <c r="OG92" s="61"/>
      <c r="OH92" s="61"/>
      <c r="OI92" s="61"/>
      <c r="OJ92" s="61"/>
      <c r="OK92" s="61"/>
      <c r="OL92" s="61"/>
      <c r="OM92" s="61"/>
      <c r="ON92" s="61"/>
      <c r="OO92" s="61"/>
      <c r="OP92" s="61"/>
      <c r="OQ92" s="61"/>
      <c r="OR92" s="61"/>
      <c r="OS92" s="61"/>
      <c r="OT92" s="61"/>
      <c r="OU92" s="61"/>
      <c r="OV92" s="61"/>
      <c r="OW92" s="61"/>
      <c r="OX92" s="61"/>
      <c r="OY92" s="61"/>
      <c r="OZ92" s="61"/>
      <c r="PA92" s="61"/>
      <c r="PB92" s="61"/>
      <c r="PC92" s="61"/>
      <c r="PD92" s="61"/>
      <c r="PE92" s="61"/>
      <c r="PF92" s="61"/>
      <c r="PG92" s="61"/>
      <c r="PH92" s="61"/>
      <c r="PI92" s="61"/>
      <c r="PJ92" s="61"/>
      <c r="PK92" s="61"/>
      <c r="PL92" s="61"/>
      <c r="PM92" s="61"/>
      <c r="PN92" s="61"/>
      <c r="PO92" s="61"/>
      <c r="PP92" s="61"/>
      <c r="PQ92" s="61"/>
      <c r="PR92" s="61"/>
      <c r="PS92" s="61"/>
      <c r="PT92" s="61"/>
      <c r="PU92" s="61"/>
      <c r="PV92" s="61"/>
      <c r="PW92" s="61"/>
      <c r="PX92" s="61"/>
      <c r="PY92" s="61"/>
      <c r="PZ92" s="61"/>
      <c r="QA92" s="61"/>
      <c r="QB92" s="61"/>
      <c r="QC92" s="61"/>
      <c r="QD92" s="61"/>
      <c r="QE92" s="61"/>
      <c r="QF92" s="61"/>
      <c r="QG92" s="61"/>
      <c r="QH92" s="61"/>
      <c r="QI92" s="61"/>
      <c r="QJ92" s="61"/>
      <c r="QK92" s="61"/>
      <c r="QL92" s="61"/>
      <c r="QM92" s="61"/>
      <c r="QN92" s="61"/>
      <c r="QO92" s="61"/>
      <c r="QP92" s="61"/>
      <c r="QQ92" s="61"/>
      <c r="QR92" s="61"/>
      <c r="QS92" s="61"/>
      <c r="QT92" s="61"/>
      <c r="QU92" s="61"/>
      <c r="QV92" s="61"/>
      <c r="QW92" s="61"/>
      <c r="QX92" s="61"/>
      <c r="QY92" s="61"/>
      <c r="QZ92" s="61"/>
      <c r="RA92" s="61"/>
      <c r="RB92" s="61"/>
      <c r="RC92" s="61"/>
      <c r="RD92" s="61"/>
      <c r="RE92" s="61"/>
      <c r="RF92" s="61"/>
      <c r="RG92" s="61"/>
      <c r="RH92" s="61"/>
      <c r="RI92" s="61"/>
      <c r="RJ92" s="61"/>
      <c r="RK92" s="61"/>
      <c r="RL92" s="61"/>
      <c r="RM92" s="61"/>
      <c r="RN92" s="61"/>
      <c r="RO92" s="61"/>
      <c r="RP92" s="61"/>
      <c r="RQ92" s="61"/>
      <c r="RR92" s="61"/>
      <c r="RS92" s="61"/>
      <c r="RT92" s="61"/>
      <c r="RU92" s="61"/>
      <c r="RV92" s="61"/>
      <c r="RW92" s="61"/>
      <c r="RX92" s="61"/>
      <c r="RY92" s="61"/>
      <c r="RZ92" s="61"/>
      <c r="SA92" s="61"/>
      <c r="SB92" s="61"/>
      <c r="SC92" s="61"/>
      <c r="SD92" s="61"/>
      <c r="SE92" s="61"/>
      <c r="SF92" s="61"/>
      <c r="SG92" s="61"/>
      <c r="SH92" s="61"/>
      <c r="SI92" s="61"/>
      <c r="SJ92" s="61"/>
      <c r="SK92" s="61"/>
      <c r="SL92" s="61"/>
      <c r="SM92" s="61"/>
      <c r="SN92" s="61"/>
      <c r="SO92" s="61"/>
      <c r="SP92" s="61"/>
      <c r="SQ92" s="61"/>
      <c r="SR92" s="61"/>
      <c r="SS92" s="61"/>
      <c r="ST92" s="61"/>
      <c r="SU92" s="61"/>
      <c r="SV92" s="61"/>
      <c r="SW92" s="61"/>
      <c r="SX92" s="61"/>
      <c r="SY92" s="61"/>
      <c r="SZ92" s="61"/>
      <c r="TA92" s="61"/>
      <c r="TB92" s="61"/>
      <c r="TC92" s="61"/>
      <c r="TD92" s="61"/>
      <c r="TE92" s="61"/>
      <c r="TF92" s="61"/>
      <c r="TG92" s="61"/>
      <c r="TH92" s="61"/>
      <c r="TI92" s="61"/>
      <c r="TJ92" s="61"/>
      <c r="TK92" s="61"/>
      <c r="TL92" s="61"/>
      <c r="TM92" s="61"/>
      <c r="TN92" s="61"/>
      <c r="TO92" s="61"/>
      <c r="TP92" s="61"/>
      <c r="TQ92" s="61"/>
      <c r="TR92" s="61"/>
      <c r="TS92" s="61"/>
      <c r="TT92" s="61"/>
      <c r="TU92" s="61"/>
      <c r="TV92" s="61"/>
      <c r="TW92" s="61"/>
      <c r="TX92" s="61"/>
      <c r="TY92" s="61"/>
      <c r="TZ92" s="61"/>
      <c r="UA92" s="61"/>
      <c r="UB92" s="61"/>
      <c r="UC92" s="61"/>
      <c r="UD92" s="61"/>
      <c r="UE92" s="61"/>
      <c r="UF92" s="61"/>
      <c r="UG92" s="61"/>
      <c r="UH92" s="61"/>
      <c r="UI92" s="61"/>
      <c r="UJ92" s="61"/>
      <c r="UK92" s="61"/>
      <c r="UL92" s="61"/>
      <c r="UM92" s="61"/>
      <c r="UN92" s="61"/>
      <c r="UO92" s="61"/>
      <c r="UP92" s="61"/>
      <c r="UQ92" s="61"/>
      <c r="UR92" s="61"/>
      <c r="US92" s="61"/>
      <c r="UT92" s="61"/>
      <c r="UU92" s="61"/>
      <c r="UV92" s="61"/>
      <c r="UW92" s="61"/>
      <c r="UX92" s="61"/>
      <c r="UY92" s="61"/>
      <c r="UZ92" s="61"/>
      <c r="VA92" s="61"/>
      <c r="VB92" s="61"/>
      <c r="VC92" s="61"/>
      <c r="VD92" s="61"/>
      <c r="VE92" s="61"/>
      <c r="VF92" s="61"/>
      <c r="VG92" s="61"/>
      <c r="VH92" s="61"/>
      <c r="VI92" s="61"/>
      <c r="VJ92" s="61"/>
      <c r="VK92" s="61"/>
      <c r="VL92" s="61"/>
      <c r="VM92" s="61"/>
      <c r="VN92" s="61"/>
      <c r="VO92" s="61"/>
      <c r="VP92" s="61"/>
      <c r="VQ92" s="61"/>
      <c r="VR92" s="61"/>
      <c r="VS92" s="61"/>
      <c r="VT92" s="61"/>
      <c r="VU92" s="61"/>
      <c r="VV92" s="61"/>
      <c r="VW92" s="61"/>
      <c r="VX92" s="61"/>
      <c r="VY92" s="61"/>
      <c r="VZ92" s="61"/>
      <c r="WA92" s="61"/>
      <c r="WB92" s="61"/>
      <c r="WC92" s="61"/>
      <c r="WD92" s="61"/>
      <c r="WE92" s="61"/>
      <c r="WF92" s="61"/>
      <c r="WG92" s="61"/>
      <c r="WH92" s="61"/>
      <c r="WI92" s="61"/>
      <c r="WJ92" s="61"/>
      <c r="WK92" s="61"/>
      <c r="WL92" s="61"/>
      <c r="WM92" s="61"/>
      <c r="WN92" s="61"/>
      <c r="WO92" s="61"/>
      <c r="WP92" s="61"/>
      <c r="WQ92" s="61"/>
      <c r="WR92" s="61"/>
      <c r="WS92" s="61"/>
      <c r="WT92" s="61"/>
      <c r="WU92" s="61"/>
      <c r="WV92" s="61"/>
      <c r="WW92" s="61"/>
      <c r="WX92" s="61"/>
      <c r="WY92" s="61"/>
      <c r="WZ92" s="61"/>
      <c r="XA92" s="61"/>
      <c r="XB92" s="61"/>
      <c r="XC92" s="61"/>
      <c r="XD92" s="61"/>
      <c r="XE92" s="61"/>
      <c r="XF92" s="61"/>
      <c r="XG92" s="61"/>
      <c r="XH92" s="61"/>
      <c r="XI92" s="61"/>
      <c r="XJ92" s="61"/>
      <c r="XK92" s="61"/>
      <c r="XL92" s="61"/>
      <c r="XM92" s="61"/>
      <c r="XN92" s="61"/>
      <c r="XO92" s="61"/>
      <c r="XP92" s="61"/>
      <c r="XQ92" s="61"/>
      <c r="XR92" s="61"/>
      <c r="XS92" s="61"/>
      <c r="XT92" s="61"/>
      <c r="XU92" s="61"/>
      <c r="XV92" s="61"/>
      <c r="XW92" s="61"/>
      <c r="XX92" s="61"/>
      <c r="XY92" s="61"/>
      <c r="XZ92" s="61"/>
      <c r="YA92" s="61"/>
      <c r="YB92" s="61"/>
      <c r="YC92" s="61"/>
      <c r="YD92" s="61"/>
      <c r="YE92" s="61"/>
      <c r="YF92" s="61"/>
      <c r="YG92" s="61"/>
      <c r="YH92" s="61"/>
      <c r="YI92" s="61"/>
      <c r="YJ92" s="61"/>
      <c r="YK92" s="61"/>
      <c r="YL92" s="61"/>
      <c r="YM92" s="61"/>
      <c r="YN92" s="61"/>
      <c r="YO92" s="61"/>
      <c r="YP92" s="61"/>
      <c r="YQ92" s="61"/>
      <c r="YR92" s="61"/>
      <c r="YS92" s="61"/>
      <c r="YT92" s="61"/>
      <c r="YU92" s="61"/>
      <c r="YV92" s="61"/>
      <c r="YW92" s="61"/>
      <c r="YX92" s="61"/>
      <c r="YY92" s="61"/>
      <c r="YZ92" s="61"/>
      <c r="ZA92" s="61"/>
      <c r="ZB92" s="61"/>
      <c r="ZC92" s="61"/>
      <c r="ZD92" s="61"/>
      <c r="ZE92" s="61"/>
      <c r="ZF92" s="61"/>
      <c r="ZG92" s="61"/>
      <c r="ZH92" s="61"/>
      <c r="ZI92" s="61"/>
      <c r="ZJ92" s="61"/>
      <c r="ZK92" s="61"/>
      <c r="ZL92" s="61"/>
      <c r="ZM92" s="61"/>
      <c r="ZN92" s="61"/>
      <c r="ZO92" s="61"/>
      <c r="ZP92" s="61"/>
      <c r="ZQ92" s="61"/>
      <c r="ZR92" s="61"/>
      <c r="ZS92" s="61"/>
      <c r="ZT92" s="61"/>
      <c r="ZU92" s="61"/>
      <c r="ZV92" s="61"/>
      <c r="ZW92" s="61"/>
      <c r="ZX92" s="61"/>
      <c r="ZY92" s="61"/>
      <c r="ZZ92" s="61"/>
      <c r="AAA92" s="61"/>
      <c r="AAB92" s="61"/>
      <c r="AAC92" s="61"/>
      <c r="AAD92" s="61"/>
      <c r="AAE92" s="61"/>
      <c r="AAF92" s="61"/>
      <c r="AAG92" s="61"/>
      <c r="AAH92" s="61"/>
      <c r="AAI92" s="61"/>
      <c r="AAJ92" s="61"/>
      <c r="AAK92" s="61"/>
      <c r="AAL92" s="61"/>
      <c r="AAM92" s="61"/>
      <c r="AAN92" s="61"/>
      <c r="AAO92" s="61"/>
      <c r="AAP92" s="61"/>
      <c r="AAQ92" s="61"/>
      <c r="AAR92" s="61"/>
      <c r="AAS92" s="61"/>
      <c r="AAT92" s="61"/>
      <c r="AAU92" s="61"/>
      <c r="AAV92" s="61"/>
      <c r="AAW92" s="61"/>
      <c r="AAX92" s="61"/>
      <c r="AAY92" s="61"/>
      <c r="AAZ92" s="61"/>
      <c r="ABA92" s="61"/>
      <c r="ABB92" s="61"/>
      <c r="ABC92" s="61"/>
      <c r="ABD92" s="61"/>
      <c r="ABE92" s="61"/>
      <c r="ABF92" s="61"/>
      <c r="ABG92" s="61"/>
      <c r="ABH92" s="61"/>
      <c r="ABI92" s="61"/>
      <c r="ABJ92" s="61"/>
      <c r="ABK92" s="61"/>
      <c r="ABL92" s="61"/>
      <c r="ABM92" s="61"/>
      <c r="ABN92" s="61"/>
      <c r="ABO92" s="61"/>
      <c r="ABP92" s="61"/>
      <c r="ABQ92" s="61"/>
      <c r="ABR92" s="61"/>
      <c r="ABS92" s="61"/>
      <c r="ABT92" s="61"/>
      <c r="ABU92" s="61"/>
      <c r="ABV92" s="61"/>
      <c r="ABW92" s="61"/>
      <c r="ABX92" s="61"/>
      <c r="ABY92" s="61"/>
      <c r="ABZ92" s="61"/>
      <c r="ACA92" s="61"/>
      <c r="ACB92" s="61"/>
      <c r="ACC92" s="61"/>
      <c r="ACD92" s="61"/>
      <c r="ACE92" s="61"/>
      <c r="ACF92" s="61"/>
      <c r="ACG92" s="61"/>
      <c r="ACH92" s="61"/>
      <c r="ACI92" s="61"/>
      <c r="ACJ92" s="61"/>
      <c r="ACK92" s="61"/>
      <c r="ACL92" s="61"/>
      <c r="ACM92" s="61"/>
      <c r="ACN92" s="61"/>
      <c r="ACO92" s="61"/>
      <c r="ACP92" s="61"/>
      <c r="ACQ92" s="61"/>
      <c r="ACR92" s="61"/>
      <c r="ACS92" s="61"/>
      <c r="ACT92" s="61"/>
      <c r="ACU92" s="61"/>
      <c r="ACV92" s="61"/>
      <c r="ACW92" s="61"/>
      <c r="ACX92" s="61"/>
      <c r="ACY92" s="61"/>
      <c r="ACZ92" s="61"/>
      <c r="ADA92" s="61"/>
      <c r="ADB92" s="61"/>
      <c r="ADC92" s="61"/>
      <c r="ADD92" s="61"/>
      <c r="ADE92" s="61"/>
      <c r="ADF92" s="61"/>
      <c r="ADG92" s="61"/>
      <c r="ADH92" s="61"/>
      <c r="ADI92" s="61"/>
      <c r="ADJ92" s="61"/>
      <c r="ADK92" s="61"/>
      <c r="ADL92" s="61"/>
      <c r="ADM92" s="61"/>
      <c r="ADN92" s="61"/>
      <c r="ADO92" s="61"/>
      <c r="ADP92" s="61"/>
      <c r="ADQ92" s="61"/>
      <c r="ADR92" s="61"/>
      <c r="ADS92" s="61"/>
      <c r="ADT92" s="61"/>
      <c r="ADU92" s="61"/>
      <c r="ADV92" s="61"/>
      <c r="ADW92" s="61"/>
      <c r="ADX92" s="61"/>
      <c r="ADY92" s="61"/>
      <c r="ADZ92" s="61"/>
      <c r="AEA92" s="61"/>
      <c r="AEB92" s="61"/>
      <c r="AEC92" s="61"/>
      <c r="AED92" s="61"/>
      <c r="AEE92" s="61"/>
      <c r="AEF92" s="61"/>
      <c r="AEG92" s="61"/>
      <c r="AEH92" s="61"/>
      <c r="AEI92" s="61"/>
      <c r="AEJ92" s="61"/>
      <c r="AEK92" s="61"/>
      <c r="AEL92" s="61"/>
      <c r="AEM92" s="61"/>
      <c r="AEN92" s="61"/>
      <c r="AEO92" s="61"/>
      <c r="AEP92" s="61"/>
      <c r="AEQ92" s="61"/>
      <c r="AER92" s="61"/>
      <c r="AES92" s="61"/>
      <c r="AET92" s="61"/>
      <c r="AEU92" s="61"/>
      <c r="AEV92" s="61"/>
      <c r="AEW92" s="61"/>
      <c r="AEX92" s="61"/>
      <c r="AEY92" s="61"/>
      <c r="AEZ92" s="61"/>
      <c r="AFA92" s="61"/>
      <c r="AFB92" s="61"/>
      <c r="AFC92" s="61"/>
      <c r="AFD92" s="61"/>
      <c r="AFE92" s="61"/>
      <c r="AFF92" s="61"/>
      <c r="AFG92" s="61"/>
      <c r="AFH92" s="61"/>
      <c r="AFI92" s="61"/>
      <c r="AFJ92" s="61"/>
      <c r="AFK92" s="61"/>
      <c r="AFL92" s="61"/>
      <c r="AFM92" s="61"/>
      <c r="AFN92" s="61"/>
      <c r="AFO92" s="61"/>
      <c r="AFP92" s="61"/>
      <c r="AFQ92" s="61"/>
      <c r="AFR92" s="61"/>
      <c r="AFS92" s="61"/>
      <c r="AFT92" s="61"/>
      <c r="AFU92" s="61"/>
      <c r="AFV92" s="61"/>
      <c r="AFW92" s="61"/>
      <c r="AFX92" s="61"/>
      <c r="AFY92" s="61"/>
      <c r="AFZ92" s="61"/>
      <c r="AGA92" s="61"/>
      <c r="AGB92" s="61"/>
      <c r="AGC92" s="61"/>
      <c r="AGD92" s="61"/>
      <c r="AGE92" s="61"/>
      <c r="AGF92" s="61"/>
      <c r="AGG92" s="61"/>
      <c r="AGH92" s="61"/>
      <c r="AGI92" s="61"/>
      <c r="AGJ92" s="61"/>
      <c r="AGK92" s="61"/>
      <c r="AGL92" s="61"/>
      <c r="AGM92" s="61"/>
      <c r="AGN92" s="61"/>
      <c r="AGO92" s="61"/>
      <c r="AGP92" s="61"/>
      <c r="AGQ92" s="61"/>
      <c r="AGR92" s="61"/>
      <c r="AGS92" s="61"/>
      <c r="AGT92" s="61"/>
      <c r="AGU92" s="61"/>
      <c r="AGV92" s="61"/>
      <c r="AGW92" s="61"/>
      <c r="AGX92" s="61"/>
      <c r="AGY92" s="61"/>
      <c r="AGZ92" s="61"/>
      <c r="AHA92" s="61"/>
      <c r="AHB92" s="61"/>
      <c r="AHC92" s="61"/>
      <c r="AHD92" s="61"/>
      <c r="AHE92" s="61"/>
      <c r="AHF92" s="61"/>
      <c r="AHG92" s="61"/>
      <c r="AHH92" s="61"/>
      <c r="AHI92" s="61"/>
      <c r="AHJ92" s="61"/>
      <c r="AHK92" s="61"/>
      <c r="AHL92" s="61"/>
      <c r="AHM92" s="61"/>
      <c r="AHN92" s="61"/>
      <c r="AHO92" s="61"/>
      <c r="AHP92" s="61"/>
      <c r="AHQ92" s="61"/>
      <c r="AHR92" s="61"/>
      <c r="AHS92" s="61"/>
      <c r="AHT92" s="61"/>
      <c r="AHU92" s="61"/>
      <c r="AHV92" s="61"/>
      <c r="AHW92" s="61"/>
      <c r="AHX92" s="61"/>
      <c r="AHY92" s="61"/>
      <c r="AHZ92" s="61"/>
      <c r="AIA92" s="61"/>
      <c r="AIB92" s="61"/>
      <c r="AIC92" s="61"/>
      <c r="AID92" s="61"/>
      <c r="AIE92" s="61"/>
      <c r="AIF92" s="61"/>
      <c r="AIG92" s="61"/>
      <c r="AIH92" s="61"/>
      <c r="AII92" s="61"/>
      <c r="AIJ92" s="61"/>
      <c r="AIK92" s="61"/>
      <c r="AIL92" s="61"/>
      <c r="AIM92" s="61"/>
      <c r="AIN92" s="61"/>
      <c r="AIO92" s="61"/>
      <c r="AIP92" s="61"/>
      <c r="AIQ92" s="61"/>
      <c r="AIR92" s="61"/>
      <c r="AIS92" s="61"/>
      <c r="AIT92" s="61"/>
      <c r="AIU92" s="61"/>
      <c r="AIV92" s="61"/>
      <c r="AIW92" s="61"/>
      <c r="AIX92" s="61"/>
      <c r="AIY92" s="61"/>
      <c r="AIZ92" s="61"/>
      <c r="AJA92" s="61"/>
      <c r="AJB92" s="61"/>
      <c r="AJC92" s="61"/>
      <c r="AJD92" s="61"/>
      <c r="AJE92" s="61"/>
      <c r="AJF92" s="61"/>
      <c r="AJG92" s="61"/>
      <c r="AJH92" s="61"/>
      <c r="AJI92" s="61"/>
      <c r="AJJ92" s="61"/>
      <c r="AJK92" s="61"/>
      <c r="AJL92" s="61"/>
      <c r="AJM92" s="61"/>
      <c r="AJN92" s="61"/>
      <c r="AJO92" s="61"/>
      <c r="AJP92" s="61"/>
    </row>
    <row r="93" spans="1:952" s="61" customFormat="1" x14ac:dyDescent="0.25">
      <c r="A93" s="50" t="s">
        <v>20</v>
      </c>
      <c r="B93" s="54" t="s">
        <v>244</v>
      </c>
      <c r="C93" s="52" t="s">
        <v>342</v>
      </c>
      <c r="D93" s="53" t="s">
        <v>117</v>
      </c>
      <c r="E93" s="54"/>
      <c r="F93" s="62" t="s">
        <v>104</v>
      </c>
      <c r="G93" s="54"/>
      <c r="H93" s="54"/>
      <c r="I93" s="95">
        <v>340000</v>
      </c>
      <c r="J93" s="56" t="s">
        <v>193</v>
      </c>
      <c r="K93" s="56"/>
      <c r="L93" s="57" t="s">
        <v>246</v>
      </c>
      <c r="M93" s="57"/>
      <c r="N93" s="57"/>
      <c r="O93" s="57"/>
      <c r="P93" s="57"/>
      <c r="Q93" s="57"/>
      <c r="R93" s="57"/>
      <c r="S93" s="23"/>
      <c r="T93" s="23"/>
      <c r="U93" s="23"/>
      <c r="V93" s="23"/>
      <c r="W93" s="23"/>
      <c r="X93" s="25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8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8"/>
      <c r="AX93" s="23"/>
      <c r="AY93" s="23"/>
      <c r="AZ93" s="25">
        <v>3</v>
      </c>
      <c r="BA93" s="23"/>
      <c r="BB93" s="25"/>
      <c r="BC93" s="28"/>
      <c r="BD93" s="25"/>
      <c r="BE93" s="54">
        <f t="shared" si="3"/>
        <v>3</v>
      </c>
      <c r="BF93" s="82"/>
      <c r="BG93" s="67"/>
    </row>
    <row r="94" spans="1:952" s="61" customFormat="1" x14ac:dyDescent="0.2">
      <c r="A94" s="50" t="s">
        <v>20</v>
      </c>
      <c r="B94" s="51" t="s">
        <v>244</v>
      </c>
      <c r="C94" s="52" t="s">
        <v>343</v>
      </c>
      <c r="D94" s="53" t="s">
        <v>344</v>
      </c>
      <c r="E94" s="54"/>
      <c r="F94" s="26" t="s">
        <v>21</v>
      </c>
      <c r="G94" s="54"/>
      <c r="H94" s="54"/>
      <c r="I94" s="55">
        <v>480000</v>
      </c>
      <c r="J94" s="80" t="s">
        <v>193</v>
      </c>
      <c r="K94" s="80"/>
      <c r="L94" s="81" t="s">
        <v>246</v>
      </c>
      <c r="M94" s="81"/>
      <c r="N94" s="81"/>
      <c r="O94" s="81"/>
      <c r="P94" s="81"/>
      <c r="Q94" s="81"/>
      <c r="R94" s="81"/>
      <c r="S94" s="23"/>
      <c r="T94" s="23"/>
      <c r="U94" s="23"/>
      <c r="V94" s="23"/>
      <c r="W94" s="23"/>
      <c r="X94" s="25"/>
      <c r="Y94" s="23"/>
      <c r="Z94" s="23"/>
      <c r="AA94" s="23"/>
      <c r="AB94" s="23"/>
      <c r="AC94" s="23"/>
      <c r="AD94" s="23"/>
      <c r="AE94" s="23">
        <v>1</v>
      </c>
      <c r="AF94" s="23">
        <v>1</v>
      </c>
      <c r="AG94" s="23">
        <v>1</v>
      </c>
      <c r="AH94" s="23">
        <v>1</v>
      </c>
      <c r="AI94" s="23">
        <v>1</v>
      </c>
      <c r="AJ94" s="23">
        <v>1</v>
      </c>
      <c r="AK94" s="28">
        <v>1</v>
      </c>
      <c r="AL94" s="23">
        <v>1</v>
      </c>
      <c r="AM94" s="23">
        <v>1</v>
      </c>
      <c r="AN94" s="23">
        <v>1</v>
      </c>
      <c r="AO94" s="23">
        <v>1</v>
      </c>
      <c r="AP94" s="23">
        <v>1</v>
      </c>
      <c r="AQ94" s="23"/>
      <c r="AR94" s="23"/>
      <c r="AS94" s="23"/>
      <c r="AT94" s="23"/>
      <c r="AU94" s="23"/>
      <c r="AV94" s="23"/>
      <c r="AW94" s="28"/>
      <c r="AX94" s="23"/>
      <c r="AY94" s="23"/>
      <c r="AZ94" s="25"/>
      <c r="BA94" s="23"/>
      <c r="BB94" s="25"/>
      <c r="BC94" s="28"/>
      <c r="BD94" s="25"/>
      <c r="BE94" s="27">
        <f t="shared" si="3"/>
        <v>12</v>
      </c>
      <c r="BF94" s="66"/>
      <c r="BG94" s="59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  <c r="IH94" s="23"/>
      <c r="II94" s="23"/>
      <c r="IJ94" s="23"/>
      <c r="IK94" s="23"/>
      <c r="IL94" s="23"/>
      <c r="IM94" s="23"/>
      <c r="IN94" s="23"/>
      <c r="IO94" s="23"/>
      <c r="IP94" s="23"/>
      <c r="IQ94" s="23"/>
      <c r="IR94" s="23"/>
      <c r="IS94" s="23"/>
      <c r="IT94" s="23"/>
      <c r="IU94" s="23"/>
      <c r="IV94" s="23"/>
      <c r="IW94" s="23"/>
      <c r="IX94" s="23"/>
      <c r="IY94" s="23"/>
      <c r="IZ94" s="23"/>
      <c r="JA94" s="23"/>
      <c r="JB94" s="23"/>
      <c r="JC94" s="23"/>
      <c r="JD94" s="23"/>
      <c r="JE94" s="23"/>
      <c r="JF94" s="23"/>
      <c r="JG94" s="23"/>
      <c r="JH94" s="23"/>
      <c r="JI94" s="23"/>
      <c r="JJ94" s="23"/>
      <c r="JK94" s="23"/>
      <c r="JL94" s="23"/>
      <c r="JM94" s="23"/>
      <c r="JN94" s="23"/>
      <c r="JO94" s="23"/>
      <c r="JP94" s="23"/>
      <c r="JQ94" s="23"/>
      <c r="JR94" s="23"/>
      <c r="JS94" s="23"/>
      <c r="JT94" s="23"/>
      <c r="JU94" s="23"/>
      <c r="JV94" s="23"/>
      <c r="JW94" s="23"/>
      <c r="JX94" s="23"/>
      <c r="JY94" s="23"/>
      <c r="JZ94" s="23"/>
      <c r="KA94" s="23"/>
      <c r="KB94" s="23"/>
      <c r="KC94" s="23"/>
      <c r="KD94" s="23"/>
      <c r="KE94" s="23"/>
      <c r="KF94" s="23"/>
      <c r="KG94" s="23"/>
      <c r="KH94" s="23"/>
      <c r="KI94" s="23"/>
      <c r="KJ94" s="23"/>
      <c r="KK94" s="23"/>
      <c r="KL94" s="23"/>
      <c r="KM94" s="23"/>
      <c r="KN94" s="23"/>
      <c r="KO94" s="23"/>
      <c r="KP94" s="23"/>
      <c r="KQ94" s="23"/>
      <c r="KR94" s="23"/>
      <c r="KS94" s="23"/>
      <c r="KT94" s="23"/>
      <c r="KU94" s="23"/>
      <c r="KV94" s="23"/>
      <c r="KW94" s="23"/>
      <c r="KX94" s="23"/>
      <c r="KY94" s="23"/>
      <c r="KZ94" s="23"/>
      <c r="LA94" s="23"/>
      <c r="LB94" s="23"/>
      <c r="LC94" s="23"/>
      <c r="LD94" s="23"/>
      <c r="LE94" s="23"/>
      <c r="LF94" s="23"/>
      <c r="LG94" s="23"/>
      <c r="LH94" s="23"/>
      <c r="LI94" s="23"/>
      <c r="LJ94" s="23"/>
      <c r="LK94" s="23"/>
      <c r="LL94" s="23"/>
      <c r="LM94" s="23"/>
      <c r="LN94" s="23"/>
      <c r="LO94" s="23"/>
      <c r="LP94" s="23"/>
      <c r="LQ94" s="23"/>
      <c r="LR94" s="23"/>
      <c r="LS94" s="23"/>
      <c r="LT94" s="23"/>
      <c r="LU94" s="23"/>
      <c r="LV94" s="23"/>
      <c r="LW94" s="23"/>
      <c r="LX94" s="23"/>
      <c r="LY94" s="23"/>
      <c r="LZ94" s="23"/>
      <c r="MA94" s="23"/>
      <c r="MB94" s="23"/>
      <c r="MC94" s="23"/>
      <c r="MD94" s="23"/>
      <c r="ME94" s="23"/>
      <c r="MF94" s="23"/>
      <c r="MG94" s="23"/>
      <c r="MH94" s="23"/>
      <c r="MI94" s="23"/>
      <c r="MJ94" s="23"/>
      <c r="MK94" s="23"/>
      <c r="ML94" s="23"/>
      <c r="MM94" s="23"/>
      <c r="MN94" s="23"/>
      <c r="MO94" s="23"/>
      <c r="MP94" s="23"/>
      <c r="MQ94" s="23"/>
      <c r="MR94" s="23"/>
      <c r="MS94" s="23"/>
      <c r="MT94" s="23"/>
      <c r="MU94" s="23"/>
      <c r="MV94" s="23"/>
      <c r="MW94" s="23"/>
      <c r="MX94" s="23"/>
      <c r="MY94" s="23"/>
      <c r="MZ94" s="23"/>
      <c r="NA94" s="23"/>
      <c r="NB94" s="23"/>
      <c r="NC94" s="23"/>
      <c r="ND94" s="23"/>
      <c r="NE94" s="23"/>
      <c r="NF94" s="23"/>
      <c r="NG94" s="23"/>
      <c r="NH94" s="23"/>
      <c r="NI94" s="23"/>
      <c r="NJ94" s="23"/>
      <c r="NK94" s="23"/>
      <c r="NL94" s="23"/>
      <c r="NM94" s="23"/>
      <c r="NN94" s="23"/>
      <c r="NO94" s="23"/>
      <c r="NP94" s="23"/>
      <c r="NQ94" s="23"/>
      <c r="NR94" s="23"/>
      <c r="NS94" s="23"/>
      <c r="NT94" s="23"/>
      <c r="NU94" s="23"/>
      <c r="NV94" s="23"/>
      <c r="NW94" s="23"/>
      <c r="NX94" s="23"/>
      <c r="NY94" s="23"/>
      <c r="NZ94" s="23"/>
      <c r="OA94" s="23"/>
      <c r="OB94" s="23"/>
      <c r="OC94" s="23"/>
      <c r="OD94" s="23"/>
      <c r="OE94" s="23"/>
      <c r="OF94" s="23"/>
      <c r="OG94" s="23"/>
      <c r="OH94" s="23"/>
      <c r="OI94" s="23"/>
      <c r="OJ94" s="23"/>
      <c r="OK94" s="23"/>
      <c r="OL94" s="23"/>
      <c r="OM94" s="23"/>
      <c r="ON94" s="23"/>
      <c r="OO94" s="23"/>
      <c r="OP94" s="23"/>
      <c r="OQ94" s="23"/>
      <c r="OR94" s="23"/>
      <c r="OS94" s="23"/>
      <c r="OT94" s="23"/>
      <c r="OU94" s="23"/>
      <c r="OV94" s="23"/>
      <c r="OW94" s="23"/>
      <c r="OX94" s="23"/>
      <c r="OY94" s="23"/>
      <c r="OZ94" s="23"/>
      <c r="PA94" s="23"/>
      <c r="PB94" s="23"/>
      <c r="PC94" s="23"/>
      <c r="PD94" s="23"/>
      <c r="PE94" s="23"/>
      <c r="PF94" s="23"/>
      <c r="PG94" s="23"/>
      <c r="PH94" s="23"/>
      <c r="PI94" s="23"/>
      <c r="PJ94" s="23"/>
      <c r="PK94" s="23"/>
      <c r="PL94" s="23"/>
      <c r="PM94" s="23"/>
      <c r="PN94" s="23"/>
      <c r="PO94" s="23"/>
      <c r="PP94" s="23"/>
      <c r="PQ94" s="23"/>
      <c r="PR94" s="23"/>
      <c r="PS94" s="23"/>
      <c r="PT94" s="23"/>
      <c r="PU94" s="23"/>
      <c r="PV94" s="23"/>
      <c r="PW94" s="23"/>
      <c r="PX94" s="23"/>
      <c r="PY94" s="23"/>
      <c r="PZ94" s="23"/>
      <c r="QA94" s="23"/>
      <c r="QB94" s="23"/>
      <c r="QC94" s="23"/>
      <c r="QD94" s="23"/>
      <c r="QE94" s="23"/>
      <c r="QF94" s="23"/>
      <c r="QG94" s="23"/>
      <c r="QH94" s="23"/>
      <c r="QI94" s="23"/>
      <c r="QJ94" s="23"/>
      <c r="QK94" s="23"/>
      <c r="QL94" s="23"/>
      <c r="QM94" s="23"/>
      <c r="QN94" s="23"/>
      <c r="QO94" s="23"/>
      <c r="QP94" s="23"/>
      <c r="QQ94" s="23"/>
      <c r="QR94" s="23"/>
      <c r="QS94" s="23"/>
      <c r="QT94" s="23"/>
      <c r="QU94" s="23"/>
      <c r="QV94" s="23"/>
      <c r="QW94" s="23"/>
      <c r="QX94" s="23"/>
      <c r="QY94" s="23"/>
      <c r="QZ94" s="23"/>
      <c r="RA94" s="23"/>
      <c r="RB94" s="23"/>
      <c r="RC94" s="23"/>
      <c r="RD94" s="23"/>
      <c r="RE94" s="23"/>
      <c r="RF94" s="23"/>
      <c r="RG94" s="23"/>
      <c r="RH94" s="23"/>
      <c r="RI94" s="23"/>
      <c r="RJ94" s="23"/>
      <c r="RK94" s="23"/>
      <c r="RL94" s="23"/>
      <c r="RM94" s="23"/>
      <c r="RN94" s="23"/>
      <c r="RO94" s="23"/>
      <c r="RP94" s="23"/>
      <c r="RQ94" s="23"/>
      <c r="RR94" s="23"/>
      <c r="RS94" s="23"/>
      <c r="RT94" s="23"/>
      <c r="RU94" s="23"/>
      <c r="RV94" s="23"/>
      <c r="RW94" s="23"/>
      <c r="RX94" s="23"/>
      <c r="RY94" s="23"/>
      <c r="RZ94" s="23"/>
      <c r="SA94" s="23"/>
      <c r="SB94" s="23"/>
      <c r="SC94" s="23"/>
      <c r="SD94" s="23"/>
      <c r="SE94" s="23"/>
      <c r="SF94" s="23"/>
      <c r="SG94" s="23"/>
      <c r="SH94" s="23"/>
      <c r="SI94" s="23"/>
      <c r="SJ94" s="23"/>
      <c r="SK94" s="23"/>
      <c r="SL94" s="23"/>
      <c r="SM94" s="23"/>
      <c r="SN94" s="23"/>
      <c r="SO94" s="23"/>
      <c r="SP94" s="23"/>
      <c r="SQ94" s="23"/>
      <c r="SR94" s="23"/>
      <c r="SS94" s="23"/>
      <c r="ST94" s="23"/>
      <c r="SU94" s="23"/>
      <c r="SV94" s="23"/>
      <c r="SW94" s="23"/>
      <c r="SX94" s="23"/>
      <c r="SY94" s="23"/>
      <c r="SZ94" s="23"/>
      <c r="TA94" s="23"/>
      <c r="TB94" s="23"/>
      <c r="TC94" s="23"/>
      <c r="TD94" s="23"/>
      <c r="TE94" s="23"/>
      <c r="TF94" s="23"/>
      <c r="TG94" s="23"/>
      <c r="TH94" s="23"/>
      <c r="TI94" s="23"/>
      <c r="TJ94" s="23"/>
      <c r="TK94" s="23"/>
      <c r="TL94" s="23"/>
      <c r="TM94" s="23"/>
      <c r="TN94" s="23"/>
      <c r="TO94" s="23"/>
      <c r="TP94" s="23"/>
      <c r="TQ94" s="23"/>
      <c r="TR94" s="23"/>
      <c r="TS94" s="23"/>
      <c r="TT94" s="23"/>
      <c r="TU94" s="23"/>
      <c r="TV94" s="23"/>
      <c r="TW94" s="23"/>
      <c r="TX94" s="23"/>
      <c r="TY94" s="23"/>
      <c r="TZ94" s="23"/>
      <c r="UA94" s="23"/>
      <c r="UB94" s="23"/>
      <c r="UC94" s="23"/>
      <c r="UD94" s="23"/>
      <c r="UE94" s="23"/>
      <c r="UF94" s="23"/>
      <c r="UG94" s="23"/>
      <c r="UH94" s="23"/>
      <c r="UI94" s="23"/>
      <c r="UJ94" s="23"/>
      <c r="UK94" s="23"/>
      <c r="UL94" s="23"/>
      <c r="UM94" s="23"/>
      <c r="UN94" s="23"/>
      <c r="UO94" s="23"/>
      <c r="UP94" s="23"/>
      <c r="UQ94" s="23"/>
      <c r="UR94" s="23"/>
      <c r="US94" s="23"/>
      <c r="UT94" s="23"/>
      <c r="UU94" s="23"/>
      <c r="UV94" s="23"/>
      <c r="UW94" s="23"/>
      <c r="UX94" s="23"/>
      <c r="UY94" s="23"/>
      <c r="UZ94" s="23"/>
      <c r="VA94" s="23"/>
      <c r="VB94" s="23"/>
      <c r="VC94" s="23"/>
      <c r="VD94" s="23"/>
      <c r="VE94" s="23"/>
      <c r="VF94" s="23"/>
      <c r="VG94" s="23"/>
      <c r="VH94" s="23"/>
      <c r="VI94" s="23"/>
      <c r="VJ94" s="23"/>
      <c r="VK94" s="23"/>
      <c r="VL94" s="23"/>
      <c r="VM94" s="23"/>
      <c r="VN94" s="23"/>
      <c r="VO94" s="23"/>
      <c r="VP94" s="23"/>
      <c r="VQ94" s="23"/>
      <c r="VR94" s="23"/>
      <c r="VS94" s="23"/>
      <c r="VT94" s="23"/>
      <c r="VU94" s="23"/>
      <c r="VV94" s="23"/>
      <c r="VW94" s="23"/>
      <c r="VX94" s="23"/>
      <c r="VY94" s="23"/>
      <c r="VZ94" s="23"/>
      <c r="WA94" s="23"/>
      <c r="WB94" s="23"/>
      <c r="WC94" s="23"/>
      <c r="WD94" s="23"/>
      <c r="WE94" s="23"/>
      <c r="WF94" s="23"/>
      <c r="WG94" s="23"/>
      <c r="WH94" s="23"/>
      <c r="WI94" s="23"/>
      <c r="WJ94" s="23"/>
      <c r="WK94" s="23"/>
      <c r="WL94" s="23"/>
      <c r="WM94" s="23"/>
      <c r="WN94" s="23"/>
      <c r="WO94" s="23"/>
      <c r="WP94" s="23"/>
      <c r="WQ94" s="23"/>
      <c r="WR94" s="23"/>
      <c r="WS94" s="23"/>
      <c r="WT94" s="23"/>
      <c r="WU94" s="23"/>
      <c r="WV94" s="23"/>
      <c r="WW94" s="23"/>
      <c r="WX94" s="23"/>
      <c r="WY94" s="23"/>
      <c r="WZ94" s="23"/>
      <c r="XA94" s="23"/>
      <c r="XB94" s="23"/>
      <c r="XC94" s="23"/>
      <c r="XD94" s="23"/>
      <c r="XE94" s="23"/>
      <c r="XF94" s="23"/>
      <c r="XG94" s="23"/>
      <c r="XH94" s="23"/>
      <c r="XI94" s="23"/>
      <c r="XJ94" s="23"/>
      <c r="XK94" s="23"/>
      <c r="XL94" s="23"/>
      <c r="XM94" s="23"/>
      <c r="XN94" s="23"/>
      <c r="XO94" s="23"/>
      <c r="XP94" s="23"/>
      <c r="XQ94" s="23"/>
      <c r="XR94" s="23"/>
      <c r="XS94" s="23"/>
      <c r="XT94" s="23"/>
      <c r="XU94" s="23"/>
      <c r="XV94" s="23"/>
      <c r="XW94" s="23"/>
      <c r="XX94" s="23"/>
      <c r="XY94" s="23"/>
      <c r="XZ94" s="23"/>
      <c r="YA94" s="23"/>
      <c r="YB94" s="23"/>
      <c r="YC94" s="23"/>
      <c r="YD94" s="23"/>
      <c r="YE94" s="23"/>
      <c r="YF94" s="23"/>
      <c r="YG94" s="23"/>
      <c r="YH94" s="23"/>
      <c r="YI94" s="23"/>
      <c r="YJ94" s="23"/>
      <c r="YK94" s="23"/>
      <c r="YL94" s="23"/>
      <c r="YM94" s="23"/>
      <c r="YN94" s="23"/>
      <c r="YO94" s="23"/>
      <c r="YP94" s="23"/>
      <c r="YQ94" s="23"/>
      <c r="YR94" s="23"/>
      <c r="YS94" s="23"/>
      <c r="YT94" s="23"/>
      <c r="YU94" s="23"/>
      <c r="YV94" s="23"/>
      <c r="YW94" s="23"/>
      <c r="YX94" s="23"/>
      <c r="YY94" s="23"/>
      <c r="YZ94" s="23"/>
      <c r="ZA94" s="23"/>
      <c r="ZB94" s="23"/>
      <c r="ZC94" s="23"/>
      <c r="ZD94" s="23"/>
      <c r="ZE94" s="23"/>
      <c r="ZF94" s="23"/>
      <c r="ZG94" s="23"/>
      <c r="ZH94" s="23"/>
      <c r="ZI94" s="23"/>
      <c r="ZJ94" s="23"/>
      <c r="ZK94" s="23"/>
      <c r="ZL94" s="23"/>
      <c r="ZM94" s="23"/>
      <c r="ZN94" s="23"/>
      <c r="ZO94" s="23"/>
      <c r="ZP94" s="23"/>
      <c r="ZQ94" s="23"/>
      <c r="ZR94" s="23"/>
      <c r="ZS94" s="23"/>
      <c r="ZT94" s="23"/>
      <c r="ZU94" s="23"/>
      <c r="ZV94" s="23"/>
      <c r="ZW94" s="23"/>
      <c r="ZX94" s="23"/>
      <c r="ZY94" s="23"/>
      <c r="ZZ94" s="23"/>
      <c r="AAA94" s="23"/>
      <c r="AAB94" s="23"/>
      <c r="AAC94" s="23"/>
      <c r="AAD94" s="23"/>
      <c r="AAE94" s="23"/>
      <c r="AAF94" s="23"/>
      <c r="AAG94" s="23"/>
      <c r="AAH94" s="23"/>
      <c r="AAI94" s="23"/>
      <c r="AAJ94" s="23"/>
      <c r="AAK94" s="23"/>
      <c r="AAL94" s="23"/>
      <c r="AAM94" s="23"/>
      <c r="AAN94" s="23"/>
      <c r="AAO94" s="23"/>
      <c r="AAP94" s="23"/>
      <c r="AAQ94" s="23"/>
      <c r="AAR94" s="23"/>
      <c r="AAS94" s="23"/>
      <c r="AAT94" s="23"/>
      <c r="AAU94" s="23"/>
      <c r="AAV94" s="23"/>
      <c r="AAW94" s="23"/>
      <c r="AAX94" s="23"/>
      <c r="AAY94" s="23"/>
      <c r="AAZ94" s="23"/>
      <c r="ABA94" s="23"/>
      <c r="ABB94" s="23"/>
      <c r="ABC94" s="23"/>
      <c r="ABD94" s="23"/>
      <c r="ABE94" s="23"/>
      <c r="ABF94" s="23"/>
      <c r="ABG94" s="23"/>
      <c r="ABH94" s="23"/>
      <c r="ABI94" s="23"/>
      <c r="ABJ94" s="23"/>
      <c r="ABK94" s="23"/>
      <c r="ABL94" s="23"/>
      <c r="ABM94" s="23"/>
      <c r="ABN94" s="23"/>
      <c r="ABO94" s="23"/>
      <c r="ABP94" s="23"/>
      <c r="ABQ94" s="23"/>
      <c r="ABR94" s="23"/>
      <c r="ABS94" s="23"/>
      <c r="ABT94" s="23"/>
      <c r="ABU94" s="23"/>
      <c r="ABV94" s="23"/>
      <c r="ABW94" s="23"/>
      <c r="ABX94" s="23"/>
      <c r="ABY94" s="23"/>
      <c r="ABZ94" s="23"/>
      <c r="ACA94" s="23"/>
      <c r="ACB94" s="23"/>
      <c r="ACC94" s="23"/>
      <c r="ACD94" s="23"/>
      <c r="ACE94" s="23"/>
      <c r="ACF94" s="23"/>
      <c r="ACG94" s="23"/>
      <c r="ACH94" s="23"/>
      <c r="ACI94" s="23"/>
      <c r="ACJ94" s="23"/>
      <c r="ACK94" s="23"/>
      <c r="ACL94" s="23"/>
      <c r="ACM94" s="23"/>
      <c r="ACN94" s="23"/>
      <c r="ACO94" s="23"/>
      <c r="ACP94" s="23"/>
      <c r="ACQ94" s="23"/>
      <c r="ACR94" s="23"/>
      <c r="ACS94" s="23"/>
      <c r="ACT94" s="23"/>
      <c r="ACU94" s="23"/>
      <c r="ACV94" s="23"/>
      <c r="ACW94" s="23"/>
      <c r="ACX94" s="23"/>
      <c r="ACY94" s="23"/>
      <c r="ACZ94" s="23"/>
      <c r="ADA94" s="23"/>
      <c r="ADB94" s="23"/>
      <c r="ADC94" s="23"/>
      <c r="ADD94" s="23"/>
      <c r="ADE94" s="23"/>
      <c r="ADF94" s="23"/>
      <c r="ADG94" s="23"/>
      <c r="ADH94" s="23"/>
      <c r="ADI94" s="23"/>
      <c r="ADJ94" s="23"/>
      <c r="ADK94" s="23"/>
      <c r="ADL94" s="23"/>
      <c r="ADM94" s="23"/>
      <c r="ADN94" s="23"/>
      <c r="ADO94" s="23"/>
      <c r="ADP94" s="23"/>
      <c r="ADQ94" s="23"/>
      <c r="ADR94" s="23"/>
      <c r="ADS94" s="23"/>
      <c r="ADT94" s="23"/>
      <c r="ADU94" s="23"/>
      <c r="ADV94" s="23"/>
      <c r="ADW94" s="23"/>
      <c r="ADX94" s="23"/>
      <c r="ADY94" s="23"/>
      <c r="ADZ94" s="23"/>
      <c r="AEA94" s="23"/>
      <c r="AEB94" s="23"/>
      <c r="AEC94" s="23"/>
      <c r="AED94" s="23"/>
      <c r="AEE94" s="23"/>
      <c r="AEF94" s="23"/>
      <c r="AEG94" s="23"/>
      <c r="AEH94" s="23"/>
      <c r="AEI94" s="23"/>
      <c r="AEJ94" s="23"/>
      <c r="AEK94" s="23"/>
      <c r="AEL94" s="23"/>
      <c r="AEM94" s="23"/>
      <c r="AEN94" s="23"/>
      <c r="AEO94" s="23"/>
      <c r="AEP94" s="23"/>
      <c r="AEQ94" s="23"/>
      <c r="AER94" s="23"/>
      <c r="AES94" s="23"/>
      <c r="AET94" s="23"/>
      <c r="AEU94" s="23"/>
      <c r="AEV94" s="23"/>
      <c r="AEW94" s="23"/>
      <c r="AEX94" s="23"/>
      <c r="AEY94" s="23"/>
      <c r="AEZ94" s="23"/>
      <c r="AFA94" s="23"/>
      <c r="AFB94" s="23"/>
      <c r="AFC94" s="23"/>
      <c r="AFD94" s="23"/>
      <c r="AFE94" s="23"/>
      <c r="AFF94" s="23"/>
      <c r="AFG94" s="23"/>
      <c r="AFH94" s="23"/>
      <c r="AFI94" s="23"/>
      <c r="AFJ94" s="23"/>
      <c r="AFK94" s="23"/>
      <c r="AFL94" s="23"/>
      <c r="AFM94" s="23"/>
      <c r="AFN94" s="23"/>
      <c r="AFO94" s="23"/>
      <c r="AFP94" s="23"/>
      <c r="AFQ94" s="23"/>
      <c r="AFR94" s="23"/>
      <c r="AFS94" s="23"/>
      <c r="AFT94" s="23"/>
      <c r="AFU94" s="23"/>
      <c r="AFV94" s="23"/>
      <c r="AFW94" s="23"/>
      <c r="AFX94" s="23"/>
      <c r="AFY94" s="23"/>
      <c r="AFZ94" s="23"/>
      <c r="AGA94" s="23"/>
      <c r="AGB94" s="23"/>
      <c r="AGC94" s="23"/>
      <c r="AGD94" s="23"/>
      <c r="AGE94" s="23"/>
      <c r="AGF94" s="23"/>
      <c r="AGG94" s="23"/>
      <c r="AGH94" s="23"/>
      <c r="AGI94" s="23"/>
      <c r="AGJ94" s="23"/>
      <c r="AGK94" s="23"/>
      <c r="AGL94" s="23"/>
      <c r="AGM94" s="23"/>
      <c r="AGN94" s="23"/>
      <c r="AGO94" s="23"/>
      <c r="AGP94" s="23"/>
      <c r="AGQ94" s="23"/>
      <c r="AGR94" s="23"/>
      <c r="AGS94" s="23"/>
      <c r="AGT94" s="23"/>
      <c r="AGU94" s="23"/>
      <c r="AGV94" s="23"/>
      <c r="AGW94" s="23"/>
      <c r="AGX94" s="23"/>
      <c r="AGY94" s="23"/>
      <c r="AGZ94" s="23"/>
      <c r="AHA94" s="23"/>
      <c r="AHB94" s="23"/>
      <c r="AHC94" s="23"/>
      <c r="AHD94" s="23"/>
      <c r="AHE94" s="23"/>
      <c r="AHF94" s="23"/>
      <c r="AHG94" s="23"/>
      <c r="AHH94" s="23"/>
      <c r="AHI94" s="23"/>
      <c r="AHJ94" s="23"/>
      <c r="AHK94" s="23"/>
      <c r="AHL94" s="23"/>
      <c r="AHM94" s="23"/>
      <c r="AHN94" s="23"/>
      <c r="AHO94" s="23"/>
      <c r="AHP94" s="23"/>
      <c r="AHQ94" s="23"/>
      <c r="AHR94" s="23"/>
      <c r="AHS94" s="23"/>
      <c r="AHT94" s="23"/>
      <c r="AHU94" s="23"/>
      <c r="AHV94" s="23"/>
      <c r="AHW94" s="23"/>
      <c r="AHX94" s="23"/>
      <c r="AHY94" s="23"/>
      <c r="AHZ94" s="23"/>
      <c r="AIA94" s="23"/>
      <c r="AIB94" s="23"/>
      <c r="AIC94" s="23"/>
      <c r="AID94" s="23"/>
      <c r="AIE94" s="23"/>
      <c r="AIF94" s="23"/>
      <c r="AIG94" s="23"/>
      <c r="AIH94" s="23"/>
      <c r="AII94" s="23"/>
      <c r="AIJ94" s="23"/>
      <c r="AIK94" s="23"/>
      <c r="AIL94" s="23"/>
      <c r="AIM94" s="23"/>
      <c r="AIN94" s="23"/>
      <c r="AIO94" s="23"/>
      <c r="AIP94" s="23"/>
      <c r="AIQ94" s="23"/>
      <c r="AIR94" s="23"/>
      <c r="AIS94" s="23"/>
      <c r="AIT94" s="23"/>
      <c r="AIU94" s="23"/>
      <c r="AIV94" s="23"/>
      <c r="AIW94" s="23"/>
      <c r="AIX94" s="23"/>
      <c r="AIY94" s="23"/>
      <c r="AIZ94" s="23"/>
      <c r="AJA94" s="23"/>
      <c r="AJB94" s="23"/>
      <c r="AJC94" s="23"/>
      <c r="AJD94" s="23"/>
      <c r="AJE94" s="23"/>
      <c r="AJF94" s="23"/>
      <c r="AJG94" s="23"/>
      <c r="AJH94" s="23"/>
      <c r="AJI94" s="60"/>
      <c r="AJJ94" s="60"/>
      <c r="AJK94" s="60"/>
      <c r="AJL94" s="60"/>
      <c r="AJM94" s="60"/>
      <c r="AJN94" s="60"/>
      <c r="AJO94" s="60"/>
      <c r="AJP94" s="60"/>
    </row>
    <row r="95" spans="1:952" s="23" customFormat="1" x14ac:dyDescent="0.25">
      <c r="A95" s="50" t="s">
        <v>20</v>
      </c>
      <c r="B95" s="54" t="s">
        <v>244</v>
      </c>
      <c r="C95" s="52" t="s">
        <v>197</v>
      </c>
      <c r="D95" s="53" t="s">
        <v>345</v>
      </c>
      <c r="E95" s="54"/>
      <c r="F95" s="62" t="s">
        <v>29</v>
      </c>
      <c r="G95" s="54"/>
      <c r="H95" s="54"/>
      <c r="I95" s="29">
        <v>50800</v>
      </c>
      <c r="J95" s="56" t="s">
        <v>193</v>
      </c>
      <c r="K95" s="56"/>
      <c r="L95" s="57" t="s">
        <v>246</v>
      </c>
      <c r="M95" s="57"/>
      <c r="N95" s="57"/>
      <c r="O95" s="57"/>
      <c r="P95" s="57"/>
      <c r="Q95" s="57"/>
      <c r="R95" s="57"/>
      <c r="X95" s="25"/>
      <c r="AE95" s="23">
        <v>1</v>
      </c>
      <c r="AF95" s="23">
        <v>1</v>
      </c>
      <c r="AG95" s="23">
        <v>1</v>
      </c>
      <c r="AH95" s="23">
        <v>1</v>
      </c>
      <c r="AI95" s="23">
        <v>1</v>
      </c>
      <c r="AJ95" s="23">
        <v>1</v>
      </c>
      <c r="AK95" s="23">
        <v>1</v>
      </c>
      <c r="AL95" s="23">
        <v>1</v>
      </c>
      <c r="AM95" s="23">
        <v>1</v>
      </c>
      <c r="AN95" s="23">
        <v>1</v>
      </c>
      <c r="AO95" s="23">
        <v>1</v>
      </c>
      <c r="AP95" s="23">
        <v>1</v>
      </c>
      <c r="AQ95" s="23">
        <v>1</v>
      </c>
      <c r="AR95" s="23">
        <v>1</v>
      </c>
      <c r="AS95" s="23">
        <v>1</v>
      </c>
      <c r="AT95" s="23">
        <v>1</v>
      </c>
      <c r="AU95" s="23">
        <v>1</v>
      </c>
      <c r="AV95" s="23">
        <v>1</v>
      </c>
      <c r="AW95" s="28">
        <v>3</v>
      </c>
      <c r="AX95" s="23">
        <v>3</v>
      </c>
      <c r="AY95" s="23">
        <v>3</v>
      </c>
      <c r="AZ95" s="25">
        <v>3</v>
      </c>
      <c r="BA95" s="23">
        <v>6</v>
      </c>
      <c r="BB95" s="25">
        <v>6</v>
      </c>
      <c r="BC95" s="28"/>
      <c r="BD95" s="25"/>
      <c r="BE95" s="54">
        <f t="shared" si="3"/>
        <v>42</v>
      </c>
      <c r="BF95" s="66"/>
      <c r="BG95" s="67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  <c r="EJ95" s="61"/>
      <c r="EK95" s="61"/>
      <c r="EL95" s="61"/>
      <c r="EM95" s="61"/>
      <c r="EN95" s="61"/>
      <c r="EO95" s="61"/>
      <c r="EP95" s="61"/>
      <c r="EQ95" s="61"/>
      <c r="ER95" s="61"/>
      <c r="ES95" s="61"/>
      <c r="ET95" s="61"/>
      <c r="EU95" s="61"/>
      <c r="EV95" s="61"/>
      <c r="EW95" s="61"/>
      <c r="EX95" s="61"/>
      <c r="EY95" s="61"/>
      <c r="EZ95" s="61"/>
      <c r="FA95" s="61"/>
      <c r="FB95" s="61"/>
      <c r="FC95" s="61"/>
      <c r="FD95" s="61"/>
      <c r="FE95" s="61"/>
      <c r="FF95" s="61"/>
      <c r="FG95" s="61"/>
      <c r="FH95" s="61"/>
      <c r="FI95" s="61"/>
      <c r="FJ95" s="61"/>
      <c r="FK95" s="61"/>
      <c r="FL95" s="61"/>
      <c r="FM95" s="61"/>
      <c r="FN95" s="61"/>
      <c r="FO95" s="61"/>
      <c r="FP95" s="61"/>
      <c r="FQ95" s="61"/>
      <c r="FR95" s="61"/>
      <c r="FS95" s="61"/>
      <c r="FT95" s="61"/>
      <c r="FU95" s="61"/>
      <c r="FV95" s="61"/>
      <c r="FW95" s="61"/>
      <c r="FX95" s="61"/>
      <c r="FY95" s="61"/>
      <c r="FZ95" s="61"/>
      <c r="GA95" s="61"/>
      <c r="GB95" s="61"/>
      <c r="GC95" s="61"/>
      <c r="GD95" s="61"/>
      <c r="GE95" s="61"/>
      <c r="GF95" s="61"/>
      <c r="GG95" s="61"/>
      <c r="GH95" s="61"/>
      <c r="GI95" s="61"/>
      <c r="GJ95" s="61"/>
      <c r="GK95" s="61"/>
      <c r="GL95" s="61"/>
      <c r="GM95" s="61"/>
      <c r="GN95" s="61"/>
      <c r="GO95" s="61"/>
      <c r="GP95" s="61"/>
      <c r="GQ95" s="61"/>
      <c r="GR95" s="61"/>
      <c r="GS95" s="61"/>
      <c r="GT95" s="61"/>
      <c r="GU95" s="61"/>
      <c r="GV95" s="61"/>
      <c r="GW95" s="61"/>
      <c r="GX95" s="61"/>
      <c r="GY95" s="61"/>
      <c r="GZ95" s="61"/>
      <c r="HA95" s="61"/>
      <c r="HB95" s="61"/>
      <c r="HC95" s="61"/>
      <c r="HD95" s="61"/>
      <c r="HE95" s="61"/>
      <c r="HF95" s="61"/>
      <c r="HG95" s="61"/>
      <c r="HH95" s="61"/>
      <c r="HI95" s="61"/>
      <c r="HJ95" s="61"/>
      <c r="HK95" s="61"/>
      <c r="HL95" s="61"/>
      <c r="HM95" s="61"/>
      <c r="HN95" s="61"/>
      <c r="HO95" s="61"/>
      <c r="HP95" s="61"/>
      <c r="HQ95" s="61"/>
      <c r="HR95" s="61"/>
      <c r="HS95" s="61"/>
      <c r="HT95" s="61"/>
      <c r="HU95" s="61"/>
      <c r="HV95" s="61"/>
      <c r="HW95" s="61"/>
      <c r="HX95" s="61"/>
      <c r="HY95" s="61"/>
      <c r="HZ95" s="61"/>
      <c r="IA95" s="61"/>
      <c r="IB95" s="61"/>
      <c r="IC95" s="61"/>
      <c r="ID95" s="61"/>
      <c r="IE95" s="61"/>
      <c r="IF95" s="61"/>
      <c r="IG95" s="61"/>
      <c r="IH95" s="61"/>
      <c r="II95" s="61"/>
      <c r="IJ95" s="61"/>
      <c r="IK95" s="61"/>
      <c r="IL95" s="61"/>
      <c r="IM95" s="61"/>
      <c r="IN95" s="61"/>
      <c r="IO95" s="61"/>
      <c r="IP95" s="61"/>
      <c r="IQ95" s="61"/>
      <c r="IR95" s="61"/>
      <c r="IS95" s="61"/>
      <c r="IT95" s="61"/>
      <c r="IU95" s="61"/>
      <c r="IV95" s="61"/>
      <c r="IW95" s="61"/>
      <c r="IX95" s="61"/>
      <c r="IY95" s="61"/>
      <c r="IZ95" s="61"/>
      <c r="JA95" s="61"/>
      <c r="JB95" s="61"/>
      <c r="JC95" s="61"/>
      <c r="JD95" s="61"/>
      <c r="JE95" s="61"/>
      <c r="JF95" s="61"/>
      <c r="JG95" s="61"/>
      <c r="JH95" s="61"/>
      <c r="JI95" s="61"/>
      <c r="JJ95" s="61"/>
      <c r="JK95" s="61"/>
      <c r="JL95" s="61"/>
      <c r="JM95" s="61"/>
      <c r="JN95" s="61"/>
      <c r="JO95" s="61"/>
      <c r="JP95" s="61"/>
      <c r="JQ95" s="61"/>
      <c r="JR95" s="61"/>
      <c r="JS95" s="61"/>
      <c r="JT95" s="61"/>
      <c r="JU95" s="61"/>
      <c r="JV95" s="61"/>
      <c r="JW95" s="61"/>
      <c r="JX95" s="61"/>
      <c r="JY95" s="61"/>
      <c r="JZ95" s="61"/>
      <c r="KA95" s="61"/>
      <c r="KB95" s="61"/>
      <c r="KC95" s="61"/>
      <c r="KD95" s="61"/>
      <c r="KE95" s="61"/>
      <c r="KF95" s="61"/>
      <c r="KG95" s="61"/>
      <c r="KH95" s="61"/>
      <c r="KI95" s="61"/>
      <c r="KJ95" s="61"/>
      <c r="KK95" s="61"/>
      <c r="KL95" s="61"/>
      <c r="KM95" s="61"/>
      <c r="KN95" s="61"/>
      <c r="KO95" s="61"/>
      <c r="KP95" s="61"/>
      <c r="KQ95" s="61"/>
      <c r="KR95" s="61"/>
      <c r="KS95" s="61"/>
      <c r="KT95" s="61"/>
      <c r="KU95" s="61"/>
      <c r="KV95" s="61"/>
      <c r="KW95" s="61"/>
      <c r="KX95" s="61"/>
      <c r="KY95" s="61"/>
      <c r="KZ95" s="61"/>
      <c r="LA95" s="61"/>
      <c r="LB95" s="61"/>
      <c r="LC95" s="61"/>
      <c r="LD95" s="61"/>
      <c r="LE95" s="61"/>
      <c r="LF95" s="61"/>
      <c r="LG95" s="61"/>
      <c r="LH95" s="61"/>
      <c r="LI95" s="61"/>
      <c r="LJ95" s="61"/>
      <c r="LK95" s="61"/>
      <c r="LL95" s="61"/>
      <c r="LM95" s="61"/>
      <c r="LN95" s="61"/>
      <c r="LO95" s="61"/>
      <c r="LP95" s="61"/>
      <c r="LQ95" s="61"/>
      <c r="LR95" s="61"/>
      <c r="LS95" s="61"/>
      <c r="LT95" s="61"/>
      <c r="LU95" s="61"/>
      <c r="LV95" s="61"/>
      <c r="LW95" s="61"/>
      <c r="LX95" s="61"/>
      <c r="LY95" s="61"/>
      <c r="LZ95" s="61"/>
      <c r="MA95" s="61"/>
      <c r="MB95" s="61"/>
      <c r="MC95" s="61"/>
      <c r="MD95" s="61"/>
      <c r="ME95" s="61"/>
      <c r="MF95" s="61"/>
      <c r="MG95" s="61"/>
      <c r="MH95" s="61"/>
      <c r="MI95" s="61"/>
      <c r="MJ95" s="61"/>
      <c r="MK95" s="61"/>
      <c r="ML95" s="61"/>
      <c r="MM95" s="61"/>
      <c r="MN95" s="61"/>
      <c r="MO95" s="61"/>
      <c r="MP95" s="61"/>
      <c r="MQ95" s="61"/>
      <c r="MR95" s="61"/>
      <c r="MS95" s="61"/>
      <c r="MT95" s="61"/>
      <c r="MU95" s="61"/>
      <c r="MV95" s="61"/>
      <c r="MW95" s="61"/>
      <c r="MX95" s="61"/>
      <c r="MY95" s="61"/>
      <c r="MZ95" s="61"/>
      <c r="NA95" s="61"/>
      <c r="NB95" s="61"/>
      <c r="NC95" s="61"/>
      <c r="ND95" s="61"/>
      <c r="NE95" s="61"/>
      <c r="NF95" s="61"/>
      <c r="NG95" s="61"/>
      <c r="NH95" s="61"/>
      <c r="NI95" s="61"/>
      <c r="NJ95" s="61"/>
      <c r="NK95" s="61"/>
      <c r="NL95" s="61"/>
      <c r="NM95" s="61"/>
      <c r="NN95" s="61"/>
      <c r="NO95" s="61"/>
      <c r="NP95" s="61"/>
      <c r="NQ95" s="61"/>
      <c r="NR95" s="61"/>
      <c r="NS95" s="61"/>
      <c r="NT95" s="61"/>
      <c r="NU95" s="61"/>
      <c r="NV95" s="61"/>
      <c r="NW95" s="61"/>
      <c r="NX95" s="61"/>
      <c r="NY95" s="61"/>
      <c r="NZ95" s="61"/>
      <c r="OA95" s="61"/>
      <c r="OB95" s="61"/>
      <c r="OC95" s="61"/>
      <c r="OD95" s="61"/>
      <c r="OE95" s="61"/>
      <c r="OF95" s="61"/>
      <c r="OG95" s="61"/>
      <c r="OH95" s="61"/>
      <c r="OI95" s="61"/>
      <c r="OJ95" s="61"/>
      <c r="OK95" s="61"/>
      <c r="OL95" s="61"/>
      <c r="OM95" s="61"/>
      <c r="ON95" s="61"/>
      <c r="OO95" s="61"/>
      <c r="OP95" s="61"/>
      <c r="OQ95" s="61"/>
      <c r="OR95" s="61"/>
      <c r="OS95" s="61"/>
      <c r="OT95" s="61"/>
      <c r="OU95" s="61"/>
      <c r="OV95" s="61"/>
      <c r="OW95" s="61"/>
      <c r="OX95" s="61"/>
      <c r="OY95" s="61"/>
      <c r="OZ95" s="61"/>
      <c r="PA95" s="61"/>
      <c r="PB95" s="61"/>
      <c r="PC95" s="61"/>
      <c r="PD95" s="61"/>
      <c r="PE95" s="61"/>
      <c r="PF95" s="61"/>
      <c r="PG95" s="61"/>
      <c r="PH95" s="61"/>
      <c r="PI95" s="61"/>
      <c r="PJ95" s="61"/>
      <c r="PK95" s="61"/>
      <c r="PL95" s="61"/>
      <c r="PM95" s="61"/>
      <c r="PN95" s="61"/>
      <c r="PO95" s="61"/>
      <c r="PP95" s="61"/>
      <c r="PQ95" s="61"/>
      <c r="PR95" s="61"/>
      <c r="PS95" s="61"/>
      <c r="PT95" s="61"/>
      <c r="PU95" s="61"/>
      <c r="PV95" s="61"/>
      <c r="PW95" s="61"/>
      <c r="PX95" s="61"/>
      <c r="PY95" s="61"/>
      <c r="PZ95" s="61"/>
      <c r="QA95" s="61"/>
      <c r="QB95" s="61"/>
      <c r="QC95" s="61"/>
      <c r="QD95" s="61"/>
      <c r="QE95" s="61"/>
      <c r="QF95" s="61"/>
      <c r="QG95" s="61"/>
      <c r="QH95" s="61"/>
      <c r="QI95" s="61"/>
      <c r="QJ95" s="61"/>
      <c r="QK95" s="61"/>
      <c r="QL95" s="61"/>
      <c r="QM95" s="61"/>
      <c r="QN95" s="61"/>
      <c r="QO95" s="61"/>
      <c r="QP95" s="61"/>
      <c r="QQ95" s="61"/>
      <c r="QR95" s="61"/>
      <c r="QS95" s="61"/>
      <c r="QT95" s="61"/>
      <c r="QU95" s="61"/>
      <c r="QV95" s="61"/>
      <c r="QW95" s="61"/>
      <c r="QX95" s="61"/>
      <c r="QY95" s="61"/>
      <c r="QZ95" s="61"/>
      <c r="RA95" s="61"/>
      <c r="RB95" s="61"/>
      <c r="RC95" s="61"/>
      <c r="RD95" s="61"/>
      <c r="RE95" s="61"/>
      <c r="RF95" s="61"/>
      <c r="RG95" s="61"/>
      <c r="RH95" s="61"/>
      <c r="RI95" s="61"/>
      <c r="RJ95" s="61"/>
      <c r="RK95" s="61"/>
      <c r="RL95" s="61"/>
      <c r="RM95" s="61"/>
      <c r="RN95" s="61"/>
      <c r="RO95" s="61"/>
      <c r="RP95" s="61"/>
      <c r="RQ95" s="61"/>
      <c r="RR95" s="61"/>
      <c r="RS95" s="61"/>
      <c r="RT95" s="61"/>
      <c r="RU95" s="61"/>
      <c r="RV95" s="61"/>
      <c r="RW95" s="61"/>
      <c r="RX95" s="61"/>
      <c r="RY95" s="61"/>
      <c r="RZ95" s="61"/>
      <c r="SA95" s="61"/>
      <c r="SB95" s="61"/>
      <c r="SC95" s="61"/>
      <c r="SD95" s="61"/>
      <c r="SE95" s="61"/>
      <c r="SF95" s="61"/>
      <c r="SG95" s="61"/>
      <c r="SH95" s="61"/>
      <c r="SI95" s="61"/>
      <c r="SJ95" s="61"/>
      <c r="SK95" s="61"/>
      <c r="SL95" s="61"/>
      <c r="SM95" s="61"/>
      <c r="SN95" s="61"/>
      <c r="SO95" s="61"/>
      <c r="SP95" s="61"/>
      <c r="SQ95" s="61"/>
      <c r="SR95" s="61"/>
      <c r="SS95" s="61"/>
      <c r="ST95" s="61"/>
      <c r="SU95" s="61"/>
      <c r="SV95" s="61"/>
      <c r="SW95" s="61"/>
      <c r="SX95" s="61"/>
      <c r="SY95" s="61"/>
      <c r="SZ95" s="61"/>
      <c r="TA95" s="61"/>
      <c r="TB95" s="61"/>
      <c r="TC95" s="61"/>
      <c r="TD95" s="61"/>
      <c r="TE95" s="61"/>
      <c r="TF95" s="61"/>
      <c r="TG95" s="61"/>
      <c r="TH95" s="61"/>
      <c r="TI95" s="61"/>
      <c r="TJ95" s="61"/>
      <c r="TK95" s="61"/>
      <c r="TL95" s="61"/>
      <c r="TM95" s="61"/>
      <c r="TN95" s="61"/>
      <c r="TO95" s="61"/>
      <c r="TP95" s="61"/>
      <c r="TQ95" s="61"/>
      <c r="TR95" s="61"/>
      <c r="TS95" s="61"/>
      <c r="TT95" s="61"/>
      <c r="TU95" s="61"/>
      <c r="TV95" s="61"/>
      <c r="TW95" s="61"/>
      <c r="TX95" s="61"/>
      <c r="TY95" s="61"/>
      <c r="TZ95" s="61"/>
      <c r="UA95" s="61"/>
      <c r="UB95" s="61"/>
      <c r="UC95" s="61"/>
      <c r="UD95" s="61"/>
      <c r="UE95" s="61"/>
      <c r="UF95" s="61"/>
      <c r="UG95" s="61"/>
      <c r="UH95" s="61"/>
      <c r="UI95" s="61"/>
      <c r="UJ95" s="61"/>
      <c r="UK95" s="61"/>
      <c r="UL95" s="61"/>
      <c r="UM95" s="61"/>
      <c r="UN95" s="61"/>
      <c r="UO95" s="61"/>
      <c r="UP95" s="61"/>
      <c r="UQ95" s="61"/>
      <c r="UR95" s="61"/>
      <c r="US95" s="61"/>
      <c r="UT95" s="61"/>
      <c r="UU95" s="61"/>
      <c r="UV95" s="61"/>
      <c r="UW95" s="61"/>
      <c r="UX95" s="61"/>
      <c r="UY95" s="61"/>
      <c r="UZ95" s="61"/>
      <c r="VA95" s="61"/>
      <c r="VB95" s="61"/>
      <c r="VC95" s="61"/>
      <c r="VD95" s="61"/>
      <c r="VE95" s="61"/>
      <c r="VF95" s="61"/>
      <c r="VG95" s="61"/>
      <c r="VH95" s="61"/>
      <c r="VI95" s="61"/>
      <c r="VJ95" s="61"/>
      <c r="VK95" s="61"/>
      <c r="VL95" s="61"/>
      <c r="VM95" s="61"/>
      <c r="VN95" s="61"/>
      <c r="VO95" s="61"/>
      <c r="VP95" s="61"/>
      <c r="VQ95" s="61"/>
      <c r="VR95" s="61"/>
      <c r="VS95" s="61"/>
      <c r="VT95" s="61"/>
      <c r="VU95" s="61"/>
      <c r="VV95" s="61"/>
      <c r="VW95" s="61"/>
      <c r="VX95" s="61"/>
      <c r="VY95" s="61"/>
      <c r="VZ95" s="61"/>
      <c r="WA95" s="61"/>
      <c r="WB95" s="61"/>
      <c r="WC95" s="61"/>
      <c r="WD95" s="61"/>
      <c r="WE95" s="61"/>
      <c r="WF95" s="61"/>
      <c r="WG95" s="61"/>
      <c r="WH95" s="61"/>
      <c r="WI95" s="61"/>
      <c r="WJ95" s="61"/>
      <c r="WK95" s="61"/>
      <c r="WL95" s="61"/>
      <c r="WM95" s="61"/>
      <c r="WN95" s="61"/>
      <c r="WO95" s="61"/>
      <c r="WP95" s="61"/>
      <c r="WQ95" s="61"/>
      <c r="WR95" s="61"/>
      <c r="WS95" s="61"/>
      <c r="WT95" s="61"/>
      <c r="WU95" s="61"/>
      <c r="WV95" s="61"/>
      <c r="WW95" s="61"/>
      <c r="WX95" s="61"/>
      <c r="WY95" s="61"/>
      <c r="WZ95" s="61"/>
      <c r="XA95" s="61"/>
      <c r="XB95" s="61"/>
      <c r="XC95" s="61"/>
      <c r="XD95" s="61"/>
      <c r="XE95" s="61"/>
      <c r="XF95" s="61"/>
      <c r="XG95" s="61"/>
      <c r="XH95" s="61"/>
      <c r="XI95" s="61"/>
      <c r="XJ95" s="61"/>
      <c r="XK95" s="61"/>
      <c r="XL95" s="61"/>
      <c r="XM95" s="61"/>
      <c r="XN95" s="61"/>
      <c r="XO95" s="61"/>
      <c r="XP95" s="61"/>
      <c r="XQ95" s="61"/>
      <c r="XR95" s="61"/>
      <c r="XS95" s="61"/>
      <c r="XT95" s="61"/>
      <c r="XU95" s="61"/>
      <c r="XV95" s="61"/>
      <c r="XW95" s="61"/>
      <c r="XX95" s="61"/>
      <c r="XY95" s="61"/>
      <c r="XZ95" s="61"/>
      <c r="YA95" s="61"/>
      <c r="YB95" s="61"/>
      <c r="YC95" s="61"/>
      <c r="YD95" s="61"/>
      <c r="YE95" s="61"/>
      <c r="YF95" s="61"/>
      <c r="YG95" s="61"/>
      <c r="YH95" s="61"/>
      <c r="YI95" s="61"/>
      <c r="YJ95" s="61"/>
      <c r="YK95" s="61"/>
      <c r="YL95" s="61"/>
      <c r="YM95" s="61"/>
      <c r="YN95" s="61"/>
      <c r="YO95" s="61"/>
      <c r="YP95" s="61"/>
      <c r="YQ95" s="61"/>
      <c r="YR95" s="61"/>
      <c r="YS95" s="61"/>
      <c r="YT95" s="61"/>
      <c r="YU95" s="61"/>
      <c r="YV95" s="61"/>
      <c r="YW95" s="61"/>
      <c r="YX95" s="61"/>
      <c r="YY95" s="61"/>
      <c r="YZ95" s="61"/>
      <c r="ZA95" s="61"/>
      <c r="ZB95" s="61"/>
      <c r="ZC95" s="61"/>
      <c r="ZD95" s="61"/>
      <c r="ZE95" s="61"/>
      <c r="ZF95" s="61"/>
      <c r="ZG95" s="61"/>
      <c r="ZH95" s="61"/>
      <c r="ZI95" s="61"/>
      <c r="ZJ95" s="61"/>
      <c r="ZK95" s="61"/>
      <c r="ZL95" s="61"/>
      <c r="ZM95" s="61"/>
      <c r="ZN95" s="61"/>
      <c r="ZO95" s="61"/>
      <c r="ZP95" s="61"/>
      <c r="ZQ95" s="61"/>
      <c r="ZR95" s="61"/>
      <c r="ZS95" s="61"/>
      <c r="ZT95" s="61"/>
      <c r="ZU95" s="61"/>
      <c r="ZV95" s="61"/>
      <c r="ZW95" s="61"/>
      <c r="ZX95" s="61"/>
      <c r="ZY95" s="61"/>
      <c r="ZZ95" s="61"/>
      <c r="AAA95" s="61"/>
      <c r="AAB95" s="61"/>
      <c r="AAC95" s="61"/>
      <c r="AAD95" s="61"/>
      <c r="AAE95" s="61"/>
      <c r="AAF95" s="61"/>
      <c r="AAG95" s="61"/>
      <c r="AAH95" s="61"/>
      <c r="AAI95" s="61"/>
      <c r="AAJ95" s="61"/>
      <c r="AAK95" s="61"/>
      <c r="AAL95" s="61"/>
      <c r="AAM95" s="61"/>
      <c r="AAN95" s="61"/>
      <c r="AAO95" s="61"/>
      <c r="AAP95" s="61"/>
      <c r="AAQ95" s="61"/>
      <c r="AAR95" s="61"/>
      <c r="AAS95" s="61"/>
      <c r="AAT95" s="61"/>
      <c r="AAU95" s="61"/>
      <c r="AAV95" s="61"/>
      <c r="AAW95" s="61"/>
      <c r="AAX95" s="61"/>
      <c r="AAY95" s="61"/>
      <c r="AAZ95" s="61"/>
      <c r="ABA95" s="61"/>
      <c r="ABB95" s="61"/>
      <c r="ABC95" s="61"/>
      <c r="ABD95" s="61"/>
      <c r="ABE95" s="61"/>
      <c r="ABF95" s="61"/>
      <c r="ABG95" s="61"/>
      <c r="ABH95" s="61"/>
      <c r="ABI95" s="61"/>
      <c r="ABJ95" s="61"/>
      <c r="ABK95" s="61"/>
      <c r="ABL95" s="61"/>
      <c r="ABM95" s="61"/>
      <c r="ABN95" s="61"/>
      <c r="ABO95" s="61"/>
      <c r="ABP95" s="61"/>
      <c r="ABQ95" s="61"/>
      <c r="ABR95" s="61"/>
      <c r="ABS95" s="61"/>
      <c r="ABT95" s="61"/>
      <c r="ABU95" s="61"/>
      <c r="ABV95" s="61"/>
      <c r="ABW95" s="61"/>
      <c r="ABX95" s="61"/>
      <c r="ABY95" s="61"/>
      <c r="ABZ95" s="61"/>
      <c r="ACA95" s="61"/>
      <c r="ACB95" s="61"/>
      <c r="ACC95" s="61"/>
      <c r="ACD95" s="61"/>
      <c r="ACE95" s="61"/>
      <c r="ACF95" s="61"/>
      <c r="ACG95" s="61"/>
      <c r="ACH95" s="61"/>
      <c r="ACI95" s="61"/>
      <c r="ACJ95" s="61"/>
      <c r="ACK95" s="61"/>
      <c r="ACL95" s="61"/>
      <c r="ACM95" s="61"/>
      <c r="ACN95" s="61"/>
      <c r="ACO95" s="61"/>
      <c r="ACP95" s="61"/>
      <c r="ACQ95" s="61"/>
      <c r="ACR95" s="61"/>
      <c r="ACS95" s="61"/>
      <c r="ACT95" s="61"/>
      <c r="ACU95" s="61"/>
      <c r="ACV95" s="61"/>
      <c r="ACW95" s="61"/>
      <c r="ACX95" s="61"/>
      <c r="ACY95" s="61"/>
      <c r="ACZ95" s="61"/>
      <c r="ADA95" s="61"/>
      <c r="ADB95" s="61"/>
      <c r="ADC95" s="61"/>
      <c r="ADD95" s="61"/>
      <c r="ADE95" s="61"/>
      <c r="ADF95" s="61"/>
      <c r="ADG95" s="61"/>
      <c r="ADH95" s="61"/>
      <c r="ADI95" s="61"/>
      <c r="ADJ95" s="61"/>
      <c r="ADK95" s="61"/>
      <c r="ADL95" s="61"/>
      <c r="ADM95" s="61"/>
      <c r="ADN95" s="61"/>
      <c r="ADO95" s="61"/>
      <c r="ADP95" s="61"/>
      <c r="ADQ95" s="61"/>
      <c r="ADR95" s="61"/>
      <c r="ADS95" s="61"/>
      <c r="ADT95" s="61"/>
      <c r="ADU95" s="61"/>
      <c r="ADV95" s="61"/>
      <c r="ADW95" s="61"/>
      <c r="ADX95" s="61"/>
      <c r="ADY95" s="61"/>
      <c r="ADZ95" s="61"/>
      <c r="AEA95" s="61"/>
      <c r="AEB95" s="61"/>
      <c r="AEC95" s="61"/>
      <c r="AED95" s="61"/>
      <c r="AEE95" s="61"/>
      <c r="AEF95" s="61"/>
      <c r="AEG95" s="61"/>
      <c r="AEH95" s="61"/>
      <c r="AEI95" s="61"/>
      <c r="AEJ95" s="61"/>
      <c r="AEK95" s="61"/>
      <c r="AEL95" s="61"/>
      <c r="AEM95" s="61"/>
      <c r="AEN95" s="61"/>
      <c r="AEO95" s="61"/>
      <c r="AEP95" s="61"/>
      <c r="AEQ95" s="61"/>
      <c r="AER95" s="61"/>
      <c r="AES95" s="61"/>
      <c r="AET95" s="61"/>
      <c r="AEU95" s="61"/>
      <c r="AEV95" s="61"/>
      <c r="AEW95" s="61"/>
      <c r="AEX95" s="61"/>
      <c r="AEY95" s="61"/>
      <c r="AEZ95" s="61"/>
      <c r="AFA95" s="61"/>
      <c r="AFB95" s="61"/>
      <c r="AFC95" s="61"/>
      <c r="AFD95" s="61"/>
      <c r="AFE95" s="61"/>
      <c r="AFF95" s="61"/>
      <c r="AFG95" s="61"/>
      <c r="AFH95" s="61"/>
      <c r="AFI95" s="61"/>
      <c r="AFJ95" s="61"/>
      <c r="AFK95" s="61"/>
      <c r="AFL95" s="61"/>
      <c r="AFM95" s="61"/>
      <c r="AFN95" s="61"/>
      <c r="AFO95" s="61"/>
      <c r="AFP95" s="61"/>
      <c r="AFQ95" s="61"/>
      <c r="AFR95" s="61"/>
      <c r="AFS95" s="61"/>
      <c r="AFT95" s="61"/>
      <c r="AFU95" s="61"/>
      <c r="AFV95" s="61"/>
      <c r="AFW95" s="61"/>
      <c r="AFX95" s="61"/>
      <c r="AFY95" s="61"/>
      <c r="AFZ95" s="61"/>
      <c r="AGA95" s="61"/>
      <c r="AGB95" s="61"/>
      <c r="AGC95" s="61"/>
      <c r="AGD95" s="61"/>
      <c r="AGE95" s="61"/>
      <c r="AGF95" s="61"/>
      <c r="AGG95" s="61"/>
      <c r="AGH95" s="61"/>
      <c r="AGI95" s="61"/>
      <c r="AGJ95" s="61"/>
      <c r="AGK95" s="61"/>
      <c r="AGL95" s="61"/>
      <c r="AGM95" s="61"/>
      <c r="AGN95" s="61"/>
      <c r="AGO95" s="61"/>
      <c r="AGP95" s="61"/>
      <c r="AGQ95" s="61"/>
      <c r="AGR95" s="61"/>
      <c r="AGS95" s="61"/>
      <c r="AGT95" s="61"/>
      <c r="AGU95" s="61"/>
      <c r="AGV95" s="61"/>
      <c r="AGW95" s="61"/>
      <c r="AGX95" s="61"/>
      <c r="AGY95" s="61"/>
      <c r="AGZ95" s="61"/>
      <c r="AHA95" s="61"/>
      <c r="AHB95" s="61"/>
      <c r="AHC95" s="61"/>
      <c r="AHD95" s="61"/>
      <c r="AHE95" s="61"/>
      <c r="AHF95" s="61"/>
      <c r="AHG95" s="61"/>
      <c r="AHH95" s="61"/>
      <c r="AHI95" s="61"/>
      <c r="AHJ95" s="61"/>
      <c r="AHK95" s="61"/>
      <c r="AHL95" s="61"/>
      <c r="AHM95" s="61"/>
      <c r="AHN95" s="61"/>
      <c r="AHO95" s="61"/>
      <c r="AHP95" s="61"/>
      <c r="AHQ95" s="61"/>
      <c r="AHR95" s="61"/>
      <c r="AHS95" s="61"/>
      <c r="AHT95" s="61"/>
      <c r="AHU95" s="61"/>
      <c r="AHV95" s="61"/>
      <c r="AHW95" s="61"/>
      <c r="AHX95" s="61"/>
      <c r="AHY95" s="61"/>
      <c r="AHZ95" s="61"/>
      <c r="AIA95" s="61"/>
      <c r="AIB95" s="61"/>
      <c r="AIC95" s="61"/>
      <c r="AID95" s="61"/>
      <c r="AIE95" s="61"/>
      <c r="AIF95" s="61"/>
      <c r="AIG95" s="61"/>
      <c r="AIH95" s="61"/>
      <c r="AII95" s="61"/>
      <c r="AIJ95" s="61"/>
      <c r="AIK95" s="61"/>
      <c r="AIL95" s="61"/>
      <c r="AIM95" s="61"/>
      <c r="AIN95" s="61"/>
      <c r="AIO95" s="61"/>
      <c r="AIP95" s="61"/>
      <c r="AIQ95" s="61"/>
      <c r="AIR95" s="61"/>
      <c r="AIS95" s="61"/>
      <c r="AIT95" s="61"/>
      <c r="AIU95" s="61"/>
      <c r="AIV95" s="61"/>
      <c r="AIW95" s="61"/>
      <c r="AIX95" s="61"/>
      <c r="AIY95" s="61"/>
      <c r="AIZ95" s="61"/>
      <c r="AJA95" s="61"/>
      <c r="AJB95" s="61"/>
      <c r="AJC95" s="61"/>
      <c r="AJD95" s="61"/>
      <c r="AJE95" s="61"/>
      <c r="AJF95" s="61"/>
      <c r="AJG95" s="61"/>
      <c r="AJH95" s="61"/>
      <c r="AJI95" s="61"/>
      <c r="AJJ95" s="61"/>
      <c r="AJK95" s="61"/>
      <c r="AJL95" s="61"/>
      <c r="AJM95" s="61"/>
      <c r="AJN95" s="61"/>
      <c r="AJO95" s="61"/>
      <c r="AJP95" s="61"/>
    </row>
    <row r="96" spans="1:952" s="23" customFormat="1" x14ac:dyDescent="0.2">
      <c r="A96" s="50" t="s">
        <v>20</v>
      </c>
      <c r="B96" s="51" t="s">
        <v>244</v>
      </c>
      <c r="C96" s="52" t="s">
        <v>346</v>
      </c>
      <c r="D96" s="53" t="s">
        <v>118</v>
      </c>
      <c r="E96" s="54"/>
      <c r="F96" s="26" t="s">
        <v>23</v>
      </c>
      <c r="G96" s="54"/>
      <c r="H96" s="54"/>
      <c r="I96" s="55">
        <v>530000</v>
      </c>
      <c r="J96" s="80" t="s">
        <v>193</v>
      </c>
      <c r="K96" s="80"/>
      <c r="L96" s="81" t="s">
        <v>246</v>
      </c>
      <c r="M96" s="81"/>
      <c r="N96" s="81"/>
      <c r="O96" s="81"/>
      <c r="P96" s="81"/>
      <c r="Q96" s="81"/>
      <c r="R96" s="81"/>
      <c r="X96" s="25"/>
      <c r="AE96" s="23">
        <v>1</v>
      </c>
      <c r="AF96" s="23">
        <v>1</v>
      </c>
      <c r="AG96" s="23">
        <v>1</v>
      </c>
      <c r="AH96" s="23">
        <v>1</v>
      </c>
      <c r="AI96" s="23">
        <v>1</v>
      </c>
      <c r="AJ96" s="23">
        <v>1</v>
      </c>
      <c r="AK96" s="28">
        <v>1</v>
      </c>
      <c r="AL96" s="23">
        <v>1</v>
      </c>
      <c r="AM96" s="23">
        <v>1</v>
      </c>
      <c r="AN96" s="23">
        <v>1</v>
      </c>
      <c r="AO96" s="23">
        <v>1</v>
      </c>
      <c r="AP96" s="23">
        <v>1</v>
      </c>
      <c r="AQ96" s="23">
        <v>1</v>
      </c>
      <c r="AR96" s="23">
        <v>1</v>
      </c>
      <c r="AS96" s="23">
        <v>1</v>
      </c>
      <c r="AT96" s="23">
        <v>1</v>
      </c>
      <c r="AU96" s="23">
        <v>1</v>
      </c>
      <c r="AV96" s="23">
        <v>1</v>
      </c>
      <c r="AW96" s="28">
        <v>3</v>
      </c>
      <c r="AX96" s="23">
        <v>3</v>
      </c>
      <c r="AY96" s="23">
        <v>3</v>
      </c>
      <c r="AZ96" s="25">
        <v>3</v>
      </c>
      <c r="BA96" s="23">
        <v>6</v>
      </c>
      <c r="BB96" s="25"/>
      <c r="BC96" s="28"/>
      <c r="BD96" s="25"/>
      <c r="BE96" s="27">
        <f t="shared" si="3"/>
        <v>36</v>
      </c>
      <c r="BF96" s="58"/>
      <c r="BG96" s="59"/>
      <c r="AJI96" s="60"/>
      <c r="AJJ96" s="60"/>
      <c r="AJK96" s="60"/>
      <c r="AJL96" s="60"/>
      <c r="AJM96" s="60"/>
      <c r="AJN96" s="60"/>
      <c r="AJO96" s="60"/>
      <c r="AJP96" s="60"/>
    </row>
    <row r="97" spans="1:952" s="23" customFormat="1" x14ac:dyDescent="0.2">
      <c r="A97" s="50" t="s">
        <v>20</v>
      </c>
      <c r="B97" s="51" t="s">
        <v>244</v>
      </c>
      <c r="C97" s="52" t="s">
        <v>347</v>
      </c>
      <c r="D97" s="53" t="s">
        <v>119</v>
      </c>
      <c r="E97" s="54"/>
      <c r="F97" s="26" t="s">
        <v>21</v>
      </c>
      <c r="G97" s="54"/>
      <c r="H97" s="54"/>
      <c r="I97" s="55">
        <v>120000</v>
      </c>
      <c r="J97" s="80" t="s">
        <v>193</v>
      </c>
      <c r="K97" s="80"/>
      <c r="L97" s="81" t="s">
        <v>246</v>
      </c>
      <c r="M97" s="81"/>
      <c r="N97" s="81"/>
      <c r="O97" s="81"/>
      <c r="P97" s="81"/>
      <c r="Q97" s="81"/>
      <c r="R97" s="81"/>
      <c r="X97" s="25"/>
      <c r="AD97" s="23">
        <v>1</v>
      </c>
      <c r="AE97" s="23">
        <v>1</v>
      </c>
      <c r="AF97" s="23">
        <v>1</v>
      </c>
      <c r="AG97" s="23">
        <v>1</v>
      </c>
      <c r="AH97" s="23">
        <v>1</v>
      </c>
      <c r="AI97" s="23">
        <v>1</v>
      </c>
      <c r="AK97" s="28"/>
      <c r="AW97" s="28"/>
      <c r="AZ97" s="25"/>
      <c r="BB97" s="25"/>
      <c r="BC97" s="28"/>
      <c r="BD97" s="25"/>
      <c r="BE97" s="27">
        <f t="shared" ref="BE97:BE135" si="5">SUM(S97:BD97)</f>
        <v>6</v>
      </c>
      <c r="BF97" s="66"/>
      <c r="BG97" s="59"/>
      <c r="AJI97" s="60"/>
      <c r="AJJ97" s="60"/>
      <c r="AJK97" s="60"/>
      <c r="AJL97" s="60"/>
      <c r="AJM97" s="60"/>
      <c r="AJN97" s="60"/>
      <c r="AJO97" s="60"/>
      <c r="AJP97" s="60"/>
    </row>
    <row r="98" spans="1:952" s="54" customFormat="1" x14ac:dyDescent="0.2">
      <c r="A98" s="50" t="s">
        <v>20</v>
      </c>
      <c r="B98" s="51" t="s">
        <v>244</v>
      </c>
      <c r="C98" s="52" t="s">
        <v>348</v>
      </c>
      <c r="D98" s="53" t="s">
        <v>119</v>
      </c>
      <c r="F98" s="26" t="s">
        <v>21</v>
      </c>
      <c r="I98" s="29">
        <v>70000</v>
      </c>
      <c r="J98" s="80" t="s">
        <v>193</v>
      </c>
      <c r="K98" s="80"/>
      <c r="L98" s="81" t="s">
        <v>246</v>
      </c>
      <c r="M98" s="81"/>
      <c r="N98" s="81"/>
      <c r="O98" s="81"/>
      <c r="P98" s="81"/>
      <c r="Q98" s="81"/>
      <c r="R98" s="81"/>
      <c r="S98" s="23"/>
      <c r="T98" s="23"/>
      <c r="U98" s="23"/>
      <c r="V98" s="23"/>
      <c r="W98" s="23"/>
      <c r="X98" s="25"/>
      <c r="Y98" s="23"/>
      <c r="Z98" s="23"/>
      <c r="AA98" s="23"/>
      <c r="AB98" s="23"/>
      <c r="AC98" s="23"/>
      <c r="AD98" s="23"/>
      <c r="AE98" s="23"/>
      <c r="AF98" s="23"/>
      <c r="AG98" s="23">
        <v>1</v>
      </c>
      <c r="AH98" s="23">
        <v>1</v>
      </c>
      <c r="AI98" s="23">
        <v>1</v>
      </c>
      <c r="AJ98" s="23">
        <v>1</v>
      </c>
      <c r="AK98" s="28">
        <v>1</v>
      </c>
      <c r="AL98" s="23">
        <v>1</v>
      </c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8"/>
      <c r="AX98" s="23"/>
      <c r="AY98" s="23"/>
      <c r="AZ98" s="25"/>
      <c r="BA98" s="23"/>
      <c r="BB98" s="25"/>
      <c r="BC98" s="28"/>
      <c r="BD98" s="25"/>
      <c r="BE98" s="27">
        <f t="shared" si="5"/>
        <v>6</v>
      </c>
      <c r="BF98" s="66"/>
      <c r="BG98" s="59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  <c r="HO98" s="23"/>
      <c r="HP98" s="23"/>
      <c r="HQ98" s="23"/>
      <c r="HR98" s="23"/>
      <c r="HS98" s="23"/>
      <c r="HT98" s="23"/>
      <c r="HU98" s="23"/>
      <c r="HV98" s="23"/>
      <c r="HW98" s="23"/>
      <c r="HX98" s="23"/>
      <c r="HY98" s="23"/>
      <c r="HZ98" s="23"/>
      <c r="IA98" s="23"/>
      <c r="IB98" s="23"/>
      <c r="IC98" s="23"/>
      <c r="ID98" s="23"/>
      <c r="IE98" s="23"/>
      <c r="IF98" s="23"/>
      <c r="IG98" s="23"/>
      <c r="IH98" s="23"/>
      <c r="II98" s="23"/>
      <c r="IJ98" s="23"/>
      <c r="IK98" s="23"/>
      <c r="IL98" s="23"/>
      <c r="IM98" s="23"/>
      <c r="IN98" s="23"/>
      <c r="IO98" s="23"/>
      <c r="IP98" s="23"/>
      <c r="IQ98" s="23"/>
      <c r="IR98" s="23"/>
      <c r="IS98" s="23"/>
      <c r="IT98" s="23"/>
      <c r="IU98" s="23"/>
      <c r="IV98" s="23"/>
      <c r="IW98" s="23"/>
      <c r="IX98" s="23"/>
      <c r="IY98" s="23"/>
      <c r="IZ98" s="23"/>
      <c r="JA98" s="23"/>
      <c r="JB98" s="23"/>
      <c r="JC98" s="23"/>
      <c r="JD98" s="23"/>
      <c r="JE98" s="23"/>
      <c r="JF98" s="23"/>
      <c r="JG98" s="23"/>
      <c r="JH98" s="23"/>
      <c r="JI98" s="23"/>
      <c r="JJ98" s="23"/>
      <c r="JK98" s="23"/>
      <c r="JL98" s="23"/>
      <c r="JM98" s="23"/>
      <c r="JN98" s="23"/>
      <c r="JO98" s="23"/>
      <c r="JP98" s="23"/>
      <c r="JQ98" s="23"/>
      <c r="JR98" s="23"/>
      <c r="JS98" s="23"/>
      <c r="JT98" s="23"/>
      <c r="JU98" s="23"/>
      <c r="JV98" s="23"/>
      <c r="JW98" s="23"/>
      <c r="JX98" s="23"/>
      <c r="JY98" s="23"/>
      <c r="JZ98" s="23"/>
      <c r="KA98" s="23"/>
      <c r="KB98" s="23"/>
      <c r="KC98" s="23"/>
      <c r="KD98" s="23"/>
      <c r="KE98" s="23"/>
      <c r="KF98" s="23"/>
      <c r="KG98" s="23"/>
      <c r="KH98" s="23"/>
      <c r="KI98" s="23"/>
      <c r="KJ98" s="23"/>
      <c r="KK98" s="23"/>
      <c r="KL98" s="23"/>
      <c r="KM98" s="23"/>
      <c r="KN98" s="23"/>
      <c r="KO98" s="23"/>
      <c r="KP98" s="23"/>
      <c r="KQ98" s="23"/>
      <c r="KR98" s="23"/>
      <c r="KS98" s="23"/>
      <c r="KT98" s="23"/>
      <c r="KU98" s="23"/>
      <c r="KV98" s="23"/>
      <c r="KW98" s="23"/>
      <c r="KX98" s="23"/>
      <c r="KY98" s="23"/>
      <c r="KZ98" s="23"/>
      <c r="LA98" s="23"/>
      <c r="LB98" s="23"/>
      <c r="LC98" s="23"/>
      <c r="LD98" s="23"/>
      <c r="LE98" s="23"/>
      <c r="LF98" s="23"/>
      <c r="LG98" s="23"/>
      <c r="LH98" s="23"/>
      <c r="LI98" s="23"/>
      <c r="LJ98" s="23"/>
      <c r="LK98" s="23"/>
      <c r="LL98" s="23"/>
      <c r="LM98" s="23"/>
      <c r="LN98" s="23"/>
      <c r="LO98" s="23"/>
      <c r="LP98" s="23"/>
      <c r="LQ98" s="23"/>
      <c r="LR98" s="23"/>
      <c r="LS98" s="23"/>
      <c r="LT98" s="23"/>
      <c r="LU98" s="23"/>
      <c r="LV98" s="23"/>
      <c r="LW98" s="23"/>
      <c r="LX98" s="23"/>
      <c r="LY98" s="23"/>
      <c r="LZ98" s="23"/>
      <c r="MA98" s="23"/>
      <c r="MB98" s="23"/>
      <c r="MC98" s="23"/>
      <c r="MD98" s="23"/>
      <c r="ME98" s="23"/>
      <c r="MF98" s="23"/>
      <c r="MG98" s="23"/>
      <c r="MH98" s="23"/>
      <c r="MI98" s="23"/>
      <c r="MJ98" s="23"/>
      <c r="MK98" s="23"/>
      <c r="ML98" s="23"/>
      <c r="MM98" s="23"/>
      <c r="MN98" s="23"/>
      <c r="MO98" s="23"/>
      <c r="MP98" s="23"/>
      <c r="MQ98" s="23"/>
      <c r="MR98" s="23"/>
      <c r="MS98" s="23"/>
      <c r="MT98" s="23"/>
      <c r="MU98" s="23"/>
      <c r="MV98" s="23"/>
      <c r="MW98" s="23"/>
      <c r="MX98" s="23"/>
      <c r="MY98" s="23"/>
      <c r="MZ98" s="23"/>
      <c r="NA98" s="23"/>
      <c r="NB98" s="23"/>
      <c r="NC98" s="23"/>
      <c r="ND98" s="23"/>
      <c r="NE98" s="23"/>
      <c r="NF98" s="23"/>
      <c r="NG98" s="23"/>
      <c r="NH98" s="23"/>
      <c r="NI98" s="23"/>
      <c r="NJ98" s="23"/>
      <c r="NK98" s="23"/>
      <c r="NL98" s="23"/>
      <c r="NM98" s="23"/>
      <c r="NN98" s="23"/>
      <c r="NO98" s="23"/>
      <c r="NP98" s="23"/>
      <c r="NQ98" s="23"/>
      <c r="NR98" s="23"/>
      <c r="NS98" s="23"/>
      <c r="NT98" s="23"/>
      <c r="NU98" s="23"/>
      <c r="NV98" s="23"/>
      <c r="NW98" s="23"/>
      <c r="NX98" s="23"/>
      <c r="NY98" s="23"/>
      <c r="NZ98" s="23"/>
      <c r="OA98" s="23"/>
      <c r="OB98" s="23"/>
      <c r="OC98" s="23"/>
      <c r="OD98" s="23"/>
      <c r="OE98" s="23"/>
      <c r="OF98" s="23"/>
      <c r="OG98" s="23"/>
      <c r="OH98" s="23"/>
      <c r="OI98" s="23"/>
      <c r="OJ98" s="23"/>
      <c r="OK98" s="23"/>
      <c r="OL98" s="23"/>
      <c r="OM98" s="23"/>
      <c r="ON98" s="23"/>
      <c r="OO98" s="23"/>
      <c r="OP98" s="23"/>
      <c r="OQ98" s="23"/>
      <c r="OR98" s="23"/>
      <c r="OS98" s="23"/>
      <c r="OT98" s="23"/>
      <c r="OU98" s="23"/>
      <c r="OV98" s="23"/>
      <c r="OW98" s="23"/>
      <c r="OX98" s="23"/>
      <c r="OY98" s="23"/>
      <c r="OZ98" s="23"/>
      <c r="PA98" s="23"/>
      <c r="PB98" s="23"/>
      <c r="PC98" s="23"/>
      <c r="PD98" s="23"/>
      <c r="PE98" s="23"/>
      <c r="PF98" s="23"/>
      <c r="PG98" s="23"/>
      <c r="PH98" s="23"/>
      <c r="PI98" s="23"/>
      <c r="PJ98" s="23"/>
      <c r="PK98" s="23"/>
      <c r="PL98" s="23"/>
      <c r="PM98" s="23"/>
      <c r="PN98" s="23"/>
      <c r="PO98" s="23"/>
      <c r="PP98" s="23"/>
      <c r="PQ98" s="23"/>
      <c r="PR98" s="23"/>
      <c r="PS98" s="23"/>
      <c r="PT98" s="23"/>
      <c r="PU98" s="23"/>
      <c r="PV98" s="23"/>
      <c r="PW98" s="23"/>
      <c r="PX98" s="23"/>
      <c r="PY98" s="23"/>
      <c r="PZ98" s="23"/>
      <c r="QA98" s="23"/>
      <c r="QB98" s="23"/>
      <c r="QC98" s="23"/>
      <c r="QD98" s="23"/>
      <c r="QE98" s="23"/>
      <c r="QF98" s="23"/>
      <c r="QG98" s="23"/>
      <c r="QH98" s="23"/>
      <c r="QI98" s="23"/>
      <c r="QJ98" s="23"/>
      <c r="QK98" s="23"/>
      <c r="QL98" s="23"/>
      <c r="QM98" s="23"/>
      <c r="QN98" s="23"/>
      <c r="QO98" s="23"/>
      <c r="QP98" s="23"/>
      <c r="QQ98" s="23"/>
      <c r="QR98" s="23"/>
      <c r="QS98" s="23"/>
      <c r="QT98" s="23"/>
      <c r="QU98" s="23"/>
      <c r="QV98" s="23"/>
      <c r="QW98" s="23"/>
      <c r="QX98" s="23"/>
      <c r="QY98" s="23"/>
      <c r="QZ98" s="23"/>
      <c r="RA98" s="23"/>
      <c r="RB98" s="23"/>
      <c r="RC98" s="23"/>
      <c r="RD98" s="23"/>
      <c r="RE98" s="23"/>
      <c r="RF98" s="23"/>
      <c r="RG98" s="23"/>
      <c r="RH98" s="23"/>
      <c r="RI98" s="23"/>
      <c r="RJ98" s="23"/>
      <c r="RK98" s="23"/>
      <c r="RL98" s="23"/>
      <c r="RM98" s="23"/>
      <c r="RN98" s="23"/>
      <c r="RO98" s="23"/>
      <c r="RP98" s="23"/>
      <c r="RQ98" s="23"/>
      <c r="RR98" s="23"/>
      <c r="RS98" s="23"/>
      <c r="RT98" s="23"/>
      <c r="RU98" s="23"/>
      <c r="RV98" s="23"/>
      <c r="RW98" s="23"/>
      <c r="RX98" s="23"/>
      <c r="RY98" s="23"/>
      <c r="RZ98" s="23"/>
      <c r="SA98" s="23"/>
      <c r="SB98" s="23"/>
      <c r="SC98" s="23"/>
      <c r="SD98" s="23"/>
      <c r="SE98" s="23"/>
      <c r="SF98" s="23"/>
      <c r="SG98" s="23"/>
      <c r="SH98" s="23"/>
      <c r="SI98" s="23"/>
      <c r="SJ98" s="23"/>
      <c r="SK98" s="23"/>
      <c r="SL98" s="23"/>
      <c r="SM98" s="23"/>
      <c r="SN98" s="23"/>
      <c r="SO98" s="23"/>
      <c r="SP98" s="23"/>
      <c r="SQ98" s="23"/>
      <c r="SR98" s="23"/>
      <c r="SS98" s="23"/>
      <c r="ST98" s="23"/>
      <c r="SU98" s="23"/>
      <c r="SV98" s="23"/>
      <c r="SW98" s="23"/>
      <c r="SX98" s="23"/>
      <c r="SY98" s="23"/>
      <c r="SZ98" s="23"/>
      <c r="TA98" s="23"/>
      <c r="TB98" s="23"/>
      <c r="TC98" s="23"/>
      <c r="TD98" s="23"/>
      <c r="TE98" s="23"/>
      <c r="TF98" s="23"/>
      <c r="TG98" s="23"/>
      <c r="TH98" s="23"/>
      <c r="TI98" s="23"/>
      <c r="TJ98" s="23"/>
      <c r="TK98" s="23"/>
      <c r="TL98" s="23"/>
      <c r="TM98" s="23"/>
      <c r="TN98" s="23"/>
      <c r="TO98" s="23"/>
      <c r="TP98" s="23"/>
      <c r="TQ98" s="23"/>
      <c r="TR98" s="23"/>
      <c r="TS98" s="23"/>
      <c r="TT98" s="23"/>
      <c r="TU98" s="23"/>
      <c r="TV98" s="23"/>
      <c r="TW98" s="23"/>
      <c r="TX98" s="23"/>
      <c r="TY98" s="23"/>
      <c r="TZ98" s="23"/>
      <c r="UA98" s="23"/>
      <c r="UB98" s="23"/>
      <c r="UC98" s="23"/>
      <c r="UD98" s="23"/>
      <c r="UE98" s="23"/>
      <c r="UF98" s="23"/>
      <c r="UG98" s="23"/>
      <c r="UH98" s="23"/>
      <c r="UI98" s="23"/>
      <c r="UJ98" s="23"/>
      <c r="UK98" s="23"/>
      <c r="UL98" s="23"/>
      <c r="UM98" s="23"/>
      <c r="UN98" s="23"/>
      <c r="UO98" s="23"/>
      <c r="UP98" s="23"/>
      <c r="UQ98" s="23"/>
      <c r="UR98" s="23"/>
      <c r="US98" s="23"/>
      <c r="UT98" s="23"/>
      <c r="UU98" s="23"/>
      <c r="UV98" s="23"/>
      <c r="UW98" s="23"/>
      <c r="UX98" s="23"/>
      <c r="UY98" s="23"/>
      <c r="UZ98" s="23"/>
      <c r="VA98" s="23"/>
      <c r="VB98" s="23"/>
      <c r="VC98" s="23"/>
      <c r="VD98" s="23"/>
      <c r="VE98" s="23"/>
      <c r="VF98" s="23"/>
      <c r="VG98" s="23"/>
      <c r="VH98" s="23"/>
      <c r="VI98" s="23"/>
      <c r="VJ98" s="23"/>
      <c r="VK98" s="23"/>
      <c r="VL98" s="23"/>
      <c r="VM98" s="23"/>
      <c r="VN98" s="23"/>
      <c r="VO98" s="23"/>
      <c r="VP98" s="23"/>
      <c r="VQ98" s="23"/>
      <c r="VR98" s="23"/>
      <c r="VS98" s="23"/>
      <c r="VT98" s="23"/>
      <c r="VU98" s="23"/>
      <c r="VV98" s="23"/>
      <c r="VW98" s="23"/>
      <c r="VX98" s="23"/>
      <c r="VY98" s="23"/>
      <c r="VZ98" s="23"/>
      <c r="WA98" s="23"/>
      <c r="WB98" s="23"/>
      <c r="WC98" s="23"/>
      <c r="WD98" s="23"/>
      <c r="WE98" s="23"/>
      <c r="WF98" s="23"/>
      <c r="WG98" s="23"/>
      <c r="WH98" s="23"/>
      <c r="WI98" s="23"/>
      <c r="WJ98" s="23"/>
      <c r="WK98" s="23"/>
      <c r="WL98" s="23"/>
      <c r="WM98" s="23"/>
      <c r="WN98" s="23"/>
      <c r="WO98" s="23"/>
      <c r="WP98" s="23"/>
      <c r="WQ98" s="23"/>
      <c r="WR98" s="23"/>
      <c r="WS98" s="23"/>
      <c r="WT98" s="23"/>
      <c r="WU98" s="23"/>
      <c r="WV98" s="23"/>
      <c r="WW98" s="23"/>
      <c r="WX98" s="23"/>
      <c r="WY98" s="23"/>
      <c r="WZ98" s="23"/>
      <c r="XA98" s="23"/>
      <c r="XB98" s="23"/>
      <c r="XC98" s="23"/>
      <c r="XD98" s="23"/>
      <c r="XE98" s="23"/>
      <c r="XF98" s="23"/>
      <c r="XG98" s="23"/>
      <c r="XH98" s="23"/>
      <c r="XI98" s="23"/>
      <c r="XJ98" s="23"/>
      <c r="XK98" s="23"/>
      <c r="XL98" s="23"/>
      <c r="XM98" s="23"/>
      <c r="XN98" s="23"/>
      <c r="XO98" s="23"/>
      <c r="XP98" s="23"/>
      <c r="XQ98" s="23"/>
      <c r="XR98" s="23"/>
      <c r="XS98" s="23"/>
      <c r="XT98" s="23"/>
      <c r="XU98" s="23"/>
      <c r="XV98" s="23"/>
      <c r="XW98" s="23"/>
      <c r="XX98" s="23"/>
      <c r="XY98" s="23"/>
      <c r="XZ98" s="23"/>
      <c r="YA98" s="23"/>
      <c r="YB98" s="23"/>
      <c r="YC98" s="23"/>
      <c r="YD98" s="23"/>
      <c r="YE98" s="23"/>
      <c r="YF98" s="23"/>
      <c r="YG98" s="23"/>
      <c r="YH98" s="23"/>
      <c r="YI98" s="23"/>
      <c r="YJ98" s="23"/>
      <c r="YK98" s="23"/>
      <c r="YL98" s="23"/>
      <c r="YM98" s="23"/>
      <c r="YN98" s="23"/>
      <c r="YO98" s="23"/>
      <c r="YP98" s="23"/>
      <c r="YQ98" s="23"/>
      <c r="YR98" s="23"/>
      <c r="YS98" s="23"/>
      <c r="YT98" s="23"/>
      <c r="YU98" s="23"/>
      <c r="YV98" s="23"/>
      <c r="YW98" s="23"/>
      <c r="YX98" s="23"/>
      <c r="YY98" s="23"/>
      <c r="YZ98" s="23"/>
      <c r="ZA98" s="23"/>
      <c r="ZB98" s="23"/>
      <c r="ZC98" s="23"/>
      <c r="ZD98" s="23"/>
      <c r="ZE98" s="23"/>
      <c r="ZF98" s="23"/>
      <c r="ZG98" s="23"/>
      <c r="ZH98" s="23"/>
      <c r="ZI98" s="23"/>
      <c r="ZJ98" s="23"/>
      <c r="ZK98" s="23"/>
      <c r="ZL98" s="23"/>
      <c r="ZM98" s="23"/>
      <c r="ZN98" s="23"/>
      <c r="ZO98" s="23"/>
      <c r="ZP98" s="23"/>
      <c r="ZQ98" s="23"/>
      <c r="ZR98" s="23"/>
      <c r="ZS98" s="23"/>
      <c r="ZT98" s="23"/>
      <c r="ZU98" s="23"/>
      <c r="ZV98" s="23"/>
      <c r="ZW98" s="23"/>
      <c r="ZX98" s="23"/>
      <c r="ZY98" s="23"/>
      <c r="ZZ98" s="23"/>
      <c r="AAA98" s="23"/>
      <c r="AAB98" s="23"/>
      <c r="AAC98" s="23"/>
      <c r="AAD98" s="23"/>
      <c r="AAE98" s="23"/>
      <c r="AAF98" s="23"/>
      <c r="AAG98" s="23"/>
      <c r="AAH98" s="23"/>
      <c r="AAI98" s="23"/>
      <c r="AAJ98" s="23"/>
      <c r="AAK98" s="23"/>
      <c r="AAL98" s="23"/>
      <c r="AAM98" s="23"/>
      <c r="AAN98" s="23"/>
      <c r="AAO98" s="23"/>
      <c r="AAP98" s="23"/>
      <c r="AAQ98" s="23"/>
      <c r="AAR98" s="23"/>
      <c r="AAS98" s="23"/>
      <c r="AAT98" s="23"/>
      <c r="AAU98" s="23"/>
      <c r="AAV98" s="23"/>
      <c r="AAW98" s="23"/>
      <c r="AAX98" s="23"/>
      <c r="AAY98" s="23"/>
      <c r="AAZ98" s="23"/>
      <c r="ABA98" s="23"/>
      <c r="ABB98" s="23"/>
      <c r="ABC98" s="23"/>
      <c r="ABD98" s="23"/>
      <c r="ABE98" s="23"/>
      <c r="ABF98" s="23"/>
      <c r="ABG98" s="23"/>
      <c r="ABH98" s="23"/>
      <c r="ABI98" s="23"/>
      <c r="ABJ98" s="23"/>
      <c r="ABK98" s="23"/>
      <c r="ABL98" s="23"/>
      <c r="ABM98" s="23"/>
      <c r="ABN98" s="23"/>
      <c r="ABO98" s="23"/>
      <c r="ABP98" s="23"/>
      <c r="ABQ98" s="23"/>
      <c r="ABR98" s="23"/>
      <c r="ABS98" s="23"/>
      <c r="ABT98" s="23"/>
      <c r="ABU98" s="23"/>
      <c r="ABV98" s="23"/>
      <c r="ABW98" s="23"/>
      <c r="ABX98" s="23"/>
      <c r="ABY98" s="23"/>
      <c r="ABZ98" s="23"/>
      <c r="ACA98" s="23"/>
      <c r="ACB98" s="23"/>
      <c r="ACC98" s="23"/>
      <c r="ACD98" s="23"/>
      <c r="ACE98" s="23"/>
      <c r="ACF98" s="23"/>
      <c r="ACG98" s="23"/>
      <c r="ACH98" s="23"/>
      <c r="ACI98" s="23"/>
      <c r="ACJ98" s="23"/>
      <c r="ACK98" s="23"/>
      <c r="ACL98" s="23"/>
      <c r="ACM98" s="23"/>
      <c r="ACN98" s="23"/>
      <c r="ACO98" s="23"/>
      <c r="ACP98" s="23"/>
      <c r="ACQ98" s="23"/>
      <c r="ACR98" s="23"/>
      <c r="ACS98" s="23"/>
      <c r="ACT98" s="23"/>
      <c r="ACU98" s="23"/>
      <c r="ACV98" s="23"/>
      <c r="ACW98" s="23"/>
      <c r="ACX98" s="23"/>
      <c r="ACY98" s="23"/>
      <c r="ACZ98" s="23"/>
      <c r="ADA98" s="23"/>
      <c r="ADB98" s="23"/>
      <c r="ADC98" s="23"/>
      <c r="ADD98" s="23"/>
      <c r="ADE98" s="23"/>
      <c r="ADF98" s="23"/>
      <c r="ADG98" s="23"/>
      <c r="ADH98" s="23"/>
      <c r="ADI98" s="23"/>
      <c r="ADJ98" s="23"/>
      <c r="ADK98" s="23"/>
      <c r="ADL98" s="23"/>
      <c r="ADM98" s="23"/>
      <c r="ADN98" s="23"/>
      <c r="ADO98" s="23"/>
      <c r="ADP98" s="23"/>
      <c r="ADQ98" s="23"/>
      <c r="ADR98" s="23"/>
      <c r="ADS98" s="23"/>
      <c r="ADT98" s="23"/>
      <c r="ADU98" s="23"/>
      <c r="ADV98" s="23"/>
      <c r="ADW98" s="23"/>
      <c r="ADX98" s="23"/>
      <c r="ADY98" s="23"/>
      <c r="ADZ98" s="23"/>
      <c r="AEA98" s="23"/>
      <c r="AEB98" s="23"/>
      <c r="AEC98" s="23"/>
      <c r="AED98" s="23"/>
      <c r="AEE98" s="23"/>
      <c r="AEF98" s="23"/>
      <c r="AEG98" s="23"/>
      <c r="AEH98" s="23"/>
      <c r="AEI98" s="23"/>
      <c r="AEJ98" s="23"/>
      <c r="AEK98" s="23"/>
      <c r="AEL98" s="23"/>
      <c r="AEM98" s="23"/>
      <c r="AEN98" s="23"/>
      <c r="AEO98" s="23"/>
      <c r="AEP98" s="23"/>
      <c r="AEQ98" s="23"/>
      <c r="AER98" s="23"/>
      <c r="AES98" s="23"/>
      <c r="AET98" s="23"/>
      <c r="AEU98" s="23"/>
      <c r="AEV98" s="23"/>
      <c r="AEW98" s="23"/>
      <c r="AEX98" s="23"/>
      <c r="AEY98" s="23"/>
      <c r="AEZ98" s="23"/>
      <c r="AFA98" s="23"/>
      <c r="AFB98" s="23"/>
      <c r="AFC98" s="23"/>
      <c r="AFD98" s="23"/>
      <c r="AFE98" s="23"/>
      <c r="AFF98" s="23"/>
      <c r="AFG98" s="23"/>
      <c r="AFH98" s="23"/>
      <c r="AFI98" s="23"/>
      <c r="AFJ98" s="23"/>
      <c r="AFK98" s="23"/>
      <c r="AFL98" s="23"/>
      <c r="AFM98" s="23"/>
      <c r="AFN98" s="23"/>
      <c r="AFO98" s="23"/>
      <c r="AFP98" s="23"/>
      <c r="AFQ98" s="23"/>
      <c r="AFR98" s="23"/>
      <c r="AFS98" s="23"/>
      <c r="AFT98" s="23"/>
      <c r="AFU98" s="23"/>
      <c r="AFV98" s="23"/>
      <c r="AFW98" s="23"/>
      <c r="AFX98" s="23"/>
      <c r="AFY98" s="23"/>
      <c r="AFZ98" s="23"/>
      <c r="AGA98" s="23"/>
      <c r="AGB98" s="23"/>
      <c r="AGC98" s="23"/>
      <c r="AGD98" s="23"/>
      <c r="AGE98" s="23"/>
      <c r="AGF98" s="23"/>
      <c r="AGG98" s="23"/>
      <c r="AGH98" s="23"/>
      <c r="AGI98" s="23"/>
      <c r="AGJ98" s="23"/>
      <c r="AGK98" s="23"/>
      <c r="AGL98" s="23"/>
      <c r="AGM98" s="23"/>
      <c r="AGN98" s="23"/>
      <c r="AGO98" s="23"/>
      <c r="AGP98" s="23"/>
      <c r="AGQ98" s="23"/>
      <c r="AGR98" s="23"/>
      <c r="AGS98" s="23"/>
      <c r="AGT98" s="23"/>
      <c r="AGU98" s="23"/>
      <c r="AGV98" s="23"/>
      <c r="AGW98" s="23"/>
      <c r="AGX98" s="23"/>
      <c r="AGY98" s="23"/>
      <c r="AGZ98" s="23"/>
      <c r="AHA98" s="23"/>
      <c r="AHB98" s="23"/>
      <c r="AHC98" s="23"/>
      <c r="AHD98" s="23"/>
      <c r="AHE98" s="23"/>
      <c r="AHF98" s="23"/>
      <c r="AHG98" s="23"/>
      <c r="AHH98" s="23"/>
      <c r="AHI98" s="23"/>
      <c r="AHJ98" s="23"/>
      <c r="AHK98" s="23"/>
      <c r="AHL98" s="23"/>
      <c r="AHM98" s="23"/>
      <c r="AHN98" s="23"/>
      <c r="AHO98" s="23"/>
      <c r="AHP98" s="23"/>
      <c r="AHQ98" s="23"/>
      <c r="AHR98" s="23"/>
      <c r="AHS98" s="23"/>
      <c r="AHT98" s="23"/>
      <c r="AHU98" s="23"/>
      <c r="AHV98" s="23"/>
      <c r="AHW98" s="23"/>
      <c r="AHX98" s="23"/>
      <c r="AHY98" s="23"/>
      <c r="AHZ98" s="23"/>
      <c r="AIA98" s="23"/>
      <c r="AIB98" s="23"/>
      <c r="AIC98" s="23"/>
      <c r="AID98" s="23"/>
      <c r="AIE98" s="23"/>
      <c r="AIF98" s="23"/>
      <c r="AIG98" s="23"/>
      <c r="AIH98" s="23"/>
      <c r="AII98" s="23"/>
      <c r="AIJ98" s="23"/>
      <c r="AIK98" s="23"/>
      <c r="AIL98" s="23"/>
      <c r="AIM98" s="23"/>
      <c r="AIN98" s="23"/>
      <c r="AIO98" s="23"/>
      <c r="AIP98" s="23"/>
      <c r="AIQ98" s="23"/>
      <c r="AIR98" s="23"/>
      <c r="AIS98" s="23"/>
      <c r="AIT98" s="23"/>
      <c r="AIU98" s="23"/>
      <c r="AIV98" s="23"/>
      <c r="AIW98" s="23"/>
      <c r="AIX98" s="23"/>
      <c r="AIY98" s="23"/>
      <c r="AIZ98" s="23"/>
      <c r="AJA98" s="23"/>
      <c r="AJB98" s="23"/>
      <c r="AJC98" s="23"/>
      <c r="AJD98" s="23"/>
      <c r="AJE98" s="23"/>
      <c r="AJF98" s="23"/>
      <c r="AJG98" s="23"/>
      <c r="AJH98" s="23"/>
      <c r="AJI98" s="60"/>
      <c r="AJJ98" s="60"/>
      <c r="AJK98" s="60"/>
      <c r="AJL98" s="60"/>
      <c r="AJM98" s="60"/>
      <c r="AJN98" s="60"/>
      <c r="AJO98" s="60"/>
      <c r="AJP98" s="60"/>
    </row>
    <row r="99" spans="1:952" s="23" customFormat="1" x14ac:dyDescent="0.2">
      <c r="A99" s="50" t="s">
        <v>20</v>
      </c>
      <c r="B99" s="51" t="s">
        <v>244</v>
      </c>
      <c r="C99" s="52" t="s">
        <v>349</v>
      </c>
      <c r="D99" s="53" t="s">
        <v>119</v>
      </c>
      <c r="E99" s="54"/>
      <c r="F99" s="26" t="s">
        <v>21</v>
      </c>
      <c r="G99" s="54"/>
      <c r="H99" s="54"/>
      <c r="I99" s="29">
        <v>80000</v>
      </c>
      <c r="J99" s="80" t="s">
        <v>193</v>
      </c>
      <c r="K99" s="80"/>
      <c r="L99" s="81" t="s">
        <v>246</v>
      </c>
      <c r="M99" s="81"/>
      <c r="N99" s="81"/>
      <c r="O99" s="81"/>
      <c r="P99" s="81"/>
      <c r="Q99" s="81"/>
      <c r="R99" s="81"/>
      <c r="X99" s="25"/>
      <c r="AI99" s="23">
        <v>1</v>
      </c>
      <c r="AJ99" s="23">
        <v>1</v>
      </c>
      <c r="AK99" s="23">
        <v>1</v>
      </c>
      <c r="AL99" s="23">
        <v>1</v>
      </c>
      <c r="AM99" s="23">
        <v>1</v>
      </c>
      <c r="AN99" s="23">
        <v>1</v>
      </c>
      <c r="AW99" s="28"/>
      <c r="AZ99" s="25"/>
      <c r="BB99" s="25"/>
      <c r="BC99" s="28"/>
      <c r="BD99" s="25"/>
      <c r="BE99" s="27">
        <f t="shared" si="5"/>
        <v>6</v>
      </c>
      <c r="BF99" s="66"/>
      <c r="BG99" s="59"/>
      <c r="AJI99" s="60"/>
      <c r="AJJ99" s="60"/>
      <c r="AJK99" s="60"/>
      <c r="AJL99" s="60"/>
      <c r="AJM99" s="60"/>
      <c r="AJN99" s="60"/>
      <c r="AJO99" s="60"/>
      <c r="AJP99" s="60"/>
    </row>
    <row r="100" spans="1:952" x14ac:dyDescent="0.2">
      <c r="A100" s="50" t="s">
        <v>20</v>
      </c>
      <c r="B100" s="51" t="s">
        <v>244</v>
      </c>
      <c r="C100" s="52" t="s">
        <v>350</v>
      </c>
      <c r="D100" s="53" t="s">
        <v>351</v>
      </c>
      <c r="F100" s="26" t="s">
        <v>29</v>
      </c>
      <c r="I100" s="29">
        <v>360000</v>
      </c>
      <c r="J100" s="80" t="s">
        <v>193</v>
      </c>
      <c r="L100" s="81" t="s">
        <v>246</v>
      </c>
      <c r="M100" s="81"/>
      <c r="N100" s="81"/>
      <c r="O100" s="81"/>
      <c r="P100" s="81"/>
      <c r="Q100" s="81"/>
      <c r="R100" s="81"/>
      <c r="AE100" s="23">
        <v>1</v>
      </c>
      <c r="AF100" s="23">
        <v>1</v>
      </c>
      <c r="AG100" s="23">
        <v>1</v>
      </c>
      <c r="AH100" s="23">
        <v>1</v>
      </c>
      <c r="AI100" s="23">
        <v>1</v>
      </c>
      <c r="AJ100" s="23">
        <v>1</v>
      </c>
      <c r="AK100" s="28">
        <v>1</v>
      </c>
      <c r="AL100" s="23">
        <v>1</v>
      </c>
      <c r="AM100" s="23">
        <v>1</v>
      </c>
      <c r="AN100" s="23">
        <v>1</v>
      </c>
      <c r="AO100" s="23">
        <v>1</v>
      </c>
      <c r="AP100" s="23">
        <v>1</v>
      </c>
      <c r="AQ100" s="23">
        <v>1</v>
      </c>
      <c r="AR100" s="23">
        <v>1</v>
      </c>
      <c r="AS100" s="23">
        <v>1</v>
      </c>
      <c r="AT100" s="23">
        <v>1</v>
      </c>
      <c r="AU100" s="23">
        <v>1</v>
      </c>
      <c r="AV100" s="23">
        <v>1</v>
      </c>
      <c r="AW100" s="28">
        <v>3</v>
      </c>
      <c r="AX100" s="23">
        <v>3</v>
      </c>
      <c r="AY100" s="23">
        <v>3</v>
      </c>
      <c r="AZ100" s="25">
        <v>3</v>
      </c>
      <c r="BA100" s="23">
        <v>6</v>
      </c>
      <c r="BB100" s="25">
        <v>6</v>
      </c>
      <c r="BC100" s="28">
        <v>6</v>
      </c>
      <c r="BE100" s="27">
        <f t="shared" si="5"/>
        <v>48</v>
      </c>
      <c r="BF100" s="66"/>
      <c r="BG100" s="59"/>
    </row>
    <row r="101" spans="1:952" x14ac:dyDescent="0.2">
      <c r="A101" s="50" t="s">
        <v>20</v>
      </c>
      <c r="B101" s="27" t="s">
        <v>244</v>
      </c>
      <c r="C101" s="52" t="s">
        <v>352</v>
      </c>
      <c r="D101" s="53" t="s">
        <v>353</v>
      </c>
      <c r="F101" s="26" t="s">
        <v>21</v>
      </c>
      <c r="I101" s="29">
        <v>363000</v>
      </c>
      <c r="J101" s="80" t="s">
        <v>193</v>
      </c>
      <c r="L101" s="81" t="s">
        <v>246</v>
      </c>
      <c r="M101" s="81"/>
      <c r="N101" s="81"/>
      <c r="O101" s="81"/>
      <c r="P101" s="81"/>
      <c r="Q101" s="81"/>
      <c r="R101" s="81"/>
      <c r="Y101" s="23">
        <v>0</v>
      </c>
      <c r="Z101" s="23">
        <v>0</v>
      </c>
      <c r="AA101" s="23">
        <v>0</v>
      </c>
      <c r="AB101" s="23">
        <v>0</v>
      </c>
      <c r="AC101" s="23">
        <v>0</v>
      </c>
      <c r="AD101" s="23">
        <v>0</v>
      </c>
      <c r="AE101" s="23">
        <v>1</v>
      </c>
      <c r="AF101" s="23">
        <v>1</v>
      </c>
      <c r="AG101" s="23">
        <v>1</v>
      </c>
      <c r="AH101" s="23">
        <v>1</v>
      </c>
      <c r="AI101" s="23">
        <v>1</v>
      </c>
      <c r="AJ101" s="23">
        <v>1</v>
      </c>
      <c r="AL101" s="23">
        <v>1</v>
      </c>
      <c r="AM101" s="23">
        <v>1</v>
      </c>
      <c r="AR101" s="23">
        <v>2</v>
      </c>
      <c r="AS101" s="23">
        <v>2</v>
      </c>
      <c r="AW101" s="28">
        <v>2</v>
      </c>
      <c r="AY101" s="23">
        <v>2</v>
      </c>
      <c r="BA101" s="23">
        <v>2</v>
      </c>
      <c r="BB101" s="25">
        <v>2</v>
      </c>
      <c r="BE101" s="27">
        <f t="shared" si="5"/>
        <v>20</v>
      </c>
      <c r="BG101" s="59"/>
      <c r="AJI101" s="23"/>
      <c r="AJJ101" s="23"/>
      <c r="AJK101" s="23"/>
      <c r="AJL101" s="23"/>
      <c r="AJM101" s="23"/>
      <c r="AJN101" s="23"/>
      <c r="AJO101" s="23"/>
      <c r="AJP101" s="23"/>
    </row>
    <row r="102" spans="1:952" x14ac:dyDescent="0.2">
      <c r="A102" s="50" t="s">
        <v>20</v>
      </c>
      <c r="B102" s="51" t="s">
        <v>244</v>
      </c>
      <c r="C102" s="52" t="s">
        <v>354</v>
      </c>
      <c r="D102" s="53" t="s">
        <v>126</v>
      </c>
      <c r="F102" s="26" t="s">
        <v>21</v>
      </c>
      <c r="I102" s="29">
        <v>240000</v>
      </c>
      <c r="J102" s="80" t="s">
        <v>200</v>
      </c>
      <c r="L102" s="81" t="s">
        <v>246</v>
      </c>
      <c r="M102" s="81"/>
      <c r="N102" s="81"/>
      <c r="O102" s="81"/>
      <c r="P102" s="81"/>
      <c r="Q102" s="81"/>
      <c r="R102" s="81"/>
      <c r="AE102" s="23">
        <v>1</v>
      </c>
      <c r="AF102" s="23">
        <v>1</v>
      </c>
      <c r="AG102" s="23">
        <v>1</v>
      </c>
      <c r="AH102" s="23">
        <v>1</v>
      </c>
      <c r="AI102" s="23">
        <v>1</v>
      </c>
      <c r="AJ102" s="23">
        <v>1</v>
      </c>
      <c r="AK102" s="28">
        <v>1</v>
      </c>
      <c r="AL102" s="23">
        <v>1</v>
      </c>
      <c r="AM102" s="23">
        <v>1</v>
      </c>
      <c r="AN102" s="23">
        <v>1</v>
      </c>
      <c r="AO102" s="23">
        <v>1</v>
      </c>
      <c r="AP102" s="23">
        <v>1</v>
      </c>
      <c r="BE102" s="27">
        <f t="shared" si="5"/>
        <v>12</v>
      </c>
      <c r="BF102" s="66"/>
      <c r="BG102" s="59"/>
    </row>
    <row r="103" spans="1:952" x14ac:dyDescent="0.2">
      <c r="A103" s="50" t="s">
        <v>20</v>
      </c>
      <c r="B103" s="51" t="s">
        <v>244</v>
      </c>
      <c r="C103" s="31" t="s">
        <v>355</v>
      </c>
      <c r="D103" s="53" t="s">
        <v>160</v>
      </c>
      <c r="F103" s="26" t="s">
        <v>31</v>
      </c>
      <c r="I103" s="29">
        <v>300000</v>
      </c>
      <c r="J103" s="56" t="s">
        <v>193</v>
      </c>
      <c r="K103" s="56"/>
      <c r="L103" s="57" t="s">
        <v>246</v>
      </c>
      <c r="M103" s="57"/>
      <c r="N103" s="57"/>
      <c r="O103" s="57"/>
      <c r="P103" s="57"/>
      <c r="Q103" s="57"/>
      <c r="R103" s="57"/>
      <c r="AI103" s="23">
        <v>1</v>
      </c>
      <c r="AJ103" s="23">
        <v>1</v>
      </c>
      <c r="AK103" s="28">
        <v>1</v>
      </c>
      <c r="AL103" s="23">
        <v>1</v>
      </c>
      <c r="AM103" s="23">
        <v>1</v>
      </c>
      <c r="AN103" s="23">
        <v>1</v>
      </c>
      <c r="AO103" s="23">
        <v>1</v>
      </c>
      <c r="AP103" s="23">
        <v>1</v>
      </c>
      <c r="AQ103" s="23">
        <v>1</v>
      </c>
      <c r="BE103" s="27">
        <f t="shared" si="5"/>
        <v>9</v>
      </c>
      <c r="BG103" s="59"/>
    </row>
    <row r="104" spans="1:952" x14ac:dyDescent="0.2">
      <c r="A104" s="50" t="s">
        <v>20</v>
      </c>
      <c r="B104" s="27" t="s">
        <v>244</v>
      </c>
      <c r="C104" s="31" t="s">
        <v>356</v>
      </c>
      <c r="D104" s="53" t="s">
        <v>161</v>
      </c>
      <c r="F104" s="26" t="s">
        <v>31</v>
      </c>
      <c r="I104" s="29">
        <v>1500000</v>
      </c>
      <c r="J104" s="56" t="s">
        <v>193</v>
      </c>
      <c r="K104" s="56"/>
      <c r="L104" s="57" t="s">
        <v>246</v>
      </c>
      <c r="M104" s="57"/>
      <c r="N104" s="57"/>
      <c r="O104" s="57"/>
      <c r="P104" s="57"/>
      <c r="Q104" s="57"/>
      <c r="R104" s="57"/>
      <c r="AK104" s="28">
        <v>1</v>
      </c>
      <c r="AL104" s="23">
        <v>1</v>
      </c>
      <c r="AM104" s="23">
        <v>1</v>
      </c>
      <c r="AN104" s="23">
        <v>1</v>
      </c>
      <c r="AO104" s="23">
        <v>1</v>
      </c>
      <c r="AP104" s="23">
        <v>1</v>
      </c>
      <c r="AQ104" s="23">
        <v>1</v>
      </c>
      <c r="AR104" s="23">
        <v>1</v>
      </c>
      <c r="AS104" s="23">
        <v>1</v>
      </c>
      <c r="AT104" s="23">
        <v>1</v>
      </c>
      <c r="AU104" s="23">
        <v>1</v>
      </c>
      <c r="AV104" s="23">
        <v>1</v>
      </c>
      <c r="AW104" s="28">
        <v>3</v>
      </c>
      <c r="AX104" s="23">
        <v>3</v>
      </c>
      <c r="AY104" s="23">
        <v>3</v>
      </c>
      <c r="AZ104" s="25">
        <v>3</v>
      </c>
      <c r="BD104" s="25">
        <v>0</v>
      </c>
      <c r="BE104" s="27">
        <f t="shared" si="5"/>
        <v>24</v>
      </c>
      <c r="BG104" s="59"/>
      <c r="AJI104" s="23"/>
      <c r="AJJ104" s="23"/>
      <c r="AJK104" s="23"/>
      <c r="AJL104" s="23"/>
      <c r="AJM104" s="23"/>
      <c r="AJN104" s="23"/>
      <c r="AJO104" s="23"/>
      <c r="AJP104" s="23"/>
    </row>
    <row r="105" spans="1:952" x14ac:dyDescent="0.2">
      <c r="A105" s="50" t="s">
        <v>20</v>
      </c>
      <c r="B105" s="51" t="s">
        <v>244</v>
      </c>
      <c r="C105" s="31" t="s">
        <v>357</v>
      </c>
      <c r="D105" s="53" t="s">
        <v>205</v>
      </c>
      <c r="F105" s="26" t="s">
        <v>31</v>
      </c>
      <c r="I105" s="29">
        <v>180000</v>
      </c>
      <c r="J105" s="56" t="s">
        <v>193</v>
      </c>
      <c r="K105" s="56"/>
      <c r="L105" s="57" t="s">
        <v>246</v>
      </c>
      <c r="M105" s="57"/>
      <c r="N105" s="57"/>
      <c r="O105" s="57"/>
      <c r="P105" s="57"/>
      <c r="Q105" s="57"/>
      <c r="R105" s="57"/>
      <c r="AI105" s="23">
        <v>1</v>
      </c>
      <c r="AJ105" s="23">
        <v>1</v>
      </c>
      <c r="AK105" s="28">
        <v>1</v>
      </c>
      <c r="AL105" s="23">
        <v>1</v>
      </c>
      <c r="AM105" s="23">
        <v>1</v>
      </c>
      <c r="AN105" s="23">
        <v>1</v>
      </c>
      <c r="AO105" s="23">
        <v>1</v>
      </c>
      <c r="AP105" s="23">
        <v>1</v>
      </c>
      <c r="AQ105" s="23">
        <v>1</v>
      </c>
      <c r="AR105" s="23">
        <v>1</v>
      </c>
      <c r="AS105" s="23">
        <v>1</v>
      </c>
      <c r="AT105" s="23">
        <v>1</v>
      </c>
      <c r="AW105" s="28">
        <v>3</v>
      </c>
      <c r="BA105" s="23">
        <v>3</v>
      </c>
      <c r="BE105" s="27">
        <f t="shared" si="5"/>
        <v>18</v>
      </c>
      <c r="BG105" s="59"/>
    </row>
    <row r="106" spans="1:952" x14ac:dyDescent="0.2">
      <c r="A106" s="50" t="s">
        <v>20</v>
      </c>
      <c r="B106" s="27" t="s">
        <v>244</v>
      </c>
      <c r="C106" s="31" t="s">
        <v>358</v>
      </c>
      <c r="D106" s="53" t="s">
        <v>206</v>
      </c>
      <c r="F106" s="26" t="s">
        <v>31</v>
      </c>
      <c r="I106" s="55">
        <v>1400000</v>
      </c>
      <c r="J106" s="56" t="s">
        <v>193</v>
      </c>
      <c r="K106" s="56"/>
      <c r="L106" s="57" t="s">
        <v>246</v>
      </c>
      <c r="M106" s="57"/>
      <c r="N106" s="57"/>
      <c r="O106" s="57"/>
      <c r="P106" s="57"/>
      <c r="Q106" s="57"/>
      <c r="R106" s="57"/>
      <c r="AK106" s="28">
        <v>1</v>
      </c>
      <c r="AL106" s="23">
        <v>1</v>
      </c>
      <c r="AM106" s="23">
        <v>1</v>
      </c>
      <c r="AN106" s="23">
        <v>1</v>
      </c>
      <c r="AO106" s="23">
        <v>1</v>
      </c>
      <c r="AP106" s="23">
        <v>1</v>
      </c>
      <c r="AQ106" s="23">
        <v>1</v>
      </c>
      <c r="AR106" s="23">
        <v>1</v>
      </c>
      <c r="AS106" s="23">
        <v>1</v>
      </c>
      <c r="AT106" s="23">
        <v>1</v>
      </c>
      <c r="AU106" s="23">
        <v>1</v>
      </c>
      <c r="AV106" s="23">
        <v>1</v>
      </c>
      <c r="AW106" s="28">
        <v>3</v>
      </c>
      <c r="AX106" s="23">
        <v>3</v>
      </c>
      <c r="AY106" s="23">
        <v>3</v>
      </c>
      <c r="AZ106" s="25">
        <v>3</v>
      </c>
      <c r="BA106" s="23">
        <v>6</v>
      </c>
      <c r="BB106" s="25">
        <v>6</v>
      </c>
      <c r="BD106" s="25">
        <v>0</v>
      </c>
      <c r="BE106" s="27">
        <f t="shared" si="5"/>
        <v>36</v>
      </c>
      <c r="BG106" s="59"/>
      <c r="AJI106" s="23"/>
      <c r="AJJ106" s="23"/>
      <c r="AJK106" s="23"/>
      <c r="AJL106" s="23"/>
      <c r="AJM106" s="23"/>
      <c r="AJN106" s="23"/>
      <c r="AJO106" s="23"/>
      <c r="AJP106" s="23"/>
    </row>
    <row r="107" spans="1:952" s="23" customFormat="1" x14ac:dyDescent="0.25">
      <c r="A107" s="50" t="s">
        <v>20</v>
      </c>
      <c r="B107" s="54" t="s">
        <v>244</v>
      </c>
      <c r="C107" s="98" t="s">
        <v>359</v>
      </c>
      <c r="D107" s="53" t="s">
        <v>247</v>
      </c>
      <c r="E107" s="54"/>
      <c r="F107" s="62" t="s">
        <v>23</v>
      </c>
      <c r="G107" s="54"/>
      <c r="H107" s="54"/>
      <c r="I107" s="29">
        <v>20000</v>
      </c>
      <c r="J107" s="56" t="s">
        <v>193</v>
      </c>
      <c r="K107" s="56"/>
      <c r="L107" s="57" t="s">
        <v>246</v>
      </c>
      <c r="M107" s="57"/>
      <c r="N107" s="57"/>
      <c r="O107" s="57"/>
      <c r="P107" s="57"/>
      <c r="Q107" s="57"/>
      <c r="R107" s="57"/>
      <c r="X107" s="25"/>
      <c r="Y107" s="23">
        <v>0</v>
      </c>
      <c r="Z107" s="23">
        <v>0</v>
      </c>
      <c r="AA107" s="23">
        <v>0</v>
      </c>
      <c r="AB107" s="23">
        <v>0</v>
      </c>
      <c r="AC107" s="23">
        <v>0</v>
      </c>
      <c r="AD107" s="23">
        <v>0</v>
      </c>
      <c r="AE107" s="23">
        <v>1</v>
      </c>
      <c r="AF107" s="23">
        <v>1</v>
      </c>
      <c r="AG107" s="23">
        <v>1</v>
      </c>
      <c r="AH107" s="23">
        <v>1</v>
      </c>
      <c r="AW107" s="28"/>
      <c r="AZ107" s="25"/>
      <c r="BB107" s="25"/>
      <c r="BC107" s="28"/>
      <c r="BD107" s="25"/>
      <c r="BE107" s="54">
        <f t="shared" si="5"/>
        <v>4</v>
      </c>
      <c r="BF107" s="66"/>
      <c r="BG107" s="67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R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  <c r="EJ107" s="61"/>
      <c r="EK107" s="61"/>
      <c r="EL107" s="61"/>
      <c r="EM107" s="61"/>
      <c r="EN107" s="61"/>
      <c r="EO107" s="61"/>
      <c r="EP107" s="61"/>
      <c r="EQ107" s="61"/>
      <c r="ER107" s="61"/>
      <c r="ES107" s="61"/>
      <c r="ET107" s="61"/>
      <c r="EU107" s="61"/>
      <c r="EV107" s="61"/>
      <c r="EW107" s="61"/>
      <c r="EX107" s="61"/>
      <c r="EY107" s="61"/>
      <c r="EZ107" s="61"/>
      <c r="FA107" s="61"/>
      <c r="FB107" s="61"/>
      <c r="FC107" s="61"/>
      <c r="FD107" s="61"/>
      <c r="FE107" s="61"/>
      <c r="FF107" s="61"/>
      <c r="FG107" s="61"/>
      <c r="FH107" s="61"/>
      <c r="FI107" s="61"/>
      <c r="FJ107" s="61"/>
      <c r="FK107" s="61"/>
      <c r="FL107" s="61"/>
      <c r="FM107" s="61"/>
      <c r="FN107" s="61"/>
      <c r="FO107" s="61"/>
      <c r="FP107" s="61"/>
      <c r="FQ107" s="61"/>
      <c r="FR107" s="61"/>
      <c r="FS107" s="61"/>
      <c r="FT107" s="61"/>
      <c r="FU107" s="61"/>
      <c r="FV107" s="61"/>
      <c r="FW107" s="61"/>
      <c r="FX107" s="61"/>
      <c r="FY107" s="61"/>
      <c r="FZ107" s="61"/>
      <c r="GA107" s="61"/>
      <c r="GB107" s="61"/>
      <c r="GC107" s="61"/>
      <c r="GD107" s="61"/>
      <c r="GE107" s="61"/>
      <c r="GF107" s="61"/>
      <c r="GG107" s="61"/>
      <c r="GH107" s="61"/>
      <c r="GI107" s="61"/>
      <c r="GJ107" s="61"/>
      <c r="GK107" s="61"/>
      <c r="GL107" s="61"/>
      <c r="GM107" s="61"/>
      <c r="GN107" s="61"/>
      <c r="GO107" s="61"/>
      <c r="GP107" s="61"/>
      <c r="GQ107" s="61"/>
      <c r="GR107" s="61"/>
      <c r="GS107" s="61"/>
      <c r="GT107" s="61"/>
      <c r="GU107" s="61"/>
      <c r="GV107" s="61"/>
      <c r="GW107" s="61"/>
      <c r="GX107" s="61"/>
      <c r="GY107" s="61"/>
      <c r="GZ107" s="61"/>
      <c r="HA107" s="61"/>
      <c r="HB107" s="61"/>
      <c r="HC107" s="61"/>
      <c r="HD107" s="61"/>
      <c r="HE107" s="61"/>
      <c r="HF107" s="61"/>
      <c r="HG107" s="61"/>
      <c r="HH107" s="61"/>
      <c r="HI107" s="61"/>
      <c r="HJ107" s="61"/>
      <c r="HK107" s="61"/>
      <c r="HL107" s="61"/>
      <c r="HM107" s="61"/>
      <c r="HN107" s="61"/>
      <c r="HO107" s="61"/>
      <c r="HP107" s="61"/>
      <c r="HQ107" s="61"/>
      <c r="HR107" s="61"/>
      <c r="HS107" s="61"/>
      <c r="HT107" s="61"/>
      <c r="HU107" s="61"/>
      <c r="HV107" s="61"/>
      <c r="HW107" s="61"/>
      <c r="HX107" s="61"/>
      <c r="HY107" s="61"/>
      <c r="HZ107" s="61"/>
      <c r="IA107" s="61"/>
      <c r="IB107" s="61"/>
      <c r="IC107" s="61"/>
      <c r="ID107" s="61"/>
      <c r="IE107" s="61"/>
      <c r="IF107" s="61"/>
      <c r="IG107" s="61"/>
      <c r="IH107" s="61"/>
      <c r="II107" s="61"/>
      <c r="IJ107" s="61"/>
      <c r="IK107" s="61"/>
      <c r="IL107" s="61"/>
      <c r="IM107" s="61"/>
      <c r="IN107" s="61"/>
      <c r="IO107" s="61"/>
      <c r="IP107" s="61"/>
      <c r="IQ107" s="61"/>
      <c r="IR107" s="61"/>
      <c r="IS107" s="61"/>
      <c r="IT107" s="61"/>
      <c r="IU107" s="61"/>
      <c r="IV107" s="61"/>
      <c r="IW107" s="61"/>
      <c r="IX107" s="61"/>
      <c r="IY107" s="61"/>
      <c r="IZ107" s="61"/>
      <c r="JA107" s="61"/>
      <c r="JB107" s="61"/>
      <c r="JC107" s="61"/>
      <c r="JD107" s="61"/>
      <c r="JE107" s="61"/>
      <c r="JF107" s="61"/>
      <c r="JG107" s="61"/>
      <c r="JH107" s="61"/>
      <c r="JI107" s="61"/>
      <c r="JJ107" s="61"/>
      <c r="JK107" s="61"/>
      <c r="JL107" s="61"/>
      <c r="JM107" s="61"/>
      <c r="JN107" s="61"/>
      <c r="JO107" s="61"/>
      <c r="JP107" s="61"/>
      <c r="JQ107" s="61"/>
      <c r="JR107" s="61"/>
      <c r="JS107" s="61"/>
      <c r="JT107" s="61"/>
      <c r="JU107" s="61"/>
      <c r="JV107" s="61"/>
      <c r="JW107" s="61"/>
      <c r="JX107" s="61"/>
      <c r="JY107" s="61"/>
      <c r="JZ107" s="61"/>
      <c r="KA107" s="61"/>
      <c r="KB107" s="61"/>
      <c r="KC107" s="61"/>
      <c r="KD107" s="61"/>
      <c r="KE107" s="61"/>
      <c r="KF107" s="61"/>
      <c r="KG107" s="61"/>
      <c r="KH107" s="61"/>
      <c r="KI107" s="61"/>
      <c r="KJ107" s="61"/>
      <c r="KK107" s="61"/>
      <c r="KL107" s="61"/>
      <c r="KM107" s="61"/>
      <c r="KN107" s="61"/>
      <c r="KO107" s="61"/>
      <c r="KP107" s="61"/>
      <c r="KQ107" s="61"/>
      <c r="KR107" s="61"/>
      <c r="KS107" s="61"/>
      <c r="KT107" s="61"/>
      <c r="KU107" s="61"/>
      <c r="KV107" s="61"/>
      <c r="KW107" s="61"/>
      <c r="KX107" s="61"/>
      <c r="KY107" s="61"/>
      <c r="KZ107" s="61"/>
      <c r="LA107" s="61"/>
      <c r="LB107" s="61"/>
      <c r="LC107" s="61"/>
      <c r="LD107" s="61"/>
      <c r="LE107" s="61"/>
      <c r="LF107" s="61"/>
      <c r="LG107" s="61"/>
      <c r="LH107" s="61"/>
      <c r="LI107" s="61"/>
      <c r="LJ107" s="61"/>
      <c r="LK107" s="61"/>
      <c r="LL107" s="61"/>
      <c r="LM107" s="61"/>
      <c r="LN107" s="61"/>
      <c r="LO107" s="61"/>
      <c r="LP107" s="61"/>
      <c r="LQ107" s="61"/>
      <c r="LR107" s="61"/>
      <c r="LS107" s="61"/>
      <c r="LT107" s="61"/>
      <c r="LU107" s="61"/>
      <c r="LV107" s="61"/>
      <c r="LW107" s="61"/>
      <c r="LX107" s="61"/>
      <c r="LY107" s="61"/>
      <c r="LZ107" s="61"/>
      <c r="MA107" s="61"/>
      <c r="MB107" s="61"/>
      <c r="MC107" s="61"/>
      <c r="MD107" s="61"/>
      <c r="ME107" s="61"/>
      <c r="MF107" s="61"/>
      <c r="MG107" s="61"/>
      <c r="MH107" s="61"/>
      <c r="MI107" s="61"/>
      <c r="MJ107" s="61"/>
      <c r="MK107" s="61"/>
      <c r="ML107" s="61"/>
      <c r="MM107" s="61"/>
      <c r="MN107" s="61"/>
      <c r="MO107" s="61"/>
      <c r="MP107" s="61"/>
      <c r="MQ107" s="61"/>
      <c r="MR107" s="61"/>
      <c r="MS107" s="61"/>
      <c r="MT107" s="61"/>
      <c r="MU107" s="61"/>
      <c r="MV107" s="61"/>
      <c r="MW107" s="61"/>
      <c r="MX107" s="61"/>
      <c r="MY107" s="61"/>
      <c r="MZ107" s="61"/>
      <c r="NA107" s="61"/>
      <c r="NB107" s="61"/>
      <c r="NC107" s="61"/>
      <c r="ND107" s="61"/>
      <c r="NE107" s="61"/>
      <c r="NF107" s="61"/>
      <c r="NG107" s="61"/>
      <c r="NH107" s="61"/>
      <c r="NI107" s="61"/>
      <c r="NJ107" s="61"/>
      <c r="NK107" s="61"/>
      <c r="NL107" s="61"/>
      <c r="NM107" s="61"/>
      <c r="NN107" s="61"/>
      <c r="NO107" s="61"/>
      <c r="NP107" s="61"/>
      <c r="NQ107" s="61"/>
      <c r="NR107" s="61"/>
      <c r="NS107" s="61"/>
      <c r="NT107" s="61"/>
      <c r="NU107" s="61"/>
      <c r="NV107" s="61"/>
      <c r="NW107" s="61"/>
      <c r="NX107" s="61"/>
      <c r="NY107" s="61"/>
      <c r="NZ107" s="61"/>
      <c r="OA107" s="61"/>
      <c r="OB107" s="61"/>
      <c r="OC107" s="61"/>
      <c r="OD107" s="61"/>
      <c r="OE107" s="61"/>
      <c r="OF107" s="61"/>
      <c r="OG107" s="61"/>
      <c r="OH107" s="61"/>
      <c r="OI107" s="61"/>
      <c r="OJ107" s="61"/>
      <c r="OK107" s="61"/>
      <c r="OL107" s="61"/>
      <c r="OM107" s="61"/>
      <c r="ON107" s="61"/>
      <c r="OO107" s="61"/>
      <c r="OP107" s="61"/>
      <c r="OQ107" s="61"/>
      <c r="OR107" s="61"/>
      <c r="OS107" s="61"/>
      <c r="OT107" s="61"/>
      <c r="OU107" s="61"/>
      <c r="OV107" s="61"/>
      <c r="OW107" s="61"/>
      <c r="OX107" s="61"/>
      <c r="OY107" s="61"/>
      <c r="OZ107" s="61"/>
      <c r="PA107" s="61"/>
      <c r="PB107" s="61"/>
      <c r="PC107" s="61"/>
      <c r="PD107" s="61"/>
      <c r="PE107" s="61"/>
      <c r="PF107" s="61"/>
      <c r="PG107" s="61"/>
      <c r="PH107" s="61"/>
      <c r="PI107" s="61"/>
      <c r="PJ107" s="61"/>
      <c r="PK107" s="61"/>
      <c r="PL107" s="61"/>
      <c r="PM107" s="61"/>
      <c r="PN107" s="61"/>
      <c r="PO107" s="61"/>
      <c r="PP107" s="61"/>
      <c r="PQ107" s="61"/>
      <c r="PR107" s="61"/>
      <c r="PS107" s="61"/>
      <c r="PT107" s="61"/>
      <c r="PU107" s="61"/>
      <c r="PV107" s="61"/>
      <c r="PW107" s="61"/>
      <c r="PX107" s="61"/>
      <c r="PY107" s="61"/>
      <c r="PZ107" s="61"/>
      <c r="QA107" s="61"/>
      <c r="QB107" s="61"/>
      <c r="QC107" s="61"/>
      <c r="QD107" s="61"/>
      <c r="QE107" s="61"/>
      <c r="QF107" s="61"/>
      <c r="QG107" s="61"/>
      <c r="QH107" s="61"/>
      <c r="QI107" s="61"/>
      <c r="QJ107" s="61"/>
      <c r="QK107" s="61"/>
      <c r="QL107" s="61"/>
      <c r="QM107" s="61"/>
      <c r="QN107" s="61"/>
      <c r="QO107" s="61"/>
      <c r="QP107" s="61"/>
      <c r="QQ107" s="61"/>
      <c r="QR107" s="61"/>
      <c r="QS107" s="61"/>
      <c r="QT107" s="61"/>
      <c r="QU107" s="61"/>
      <c r="QV107" s="61"/>
      <c r="QW107" s="61"/>
      <c r="QX107" s="61"/>
      <c r="QY107" s="61"/>
      <c r="QZ107" s="61"/>
      <c r="RA107" s="61"/>
      <c r="RB107" s="61"/>
      <c r="RC107" s="61"/>
      <c r="RD107" s="61"/>
      <c r="RE107" s="61"/>
      <c r="RF107" s="61"/>
      <c r="RG107" s="61"/>
      <c r="RH107" s="61"/>
      <c r="RI107" s="61"/>
      <c r="RJ107" s="61"/>
      <c r="RK107" s="61"/>
      <c r="RL107" s="61"/>
      <c r="RM107" s="61"/>
      <c r="RN107" s="61"/>
      <c r="RO107" s="61"/>
      <c r="RP107" s="61"/>
      <c r="RQ107" s="61"/>
      <c r="RR107" s="61"/>
      <c r="RS107" s="61"/>
      <c r="RT107" s="61"/>
      <c r="RU107" s="61"/>
      <c r="RV107" s="61"/>
      <c r="RW107" s="61"/>
      <c r="RX107" s="61"/>
      <c r="RY107" s="61"/>
      <c r="RZ107" s="61"/>
      <c r="SA107" s="61"/>
      <c r="SB107" s="61"/>
      <c r="SC107" s="61"/>
      <c r="SD107" s="61"/>
      <c r="SE107" s="61"/>
      <c r="SF107" s="61"/>
      <c r="SG107" s="61"/>
      <c r="SH107" s="61"/>
      <c r="SI107" s="61"/>
      <c r="SJ107" s="61"/>
      <c r="SK107" s="61"/>
      <c r="SL107" s="61"/>
      <c r="SM107" s="61"/>
      <c r="SN107" s="61"/>
      <c r="SO107" s="61"/>
      <c r="SP107" s="61"/>
      <c r="SQ107" s="61"/>
      <c r="SR107" s="61"/>
      <c r="SS107" s="61"/>
      <c r="ST107" s="61"/>
      <c r="SU107" s="61"/>
      <c r="SV107" s="61"/>
      <c r="SW107" s="61"/>
      <c r="SX107" s="61"/>
      <c r="SY107" s="61"/>
      <c r="SZ107" s="61"/>
      <c r="TA107" s="61"/>
      <c r="TB107" s="61"/>
      <c r="TC107" s="61"/>
      <c r="TD107" s="61"/>
      <c r="TE107" s="61"/>
      <c r="TF107" s="61"/>
      <c r="TG107" s="61"/>
      <c r="TH107" s="61"/>
      <c r="TI107" s="61"/>
      <c r="TJ107" s="61"/>
      <c r="TK107" s="61"/>
      <c r="TL107" s="61"/>
      <c r="TM107" s="61"/>
      <c r="TN107" s="61"/>
      <c r="TO107" s="61"/>
      <c r="TP107" s="61"/>
      <c r="TQ107" s="61"/>
      <c r="TR107" s="61"/>
      <c r="TS107" s="61"/>
      <c r="TT107" s="61"/>
      <c r="TU107" s="61"/>
      <c r="TV107" s="61"/>
      <c r="TW107" s="61"/>
      <c r="TX107" s="61"/>
      <c r="TY107" s="61"/>
      <c r="TZ107" s="61"/>
      <c r="UA107" s="61"/>
      <c r="UB107" s="61"/>
      <c r="UC107" s="61"/>
      <c r="UD107" s="61"/>
      <c r="UE107" s="61"/>
      <c r="UF107" s="61"/>
      <c r="UG107" s="61"/>
      <c r="UH107" s="61"/>
      <c r="UI107" s="61"/>
      <c r="UJ107" s="61"/>
      <c r="UK107" s="61"/>
      <c r="UL107" s="61"/>
      <c r="UM107" s="61"/>
      <c r="UN107" s="61"/>
      <c r="UO107" s="61"/>
      <c r="UP107" s="61"/>
      <c r="UQ107" s="61"/>
      <c r="UR107" s="61"/>
      <c r="US107" s="61"/>
      <c r="UT107" s="61"/>
      <c r="UU107" s="61"/>
      <c r="UV107" s="61"/>
      <c r="UW107" s="61"/>
      <c r="UX107" s="61"/>
      <c r="UY107" s="61"/>
      <c r="UZ107" s="61"/>
      <c r="VA107" s="61"/>
      <c r="VB107" s="61"/>
      <c r="VC107" s="61"/>
      <c r="VD107" s="61"/>
      <c r="VE107" s="61"/>
      <c r="VF107" s="61"/>
      <c r="VG107" s="61"/>
      <c r="VH107" s="61"/>
      <c r="VI107" s="61"/>
      <c r="VJ107" s="61"/>
      <c r="VK107" s="61"/>
      <c r="VL107" s="61"/>
      <c r="VM107" s="61"/>
      <c r="VN107" s="61"/>
      <c r="VO107" s="61"/>
      <c r="VP107" s="61"/>
      <c r="VQ107" s="61"/>
      <c r="VR107" s="61"/>
      <c r="VS107" s="61"/>
      <c r="VT107" s="61"/>
      <c r="VU107" s="61"/>
      <c r="VV107" s="61"/>
      <c r="VW107" s="61"/>
      <c r="VX107" s="61"/>
      <c r="VY107" s="61"/>
      <c r="VZ107" s="61"/>
      <c r="WA107" s="61"/>
      <c r="WB107" s="61"/>
      <c r="WC107" s="61"/>
      <c r="WD107" s="61"/>
      <c r="WE107" s="61"/>
      <c r="WF107" s="61"/>
      <c r="WG107" s="61"/>
      <c r="WH107" s="61"/>
      <c r="WI107" s="61"/>
      <c r="WJ107" s="61"/>
      <c r="WK107" s="61"/>
      <c r="WL107" s="61"/>
      <c r="WM107" s="61"/>
      <c r="WN107" s="61"/>
      <c r="WO107" s="61"/>
      <c r="WP107" s="61"/>
      <c r="WQ107" s="61"/>
      <c r="WR107" s="61"/>
      <c r="WS107" s="61"/>
      <c r="WT107" s="61"/>
      <c r="WU107" s="61"/>
      <c r="WV107" s="61"/>
      <c r="WW107" s="61"/>
      <c r="WX107" s="61"/>
      <c r="WY107" s="61"/>
      <c r="WZ107" s="61"/>
      <c r="XA107" s="61"/>
      <c r="XB107" s="61"/>
      <c r="XC107" s="61"/>
      <c r="XD107" s="61"/>
      <c r="XE107" s="61"/>
      <c r="XF107" s="61"/>
      <c r="XG107" s="61"/>
      <c r="XH107" s="61"/>
      <c r="XI107" s="61"/>
      <c r="XJ107" s="61"/>
      <c r="XK107" s="61"/>
      <c r="XL107" s="61"/>
      <c r="XM107" s="61"/>
      <c r="XN107" s="61"/>
      <c r="XO107" s="61"/>
      <c r="XP107" s="61"/>
      <c r="XQ107" s="61"/>
      <c r="XR107" s="61"/>
      <c r="XS107" s="61"/>
      <c r="XT107" s="61"/>
      <c r="XU107" s="61"/>
      <c r="XV107" s="61"/>
      <c r="XW107" s="61"/>
      <c r="XX107" s="61"/>
      <c r="XY107" s="61"/>
      <c r="XZ107" s="61"/>
      <c r="YA107" s="61"/>
      <c r="YB107" s="61"/>
      <c r="YC107" s="61"/>
      <c r="YD107" s="61"/>
      <c r="YE107" s="61"/>
      <c r="YF107" s="61"/>
      <c r="YG107" s="61"/>
      <c r="YH107" s="61"/>
      <c r="YI107" s="61"/>
      <c r="YJ107" s="61"/>
      <c r="YK107" s="61"/>
      <c r="YL107" s="61"/>
      <c r="YM107" s="61"/>
      <c r="YN107" s="61"/>
      <c r="YO107" s="61"/>
      <c r="YP107" s="61"/>
      <c r="YQ107" s="61"/>
      <c r="YR107" s="61"/>
      <c r="YS107" s="61"/>
      <c r="YT107" s="61"/>
      <c r="YU107" s="61"/>
      <c r="YV107" s="61"/>
      <c r="YW107" s="61"/>
      <c r="YX107" s="61"/>
      <c r="YY107" s="61"/>
      <c r="YZ107" s="61"/>
      <c r="ZA107" s="61"/>
      <c r="ZB107" s="61"/>
      <c r="ZC107" s="61"/>
      <c r="ZD107" s="61"/>
      <c r="ZE107" s="61"/>
      <c r="ZF107" s="61"/>
      <c r="ZG107" s="61"/>
      <c r="ZH107" s="61"/>
      <c r="ZI107" s="61"/>
      <c r="ZJ107" s="61"/>
      <c r="ZK107" s="61"/>
      <c r="ZL107" s="61"/>
      <c r="ZM107" s="61"/>
      <c r="ZN107" s="61"/>
      <c r="ZO107" s="61"/>
      <c r="ZP107" s="61"/>
      <c r="ZQ107" s="61"/>
      <c r="ZR107" s="61"/>
      <c r="ZS107" s="61"/>
      <c r="ZT107" s="61"/>
      <c r="ZU107" s="61"/>
      <c r="ZV107" s="61"/>
      <c r="ZW107" s="61"/>
      <c r="ZX107" s="61"/>
      <c r="ZY107" s="61"/>
      <c r="ZZ107" s="61"/>
      <c r="AAA107" s="61"/>
      <c r="AAB107" s="61"/>
      <c r="AAC107" s="61"/>
      <c r="AAD107" s="61"/>
      <c r="AAE107" s="61"/>
      <c r="AAF107" s="61"/>
      <c r="AAG107" s="61"/>
      <c r="AAH107" s="61"/>
      <c r="AAI107" s="61"/>
      <c r="AAJ107" s="61"/>
      <c r="AAK107" s="61"/>
      <c r="AAL107" s="61"/>
      <c r="AAM107" s="61"/>
      <c r="AAN107" s="61"/>
      <c r="AAO107" s="61"/>
      <c r="AAP107" s="61"/>
      <c r="AAQ107" s="61"/>
      <c r="AAR107" s="61"/>
      <c r="AAS107" s="61"/>
      <c r="AAT107" s="61"/>
      <c r="AAU107" s="61"/>
      <c r="AAV107" s="61"/>
      <c r="AAW107" s="61"/>
      <c r="AAX107" s="61"/>
      <c r="AAY107" s="61"/>
      <c r="AAZ107" s="61"/>
      <c r="ABA107" s="61"/>
      <c r="ABB107" s="61"/>
      <c r="ABC107" s="61"/>
      <c r="ABD107" s="61"/>
      <c r="ABE107" s="61"/>
      <c r="ABF107" s="61"/>
      <c r="ABG107" s="61"/>
      <c r="ABH107" s="61"/>
      <c r="ABI107" s="61"/>
      <c r="ABJ107" s="61"/>
      <c r="ABK107" s="61"/>
      <c r="ABL107" s="61"/>
      <c r="ABM107" s="61"/>
      <c r="ABN107" s="61"/>
      <c r="ABO107" s="61"/>
      <c r="ABP107" s="61"/>
      <c r="ABQ107" s="61"/>
      <c r="ABR107" s="61"/>
      <c r="ABS107" s="61"/>
      <c r="ABT107" s="61"/>
      <c r="ABU107" s="61"/>
      <c r="ABV107" s="61"/>
      <c r="ABW107" s="61"/>
      <c r="ABX107" s="61"/>
      <c r="ABY107" s="61"/>
      <c r="ABZ107" s="61"/>
      <c r="ACA107" s="61"/>
      <c r="ACB107" s="61"/>
      <c r="ACC107" s="61"/>
      <c r="ACD107" s="61"/>
      <c r="ACE107" s="61"/>
      <c r="ACF107" s="61"/>
      <c r="ACG107" s="61"/>
      <c r="ACH107" s="61"/>
      <c r="ACI107" s="61"/>
      <c r="ACJ107" s="61"/>
      <c r="ACK107" s="61"/>
      <c r="ACL107" s="61"/>
      <c r="ACM107" s="61"/>
      <c r="ACN107" s="61"/>
      <c r="ACO107" s="61"/>
      <c r="ACP107" s="61"/>
      <c r="ACQ107" s="61"/>
      <c r="ACR107" s="61"/>
      <c r="ACS107" s="61"/>
      <c r="ACT107" s="61"/>
      <c r="ACU107" s="61"/>
      <c r="ACV107" s="61"/>
      <c r="ACW107" s="61"/>
      <c r="ACX107" s="61"/>
      <c r="ACY107" s="61"/>
      <c r="ACZ107" s="61"/>
      <c r="ADA107" s="61"/>
      <c r="ADB107" s="61"/>
      <c r="ADC107" s="61"/>
      <c r="ADD107" s="61"/>
      <c r="ADE107" s="61"/>
      <c r="ADF107" s="61"/>
      <c r="ADG107" s="61"/>
      <c r="ADH107" s="61"/>
      <c r="ADI107" s="61"/>
      <c r="ADJ107" s="61"/>
      <c r="ADK107" s="61"/>
      <c r="ADL107" s="61"/>
      <c r="ADM107" s="61"/>
      <c r="ADN107" s="61"/>
      <c r="ADO107" s="61"/>
      <c r="ADP107" s="61"/>
      <c r="ADQ107" s="61"/>
      <c r="ADR107" s="61"/>
      <c r="ADS107" s="61"/>
      <c r="ADT107" s="61"/>
      <c r="ADU107" s="61"/>
      <c r="ADV107" s="61"/>
      <c r="ADW107" s="61"/>
      <c r="ADX107" s="61"/>
      <c r="ADY107" s="61"/>
      <c r="ADZ107" s="61"/>
      <c r="AEA107" s="61"/>
      <c r="AEB107" s="61"/>
      <c r="AEC107" s="61"/>
      <c r="AED107" s="61"/>
      <c r="AEE107" s="61"/>
      <c r="AEF107" s="61"/>
      <c r="AEG107" s="61"/>
      <c r="AEH107" s="61"/>
      <c r="AEI107" s="61"/>
      <c r="AEJ107" s="61"/>
      <c r="AEK107" s="61"/>
      <c r="AEL107" s="61"/>
      <c r="AEM107" s="61"/>
      <c r="AEN107" s="61"/>
      <c r="AEO107" s="61"/>
      <c r="AEP107" s="61"/>
      <c r="AEQ107" s="61"/>
      <c r="AER107" s="61"/>
      <c r="AES107" s="61"/>
      <c r="AET107" s="61"/>
      <c r="AEU107" s="61"/>
      <c r="AEV107" s="61"/>
      <c r="AEW107" s="61"/>
      <c r="AEX107" s="61"/>
      <c r="AEY107" s="61"/>
      <c r="AEZ107" s="61"/>
      <c r="AFA107" s="61"/>
      <c r="AFB107" s="61"/>
      <c r="AFC107" s="61"/>
      <c r="AFD107" s="61"/>
      <c r="AFE107" s="61"/>
      <c r="AFF107" s="61"/>
      <c r="AFG107" s="61"/>
      <c r="AFH107" s="61"/>
      <c r="AFI107" s="61"/>
      <c r="AFJ107" s="61"/>
      <c r="AFK107" s="61"/>
      <c r="AFL107" s="61"/>
      <c r="AFM107" s="61"/>
      <c r="AFN107" s="61"/>
      <c r="AFO107" s="61"/>
      <c r="AFP107" s="61"/>
      <c r="AFQ107" s="61"/>
      <c r="AFR107" s="61"/>
      <c r="AFS107" s="61"/>
      <c r="AFT107" s="61"/>
      <c r="AFU107" s="61"/>
      <c r="AFV107" s="61"/>
      <c r="AFW107" s="61"/>
      <c r="AFX107" s="61"/>
      <c r="AFY107" s="61"/>
      <c r="AFZ107" s="61"/>
      <c r="AGA107" s="61"/>
      <c r="AGB107" s="61"/>
      <c r="AGC107" s="61"/>
      <c r="AGD107" s="61"/>
      <c r="AGE107" s="61"/>
      <c r="AGF107" s="61"/>
      <c r="AGG107" s="61"/>
      <c r="AGH107" s="61"/>
      <c r="AGI107" s="61"/>
      <c r="AGJ107" s="61"/>
      <c r="AGK107" s="61"/>
      <c r="AGL107" s="61"/>
      <c r="AGM107" s="61"/>
      <c r="AGN107" s="61"/>
      <c r="AGO107" s="61"/>
      <c r="AGP107" s="61"/>
      <c r="AGQ107" s="61"/>
      <c r="AGR107" s="61"/>
      <c r="AGS107" s="61"/>
      <c r="AGT107" s="61"/>
      <c r="AGU107" s="61"/>
      <c r="AGV107" s="61"/>
      <c r="AGW107" s="61"/>
      <c r="AGX107" s="61"/>
      <c r="AGY107" s="61"/>
      <c r="AGZ107" s="61"/>
      <c r="AHA107" s="61"/>
      <c r="AHB107" s="61"/>
      <c r="AHC107" s="61"/>
      <c r="AHD107" s="61"/>
      <c r="AHE107" s="61"/>
      <c r="AHF107" s="61"/>
      <c r="AHG107" s="61"/>
      <c r="AHH107" s="61"/>
      <c r="AHI107" s="61"/>
      <c r="AHJ107" s="61"/>
      <c r="AHK107" s="61"/>
      <c r="AHL107" s="61"/>
      <c r="AHM107" s="61"/>
      <c r="AHN107" s="61"/>
      <c r="AHO107" s="61"/>
      <c r="AHP107" s="61"/>
      <c r="AHQ107" s="61"/>
      <c r="AHR107" s="61"/>
      <c r="AHS107" s="61"/>
      <c r="AHT107" s="61"/>
      <c r="AHU107" s="61"/>
      <c r="AHV107" s="61"/>
      <c r="AHW107" s="61"/>
      <c r="AHX107" s="61"/>
      <c r="AHY107" s="61"/>
      <c r="AHZ107" s="61"/>
      <c r="AIA107" s="61"/>
      <c r="AIB107" s="61"/>
      <c r="AIC107" s="61"/>
      <c r="AID107" s="61"/>
      <c r="AIE107" s="61"/>
      <c r="AIF107" s="61"/>
      <c r="AIG107" s="61"/>
      <c r="AIH107" s="61"/>
      <c r="AII107" s="61"/>
      <c r="AIJ107" s="61"/>
      <c r="AIK107" s="61"/>
      <c r="AIL107" s="61"/>
      <c r="AIM107" s="61"/>
      <c r="AIN107" s="61"/>
      <c r="AIO107" s="61"/>
      <c r="AIP107" s="61"/>
      <c r="AIQ107" s="61"/>
      <c r="AIR107" s="61"/>
      <c r="AIS107" s="61"/>
      <c r="AIT107" s="61"/>
      <c r="AIU107" s="61"/>
      <c r="AIV107" s="61"/>
      <c r="AIW107" s="61"/>
      <c r="AIX107" s="61"/>
      <c r="AIY107" s="61"/>
      <c r="AIZ107" s="61"/>
      <c r="AJA107" s="61"/>
      <c r="AJB107" s="61"/>
      <c r="AJC107" s="61"/>
      <c r="AJD107" s="61"/>
      <c r="AJE107" s="61"/>
      <c r="AJF107" s="61"/>
      <c r="AJG107" s="61"/>
      <c r="AJH107" s="61"/>
      <c r="AJI107" s="61"/>
      <c r="AJJ107" s="61"/>
      <c r="AJK107" s="61"/>
      <c r="AJL107" s="61"/>
      <c r="AJM107" s="61"/>
      <c r="AJN107" s="61"/>
      <c r="AJO107" s="61"/>
      <c r="AJP107" s="61"/>
    </row>
    <row r="108" spans="1:952" x14ac:dyDescent="0.2">
      <c r="A108" s="50" t="s">
        <v>20</v>
      </c>
      <c r="B108" s="54" t="s">
        <v>244</v>
      </c>
      <c r="C108" s="68" t="s">
        <v>196</v>
      </c>
      <c r="D108" s="53" t="s">
        <v>247</v>
      </c>
      <c r="F108" s="62" t="s">
        <v>29</v>
      </c>
      <c r="I108" s="29">
        <v>38000</v>
      </c>
      <c r="J108" s="56" t="s">
        <v>193</v>
      </c>
      <c r="K108" s="56"/>
      <c r="L108" s="57" t="s">
        <v>246</v>
      </c>
      <c r="M108" s="57"/>
      <c r="N108" s="57"/>
      <c r="O108" s="57"/>
      <c r="P108" s="57"/>
      <c r="Q108" s="57"/>
      <c r="R108" s="57"/>
      <c r="S108" s="83"/>
      <c r="T108" s="83"/>
      <c r="U108" s="83"/>
      <c r="V108" s="83"/>
      <c r="W108" s="83"/>
      <c r="X108" s="100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4">
        <v>1</v>
      </c>
      <c r="AL108" s="83">
        <v>1</v>
      </c>
      <c r="AM108" s="83">
        <v>1</v>
      </c>
      <c r="AN108" s="83">
        <v>1</v>
      </c>
      <c r="AO108" s="83">
        <v>1</v>
      </c>
      <c r="AP108" s="83">
        <v>1</v>
      </c>
      <c r="AQ108" s="83">
        <v>1</v>
      </c>
      <c r="AR108" s="83">
        <v>1</v>
      </c>
      <c r="AS108" s="83">
        <v>1</v>
      </c>
      <c r="AT108" s="83">
        <v>1</v>
      </c>
      <c r="AU108" s="83">
        <v>1</v>
      </c>
      <c r="AV108" s="83">
        <v>1</v>
      </c>
      <c r="AW108" s="84"/>
      <c r="AX108" s="83"/>
      <c r="AY108" s="83"/>
      <c r="AZ108" s="100"/>
      <c r="BA108" s="83"/>
      <c r="BB108" s="100"/>
      <c r="BC108" s="84"/>
      <c r="BD108" s="100"/>
      <c r="BE108" s="54">
        <f t="shared" si="5"/>
        <v>12</v>
      </c>
      <c r="BF108" s="101"/>
      <c r="BG108" s="67"/>
      <c r="BH108" s="61"/>
      <c r="BI108" s="61"/>
      <c r="BJ108" s="61"/>
      <c r="BK108" s="61"/>
      <c r="BL108" s="61"/>
      <c r="BM108" s="61"/>
      <c r="BN108" s="61"/>
      <c r="BO108" s="61"/>
      <c r="BP108" s="61"/>
      <c r="BQ108" s="61"/>
      <c r="BR108" s="61"/>
      <c r="BS108" s="61"/>
      <c r="BT108" s="61"/>
      <c r="BU108" s="61"/>
      <c r="BV108" s="61"/>
      <c r="BW108" s="61"/>
      <c r="BX108" s="61"/>
      <c r="BY108" s="61"/>
      <c r="BZ108" s="61"/>
      <c r="CA108" s="61"/>
      <c r="CB108" s="61"/>
      <c r="CC108" s="61"/>
      <c r="CD108" s="61"/>
      <c r="CE108" s="61"/>
      <c r="CF108" s="61"/>
      <c r="CG108" s="61"/>
      <c r="CH108" s="61"/>
      <c r="CI108" s="61"/>
      <c r="CJ108" s="61"/>
      <c r="CK108" s="61"/>
      <c r="CL108" s="61"/>
      <c r="CM108" s="61"/>
      <c r="CN108" s="61"/>
      <c r="CO108" s="61"/>
      <c r="CP108" s="61"/>
      <c r="CQ108" s="61"/>
      <c r="CR108" s="61"/>
      <c r="CS108" s="61"/>
      <c r="CT108" s="61"/>
      <c r="CU108" s="61"/>
      <c r="CV108" s="61"/>
      <c r="CW108" s="61"/>
      <c r="CX108" s="61"/>
      <c r="CY108" s="61"/>
      <c r="CZ108" s="61"/>
      <c r="DA108" s="61"/>
      <c r="DB108" s="61"/>
      <c r="DC108" s="61"/>
      <c r="DD108" s="61"/>
      <c r="DE108" s="61"/>
      <c r="DF108" s="61"/>
      <c r="DG108" s="61"/>
      <c r="DH108" s="61"/>
      <c r="DI108" s="61"/>
      <c r="DJ108" s="61"/>
      <c r="DK108" s="61"/>
      <c r="DL108" s="61"/>
      <c r="DM108" s="61"/>
      <c r="DN108" s="61"/>
      <c r="DO108" s="61"/>
      <c r="DP108" s="61"/>
      <c r="DQ108" s="61"/>
      <c r="DR108" s="61"/>
      <c r="DS108" s="61"/>
      <c r="DT108" s="61"/>
      <c r="DU108" s="61"/>
      <c r="DV108" s="61"/>
      <c r="DW108" s="61"/>
      <c r="DX108" s="61"/>
      <c r="DY108" s="61"/>
      <c r="DZ108" s="61"/>
      <c r="EA108" s="61"/>
      <c r="EB108" s="61"/>
      <c r="EC108" s="61"/>
      <c r="ED108" s="61"/>
      <c r="EE108" s="61"/>
      <c r="EF108" s="61"/>
      <c r="EG108" s="61"/>
      <c r="EH108" s="61"/>
      <c r="EI108" s="61"/>
      <c r="EJ108" s="61"/>
      <c r="EK108" s="61"/>
      <c r="EL108" s="61"/>
      <c r="EM108" s="61"/>
      <c r="EN108" s="61"/>
      <c r="EO108" s="61"/>
      <c r="EP108" s="61"/>
      <c r="EQ108" s="61"/>
      <c r="ER108" s="61"/>
      <c r="ES108" s="61"/>
      <c r="ET108" s="61"/>
      <c r="EU108" s="61"/>
      <c r="EV108" s="61"/>
      <c r="EW108" s="61"/>
      <c r="EX108" s="61"/>
      <c r="EY108" s="61"/>
      <c r="EZ108" s="61"/>
      <c r="FA108" s="61"/>
      <c r="FB108" s="61"/>
      <c r="FC108" s="61"/>
      <c r="FD108" s="61"/>
      <c r="FE108" s="61"/>
      <c r="FF108" s="61"/>
      <c r="FG108" s="61"/>
      <c r="FH108" s="61"/>
      <c r="FI108" s="61"/>
      <c r="FJ108" s="61"/>
      <c r="FK108" s="61"/>
      <c r="FL108" s="61"/>
      <c r="FM108" s="61"/>
      <c r="FN108" s="61"/>
      <c r="FO108" s="61"/>
      <c r="FP108" s="61"/>
      <c r="FQ108" s="61"/>
      <c r="FR108" s="61"/>
      <c r="FS108" s="61"/>
      <c r="FT108" s="61"/>
      <c r="FU108" s="61"/>
      <c r="FV108" s="61"/>
      <c r="FW108" s="61"/>
      <c r="FX108" s="61"/>
      <c r="FY108" s="61"/>
      <c r="FZ108" s="61"/>
      <c r="GA108" s="61"/>
      <c r="GB108" s="61"/>
      <c r="GC108" s="61"/>
      <c r="GD108" s="61"/>
      <c r="GE108" s="61"/>
      <c r="GF108" s="61"/>
      <c r="GG108" s="61"/>
      <c r="GH108" s="61"/>
      <c r="GI108" s="61"/>
      <c r="GJ108" s="61"/>
      <c r="GK108" s="61"/>
      <c r="GL108" s="61"/>
      <c r="GM108" s="61"/>
      <c r="GN108" s="61"/>
      <c r="GO108" s="61"/>
      <c r="GP108" s="61"/>
      <c r="GQ108" s="61"/>
      <c r="GR108" s="61"/>
      <c r="GS108" s="61"/>
      <c r="GT108" s="61"/>
      <c r="GU108" s="61"/>
      <c r="GV108" s="61"/>
      <c r="GW108" s="61"/>
      <c r="GX108" s="61"/>
      <c r="GY108" s="61"/>
      <c r="GZ108" s="61"/>
      <c r="HA108" s="61"/>
      <c r="HB108" s="61"/>
      <c r="HC108" s="61"/>
      <c r="HD108" s="61"/>
      <c r="HE108" s="61"/>
      <c r="HF108" s="61"/>
      <c r="HG108" s="61"/>
      <c r="HH108" s="61"/>
      <c r="HI108" s="61"/>
      <c r="HJ108" s="61"/>
      <c r="HK108" s="61"/>
      <c r="HL108" s="61"/>
      <c r="HM108" s="61"/>
      <c r="HN108" s="61"/>
      <c r="HO108" s="61"/>
      <c r="HP108" s="61"/>
      <c r="HQ108" s="61"/>
      <c r="HR108" s="61"/>
      <c r="HS108" s="61"/>
      <c r="HT108" s="61"/>
      <c r="HU108" s="61"/>
      <c r="HV108" s="61"/>
      <c r="HW108" s="61"/>
      <c r="HX108" s="61"/>
      <c r="HY108" s="61"/>
      <c r="HZ108" s="61"/>
      <c r="IA108" s="61"/>
      <c r="IB108" s="61"/>
      <c r="IC108" s="61"/>
      <c r="ID108" s="61"/>
      <c r="IE108" s="61"/>
      <c r="IF108" s="61"/>
      <c r="IG108" s="61"/>
      <c r="IH108" s="61"/>
      <c r="II108" s="61"/>
      <c r="IJ108" s="61"/>
      <c r="IK108" s="61"/>
      <c r="IL108" s="61"/>
      <c r="IM108" s="61"/>
      <c r="IN108" s="61"/>
      <c r="IO108" s="61"/>
      <c r="IP108" s="61"/>
      <c r="IQ108" s="61"/>
      <c r="IR108" s="61"/>
      <c r="IS108" s="61"/>
      <c r="IT108" s="61"/>
      <c r="IU108" s="61"/>
      <c r="IV108" s="61"/>
      <c r="IW108" s="61"/>
      <c r="IX108" s="61"/>
      <c r="IY108" s="61"/>
      <c r="IZ108" s="61"/>
      <c r="JA108" s="61"/>
      <c r="JB108" s="61"/>
      <c r="JC108" s="61"/>
      <c r="JD108" s="61"/>
      <c r="JE108" s="61"/>
      <c r="JF108" s="61"/>
      <c r="JG108" s="61"/>
      <c r="JH108" s="61"/>
      <c r="JI108" s="61"/>
      <c r="JJ108" s="61"/>
      <c r="JK108" s="61"/>
      <c r="JL108" s="61"/>
      <c r="JM108" s="61"/>
      <c r="JN108" s="61"/>
      <c r="JO108" s="61"/>
      <c r="JP108" s="61"/>
      <c r="JQ108" s="61"/>
      <c r="JR108" s="61"/>
      <c r="JS108" s="61"/>
      <c r="JT108" s="61"/>
      <c r="JU108" s="61"/>
      <c r="JV108" s="61"/>
      <c r="JW108" s="61"/>
      <c r="JX108" s="61"/>
      <c r="JY108" s="61"/>
      <c r="JZ108" s="61"/>
      <c r="KA108" s="61"/>
      <c r="KB108" s="61"/>
      <c r="KC108" s="61"/>
      <c r="KD108" s="61"/>
      <c r="KE108" s="61"/>
      <c r="KF108" s="61"/>
      <c r="KG108" s="61"/>
      <c r="KH108" s="61"/>
      <c r="KI108" s="61"/>
      <c r="KJ108" s="61"/>
      <c r="KK108" s="61"/>
      <c r="KL108" s="61"/>
      <c r="KM108" s="61"/>
      <c r="KN108" s="61"/>
      <c r="KO108" s="61"/>
      <c r="KP108" s="61"/>
      <c r="KQ108" s="61"/>
      <c r="KR108" s="61"/>
      <c r="KS108" s="61"/>
      <c r="KT108" s="61"/>
      <c r="KU108" s="61"/>
      <c r="KV108" s="61"/>
      <c r="KW108" s="61"/>
      <c r="KX108" s="61"/>
      <c r="KY108" s="61"/>
      <c r="KZ108" s="61"/>
      <c r="LA108" s="61"/>
      <c r="LB108" s="61"/>
      <c r="LC108" s="61"/>
      <c r="LD108" s="61"/>
      <c r="LE108" s="61"/>
      <c r="LF108" s="61"/>
      <c r="LG108" s="61"/>
      <c r="LH108" s="61"/>
      <c r="LI108" s="61"/>
      <c r="LJ108" s="61"/>
      <c r="LK108" s="61"/>
      <c r="LL108" s="61"/>
      <c r="LM108" s="61"/>
      <c r="LN108" s="61"/>
      <c r="LO108" s="61"/>
      <c r="LP108" s="61"/>
      <c r="LQ108" s="61"/>
      <c r="LR108" s="61"/>
      <c r="LS108" s="61"/>
      <c r="LT108" s="61"/>
      <c r="LU108" s="61"/>
      <c r="LV108" s="61"/>
      <c r="LW108" s="61"/>
      <c r="LX108" s="61"/>
      <c r="LY108" s="61"/>
      <c r="LZ108" s="61"/>
      <c r="MA108" s="61"/>
      <c r="MB108" s="61"/>
      <c r="MC108" s="61"/>
      <c r="MD108" s="61"/>
      <c r="ME108" s="61"/>
      <c r="MF108" s="61"/>
      <c r="MG108" s="61"/>
      <c r="MH108" s="61"/>
      <c r="MI108" s="61"/>
      <c r="MJ108" s="61"/>
      <c r="MK108" s="61"/>
      <c r="ML108" s="61"/>
      <c r="MM108" s="61"/>
      <c r="MN108" s="61"/>
      <c r="MO108" s="61"/>
      <c r="MP108" s="61"/>
      <c r="MQ108" s="61"/>
      <c r="MR108" s="61"/>
      <c r="MS108" s="61"/>
      <c r="MT108" s="61"/>
      <c r="MU108" s="61"/>
      <c r="MV108" s="61"/>
      <c r="MW108" s="61"/>
      <c r="MX108" s="61"/>
      <c r="MY108" s="61"/>
      <c r="MZ108" s="61"/>
      <c r="NA108" s="61"/>
      <c r="NB108" s="61"/>
      <c r="NC108" s="61"/>
      <c r="ND108" s="61"/>
      <c r="NE108" s="61"/>
      <c r="NF108" s="61"/>
      <c r="NG108" s="61"/>
      <c r="NH108" s="61"/>
      <c r="NI108" s="61"/>
      <c r="NJ108" s="61"/>
      <c r="NK108" s="61"/>
      <c r="NL108" s="61"/>
      <c r="NM108" s="61"/>
      <c r="NN108" s="61"/>
      <c r="NO108" s="61"/>
      <c r="NP108" s="61"/>
      <c r="NQ108" s="61"/>
      <c r="NR108" s="61"/>
      <c r="NS108" s="61"/>
      <c r="NT108" s="61"/>
      <c r="NU108" s="61"/>
      <c r="NV108" s="61"/>
      <c r="NW108" s="61"/>
      <c r="NX108" s="61"/>
      <c r="NY108" s="61"/>
      <c r="NZ108" s="61"/>
      <c r="OA108" s="61"/>
      <c r="OB108" s="61"/>
      <c r="OC108" s="61"/>
      <c r="OD108" s="61"/>
      <c r="OE108" s="61"/>
      <c r="OF108" s="61"/>
      <c r="OG108" s="61"/>
      <c r="OH108" s="61"/>
      <c r="OI108" s="61"/>
      <c r="OJ108" s="61"/>
      <c r="OK108" s="61"/>
      <c r="OL108" s="61"/>
      <c r="OM108" s="61"/>
      <c r="ON108" s="61"/>
      <c r="OO108" s="61"/>
      <c r="OP108" s="61"/>
      <c r="OQ108" s="61"/>
      <c r="OR108" s="61"/>
      <c r="OS108" s="61"/>
      <c r="OT108" s="61"/>
      <c r="OU108" s="61"/>
      <c r="OV108" s="61"/>
      <c r="OW108" s="61"/>
      <c r="OX108" s="61"/>
      <c r="OY108" s="61"/>
      <c r="OZ108" s="61"/>
      <c r="PA108" s="61"/>
      <c r="PB108" s="61"/>
      <c r="PC108" s="61"/>
      <c r="PD108" s="61"/>
      <c r="PE108" s="61"/>
      <c r="PF108" s="61"/>
      <c r="PG108" s="61"/>
      <c r="PH108" s="61"/>
      <c r="PI108" s="61"/>
      <c r="PJ108" s="61"/>
      <c r="PK108" s="61"/>
      <c r="PL108" s="61"/>
      <c r="PM108" s="61"/>
      <c r="PN108" s="61"/>
      <c r="PO108" s="61"/>
      <c r="PP108" s="61"/>
      <c r="PQ108" s="61"/>
      <c r="PR108" s="61"/>
      <c r="PS108" s="61"/>
      <c r="PT108" s="61"/>
      <c r="PU108" s="61"/>
      <c r="PV108" s="61"/>
      <c r="PW108" s="61"/>
      <c r="PX108" s="61"/>
      <c r="PY108" s="61"/>
      <c r="PZ108" s="61"/>
      <c r="QA108" s="61"/>
      <c r="QB108" s="61"/>
      <c r="QC108" s="61"/>
      <c r="QD108" s="61"/>
      <c r="QE108" s="61"/>
      <c r="QF108" s="61"/>
      <c r="QG108" s="61"/>
      <c r="QH108" s="61"/>
      <c r="QI108" s="61"/>
      <c r="QJ108" s="61"/>
      <c r="QK108" s="61"/>
      <c r="QL108" s="61"/>
      <c r="QM108" s="61"/>
      <c r="QN108" s="61"/>
      <c r="QO108" s="61"/>
      <c r="QP108" s="61"/>
      <c r="QQ108" s="61"/>
      <c r="QR108" s="61"/>
      <c r="QS108" s="61"/>
      <c r="QT108" s="61"/>
      <c r="QU108" s="61"/>
      <c r="QV108" s="61"/>
      <c r="QW108" s="61"/>
      <c r="QX108" s="61"/>
      <c r="QY108" s="61"/>
      <c r="QZ108" s="61"/>
      <c r="RA108" s="61"/>
      <c r="RB108" s="61"/>
      <c r="RC108" s="61"/>
      <c r="RD108" s="61"/>
      <c r="RE108" s="61"/>
      <c r="RF108" s="61"/>
      <c r="RG108" s="61"/>
      <c r="RH108" s="61"/>
      <c r="RI108" s="61"/>
      <c r="RJ108" s="61"/>
      <c r="RK108" s="61"/>
      <c r="RL108" s="61"/>
      <c r="RM108" s="61"/>
      <c r="RN108" s="61"/>
      <c r="RO108" s="61"/>
      <c r="RP108" s="61"/>
      <c r="RQ108" s="61"/>
      <c r="RR108" s="61"/>
      <c r="RS108" s="61"/>
      <c r="RT108" s="61"/>
      <c r="RU108" s="61"/>
      <c r="RV108" s="61"/>
      <c r="RW108" s="61"/>
      <c r="RX108" s="61"/>
      <c r="RY108" s="61"/>
      <c r="RZ108" s="61"/>
      <c r="SA108" s="61"/>
      <c r="SB108" s="61"/>
      <c r="SC108" s="61"/>
      <c r="SD108" s="61"/>
      <c r="SE108" s="61"/>
      <c r="SF108" s="61"/>
      <c r="SG108" s="61"/>
      <c r="SH108" s="61"/>
      <c r="SI108" s="61"/>
      <c r="SJ108" s="61"/>
      <c r="SK108" s="61"/>
      <c r="SL108" s="61"/>
      <c r="SM108" s="61"/>
      <c r="SN108" s="61"/>
      <c r="SO108" s="61"/>
      <c r="SP108" s="61"/>
      <c r="SQ108" s="61"/>
      <c r="SR108" s="61"/>
      <c r="SS108" s="61"/>
      <c r="ST108" s="61"/>
      <c r="SU108" s="61"/>
      <c r="SV108" s="61"/>
      <c r="SW108" s="61"/>
      <c r="SX108" s="61"/>
      <c r="SY108" s="61"/>
      <c r="SZ108" s="61"/>
      <c r="TA108" s="61"/>
      <c r="TB108" s="61"/>
      <c r="TC108" s="61"/>
      <c r="TD108" s="61"/>
      <c r="TE108" s="61"/>
      <c r="TF108" s="61"/>
      <c r="TG108" s="61"/>
      <c r="TH108" s="61"/>
      <c r="TI108" s="61"/>
      <c r="TJ108" s="61"/>
      <c r="TK108" s="61"/>
      <c r="TL108" s="61"/>
      <c r="TM108" s="61"/>
      <c r="TN108" s="61"/>
      <c r="TO108" s="61"/>
      <c r="TP108" s="61"/>
      <c r="TQ108" s="61"/>
      <c r="TR108" s="61"/>
      <c r="TS108" s="61"/>
      <c r="TT108" s="61"/>
      <c r="TU108" s="61"/>
      <c r="TV108" s="61"/>
      <c r="TW108" s="61"/>
      <c r="TX108" s="61"/>
      <c r="TY108" s="61"/>
      <c r="TZ108" s="61"/>
      <c r="UA108" s="61"/>
      <c r="UB108" s="61"/>
      <c r="UC108" s="61"/>
      <c r="UD108" s="61"/>
      <c r="UE108" s="61"/>
      <c r="UF108" s="61"/>
      <c r="UG108" s="61"/>
      <c r="UH108" s="61"/>
      <c r="UI108" s="61"/>
      <c r="UJ108" s="61"/>
      <c r="UK108" s="61"/>
      <c r="UL108" s="61"/>
      <c r="UM108" s="61"/>
      <c r="UN108" s="61"/>
      <c r="UO108" s="61"/>
      <c r="UP108" s="61"/>
      <c r="UQ108" s="61"/>
      <c r="UR108" s="61"/>
      <c r="US108" s="61"/>
      <c r="UT108" s="61"/>
      <c r="UU108" s="61"/>
      <c r="UV108" s="61"/>
      <c r="UW108" s="61"/>
      <c r="UX108" s="61"/>
      <c r="UY108" s="61"/>
      <c r="UZ108" s="61"/>
      <c r="VA108" s="61"/>
      <c r="VB108" s="61"/>
      <c r="VC108" s="61"/>
      <c r="VD108" s="61"/>
      <c r="VE108" s="61"/>
      <c r="VF108" s="61"/>
      <c r="VG108" s="61"/>
      <c r="VH108" s="61"/>
      <c r="VI108" s="61"/>
      <c r="VJ108" s="61"/>
      <c r="VK108" s="61"/>
      <c r="VL108" s="61"/>
      <c r="VM108" s="61"/>
      <c r="VN108" s="61"/>
      <c r="VO108" s="61"/>
      <c r="VP108" s="61"/>
      <c r="VQ108" s="61"/>
      <c r="VR108" s="61"/>
      <c r="VS108" s="61"/>
      <c r="VT108" s="61"/>
      <c r="VU108" s="61"/>
      <c r="VV108" s="61"/>
      <c r="VW108" s="61"/>
      <c r="VX108" s="61"/>
      <c r="VY108" s="61"/>
      <c r="VZ108" s="61"/>
      <c r="WA108" s="61"/>
      <c r="WB108" s="61"/>
      <c r="WC108" s="61"/>
      <c r="WD108" s="61"/>
      <c r="WE108" s="61"/>
      <c r="WF108" s="61"/>
      <c r="WG108" s="61"/>
      <c r="WH108" s="61"/>
      <c r="WI108" s="61"/>
      <c r="WJ108" s="61"/>
      <c r="WK108" s="61"/>
      <c r="WL108" s="61"/>
      <c r="WM108" s="61"/>
      <c r="WN108" s="61"/>
      <c r="WO108" s="61"/>
      <c r="WP108" s="61"/>
      <c r="WQ108" s="61"/>
      <c r="WR108" s="61"/>
      <c r="WS108" s="61"/>
      <c r="WT108" s="61"/>
      <c r="WU108" s="61"/>
      <c r="WV108" s="61"/>
      <c r="WW108" s="61"/>
      <c r="WX108" s="61"/>
      <c r="WY108" s="61"/>
      <c r="WZ108" s="61"/>
      <c r="XA108" s="61"/>
      <c r="XB108" s="61"/>
      <c r="XC108" s="61"/>
      <c r="XD108" s="61"/>
      <c r="XE108" s="61"/>
      <c r="XF108" s="61"/>
      <c r="XG108" s="61"/>
      <c r="XH108" s="61"/>
      <c r="XI108" s="61"/>
      <c r="XJ108" s="61"/>
      <c r="XK108" s="61"/>
      <c r="XL108" s="61"/>
      <c r="XM108" s="61"/>
      <c r="XN108" s="61"/>
      <c r="XO108" s="61"/>
      <c r="XP108" s="61"/>
      <c r="XQ108" s="61"/>
      <c r="XR108" s="61"/>
      <c r="XS108" s="61"/>
      <c r="XT108" s="61"/>
      <c r="XU108" s="61"/>
      <c r="XV108" s="61"/>
      <c r="XW108" s="61"/>
      <c r="XX108" s="61"/>
      <c r="XY108" s="61"/>
      <c r="XZ108" s="61"/>
      <c r="YA108" s="61"/>
      <c r="YB108" s="61"/>
      <c r="YC108" s="61"/>
      <c r="YD108" s="61"/>
      <c r="YE108" s="61"/>
      <c r="YF108" s="61"/>
      <c r="YG108" s="61"/>
      <c r="YH108" s="61"/>
      <c r="YI108" s="61"/>
      <c r="YJ108" s="61"/>
      <c r="YK108" s="61"/>
      <c r="YL108" s="61"/>
      <c r="YM108" s="61"/>
      <c r="YN108" s="61"/>
      <c r="YO108" s="61"/>
      <c r="YP108" s="61"/>
      <c r="YQ108" s="61"/>
      <c r="YR108" s="61"/>
      <c r="YS108" s="61"/>
      <c r="YT108" s="61"/>
      <c r="YU108" s="61"/>
      <c r="YV108" s="61"/>
      <c r="YW108" s="61"/>
      <c r="YX108" s="61"/>
      <c r="YY108" s="61"/>
      <c r="YZ108" s="61"/>
      <c r="ZA108" s="61"/>
      <c r="ZB108" s="61"/>
      <c r="ZC108" s="61"/>
      <c r="ZD108" s="61"/>
      <c r="ZE108" s="61"/>
      <c r="ZF108" s="61"/>
      <c r="ZG108" s="61"/>
      <c r="ZH108" s="61"/>
      <c r="ZI108" s="61"/>
      <c r="ZJ108" s="61"/>
      <c r="ZK108" s="61"/>
      <c r="ZL108" s="61"/>
      <c r="ZM108" s="61"/>
      <c r="ZN108" s="61"/>
      <c r="ZO108" s="61"/>
      <c r="ZP108" s="61"/>
      <c r="ZQ108" s="61"/>
      <c r="ZR108" s="61"/>
      <c r="ZS108" s="61"/>
      <c r="ZT108" s="61"/>
      <c r="ZU108" s="61"/>
      <c r="ZV108" s="61"/>
      <c r="ZW108" s="61"/>
      <c r="ZX108" s="61"/>
      <c r="ZY108" s="61"/>
      <c r="ZZ108" s="61"/>
      <c r="AAA108" s="61"/>
      <c r="AAB108" s="61"/>
      <c r="AAC108" s="61"/>
      <c r="AAD108" s="61"/>
      <c r="AAE108" s="61"/>
      <c r="AAF108" s="61"/>
      <c r="AAG108" s="61"/>
      <c r="AAH108" s="61"/>
      <c r="AAI108" s="61"/>
      <c r="AAJ108" s="61"/>
      <c r="AAK108" s="61"/>
      <c r="AAL108" s="61"/>
      <c r="AAM108" s="61"/>
      <c r="AAN108" s="61"/>
      <c r="AAO108" s="61"/>
      <c r="AAP108" s="61"/>
      <c r="AAQ108" s="61"/>
      <c r="AAR108" s="61"/>
      <c r="AAS108" s="61"/>
      <c r="AAT108" s="61"/>
      <c r="AAU108" s="61"/>
      <c r="AAV108" s="61"/>
      <c r="AAW108" s="61"/>
      <c r="AAX108" s="61"/>
      <c r="AAY108" s="61"/>
      <c r="AAZ108" s="61"/>
      <c r="ABA108" s="61"/>
      <c r="ABB108" s="61"/>
      <c r="ABC108" s="61"/>
      <c r="ABD108" s="61"/>
      <c r="ABE108" s="61"/>
      <c r="ABF108" s="61"/>
      <c r="ABG108" s="61"/>
      <c r="ABH108" s="61"/>
      <c r="ABI108" s="61"/>
      <c r="ABJ108" s="61"/>
      <c r="ABK108" s="61"/>
      <c r="ABL108" s="61"/>
      <c r="ABM108" s="61"/>
      <c r="ABN108" s="61"/>
      <c r="ABO108" s="61"/>
      <c r="ABP108" s="61"/>
      <c r="ABQ108" s="61"/>
      <c r="ABR108" s="61"/>
      <c r="ABS108" s="61"/>
      <c r="ABT108" s="61"/>
      <c r="ABU108" s="61"/>
      <c r="ABV108" s="61"/>
      <c r="ABW108" s="61"/>
      <c r="ABX108" s="61"/>
      <c r="ABY108" s="61"/>
      <c r="ABZ108" s="61"/>
      <c r="ACA108" s="61"/>
      <c r="ACB108" s="61"/>
      <c r="ACC108" s="61"/>
      <c r="ACD108" s="61"/>
      <c r="ACE108" s="61"/>
      <c r="ACF108" s="61"/>
      <c r="ACG108" s="61"/>
      <c r="ACH108" s="61"/>
      <c r="ACI108" s="61"/>
      <c r="ACJ108" s="61"/>
      <c r="ACK108" s="61"/>
      <c r="ACL108" s="61"/>
      <c r="ACM108" s="61"/>
      <c r="ACN108" s="61"/>
      <c r="ACO108" s="61"/>
      <c r="ACP108" s="61"/>
      <c r="ACQ108" s="61"/>
      <c r="ACR108" s="61"/>
      <c r="ACS108" s="61"/>
      <c r="ACT108" s="61"/>
      <c r="ACU108" s="61"/>
      <c r="ACV108" s="61"/>
      <c r="ACW108" s="61"/>
      <c r="ACX108" s="61"/>
      <c r="ACY108" s="61"/>
      <c r="ACZ108" s="61"/>
      <c r="ADA108" s="61"/>
      <c r="ADB108" s="61"/>
      <c r="ADC108" s="61"/>
      <c r="ADD108" s="61"/>
      <c r="ADE108" s="61"/>
      <c r="ADF108" s="61"/>
      <c r="ADG108" s="61"/>
      <c r="ADH108" s="61"/>
      <c r="ADI108" s="61"/>
      <c r="ADJ108" s="61"/>
      <c r="ADK108" s="61"/>
      <c r="ADL108" s="61"/>
      <c r="ADM108" s="61"/>
      <c r="ADN108" s="61"/>
      <c r="ADO108" s="61"/>
      <c r="ADP108" s="61"/>
      <c r="ADQ108" s="61"/>
      <c r="ADR108" s="61"/>
      <c r="ADS108" s="61"/>
      <c r="ADT108" s="61"/>
      <c r="ADU108" s="61"/>
      <c r="ADV108" s="61"/>
      <c r="ADW108" s="61"/>
      <c r="ADX108" s="61"/>
      <c r="ADY108" s="61"/>
      <c r="ADZ108" s="61"/>
      <c r="AEA108" s="61"/>
      <c r="AEB108" s="61"/>
      <c r="AEC108" s="61"/>
      <c r="AED108" s="61"/>
      <c r="AEE108" s="61"/>
      <c r="AEF108" s="61"/>
      <c r="AEG108" s="61"/>
      <c r="AEH108" s="61"/>
      <c r="AEI108" s="61"/>
      <c r="AEJ108" s="61"/>
      <c r="AEK108" s="61"/>
      <c r="AEL108" s="61"/>
      <c r="AEM108" s="61"/>
      <c r="AEN108" s="61"/>
      <c r="AEO108" s="61"/>
      <c r="AEP108" s="61"/>
      <c r="AEQ108" s="61"/>
      <c r="AER108" s="61"/>
      <c r="AES108" s="61"/>
      <c r="AET108" s="61"/>
      <c r="AEU108" s="61"/>
      <c r="AEV108" s="61"/>
      <c r="AEW108" s="61"/>
      <c r="AEX108" s="61"/>
      <c r="AEY108" s="61"/>
      <c r="AEZ108" s="61"/>
      <c r="AFA108" s="61"/>
      <c r="AFB108" s="61"/>
      <c r="AFC108" s="61"/>
      <c r="AFD108" s="61"/>
      <c r="AFE108" s="61"/>
      <c r="AFF108" s="61"/>
      <c r="AFG108" s="61"/>
      <c r="AFH108" s="61"/>
      <c r="AFI108" s="61"/>
      <c r="AFJ108" s="61"/>
      <c r="AFK108" s="61"/>
      <c r="AFL108" s="61"/>
      <c r="AFM108" s="61"/>
      <c r="AFN108" s="61"/>
      <c r="AFO108" s="61"/>
      <c r="AFP108" s="61"/>
      <c r="AFQ108" s="61"/>
      <c r="AFR108" s="61"/>
      <c r="AFS108" s="61"/>
      <c r="AFT108" s="61"/>
      <c r="AFU108" s="61"/>
      <c r="AFV108" s="61"/>
      <c r="AFW108" s="61"/>
      <c r="AFX108" s="61"/>
      <c r="AFY108" s="61"/>
      <c r="AFZ108" s="61"/>
      <c r="AGA108" s="61"/>
      <c r="AGB108" s="61"/>
      <c r="AGC108" s="61"/>
      <c r="AGD108" s="61"/>
      <c r="AGE108" s="61"/>
      <c r="AGF108" s="61"/>
      <c r="AGG108" s="61"/>
      <c r="AGH108" s="61"/>
      <c r="AGI108" s="61"/>
      <c r="AGJ108" s="61"/>
      <c r="AGK108" s="61"/>
      <c r="AGL108" s="61"/>
      <c r="AGM108" s="61"/>
      <c r="AGN108" s="61"/>
      <c r="AGO108" s="61"/>
      <c r="AGP108" s="61"/>
      <c r="AGQ108" s="61"/>
      <c r="AGR108" s="61"/>
      <c r="AGS108" s="61"/>
      <c r="AGT108" s="61"/>
      <c r="AGU108" s="61"/>
      <c r="AGV108" s="61"/>
      <c r="AGW108" s="61"/>
      <c r="AGX108" s="61"/>
      <c r="AGY108" s="61"/>
      <c r="AGZ108" s="61"/>
      <c r="AHA108" s="61"/>
      <c r="AHB108" s="61"/>
      <c r="AHC108" s="61"/>
      <c r="AHD108" s="61"/>
      <c r="AHE108" s="61"/>
      <c r="AHF108" s="61"/>
      <c r="AHG108" s="61"/>
      <c r="AHH108" s="61"/>
      <c r="AHI108" s="61"/>
      <c r="AHJ108" s="61"/>
      <c r="AHK108" s="61"/>
      <c r="AHL108" s="61"/>
      <c r="AHM108" s="61"/>
      <c r="AHN108" s="61"/>
      <c r="AHO108" s="61"/>
      <c r="AHP108" s="61"/>
      <c r="AHQ108" s="61"/>
      <c r="AHR108" s="61"/>
      <c r="AHS108" s="61"/>
      <c r="AHT108" s="61"/>
      <c r="AHU108" s="61"/>
      <c r="AHV108" s="61"/>
      <c r="AHW108" s="61"/>
      <c r="AHX108" s="61"/>
      <c r="AHY108" s="61"/>
      <c r="AHZ108" s="61"/>
      <c r="AIA108" s="61"/>
      <c r="AIB108" s="61"/>
      <c r="AIC108" s="61"/>
      <c r="AID108" s="61"/>
      <c r="AIE108" s="61"/>
      <c r="AIF108" s="61"/>
      <c r="AIG108" s="61"/>
      <c r="AIH108" s="61"/>
      <c r="AII108" s="61"/>
      <c r="AIJ108" s="61"/>
      <c r="AIK108" s="61"/>
      <c r="AIL108" s="61"/>
      <c r="AIM108" s="61"/>
      <c r="AIN108" s="61"/>
      <c r="AIO108" s="61"/>
      <c r="AIP108" s="61"/>
      <c r="AIQ108" s="61"/>
      <c r="AIR108" s="61"/>
      <c r="AIS108" s="61"/>
      <c r="AIT108" s="61"/>
      <c r="AIU108" s="61"/>
      <c r="AIV108" s="61"/>
      <c r="AIW108" s="61"/>
      <c r="AIX108" s="61"/>
      <c r="AIY108" s="61"/>
      <c r="AIZ108" s="61"/>
      <c r="AJA108" s="61"/>
      <c r="AJB108" s="61"/>
      <c r="AJC108" s="61"/>
      <c r="AJD108" s="61"/>
      <c r="AJE108" s="61"/>
      <c r="AJF108" s="61"/>
      <c r="AJG108" s="61"/>
      <c r="AJH108" s="61"/>
      <c r="AJI108" s="61"/>
      <c r="AJJ108" s="61"/>
      <c r="AJK108" s="61"/>
      <c r="AJL108" s="61"/>
      <c r="AJM108" s="61"/>
      <c r="AJN108" s="61"/>
      <c r="AJO108" s="61"/>
      <c r="AJP108" s="61"/>
    </row>
    <row r="109" spans="1:952" s="77" customFormat="1" x14ac:dyDescent="0.25">
      <c r="A109" s="50" t="s">
        <v>20</v>
      </c>
      <c r="B109" s="54" t="s">
        <v>244</v>
      </c>
      <c r="C109" s="52" t="s">
        <v>156</v>
      </c>
      <c r="D109" s="53" t="s">
        <v>247</v>
      </c>
      <c r="E109" s="54"/>
      <c r="F109" s="62" t="s">
        <v>23</v>
      </c>
      <c r="G109" s="54"/>
      <c r="H109" s="54"/>
      <c r="I109" s="29">
        <v>60000</v>
      </c>
      <c r="J109" s="56" t="s">
        <v>193</v>
      </c>
      <c r="K109" s="56"/>
      <c r="L109" s="57" t="s">
        <v>246</v>
      </c>
      <c r="M109" s="57"/>
      <c r="N109" s="57"/>
      <c r="O109" s="57"/>
      <c r="P109" s="57"/>
      <c r="Q109" s="57"/>
      <c r="R109" s="57"/>
      <c r="S109" s="23"/>
      <c r="T109" s="23"/>
      <c r="U109" s="23"/>
      <c r="V109" s="23"/>
      <c r="W109" s="23"/>
      <c r="X109" s="25"/>
      <c r="Y109" s="83">
        <v>0</v>
      </c>
      <c r="Z109" s="83">
        <v>0</v>
      </c>
      <c r="AA109" s="83">
        <v>0</v>
      </c>
      <c r="AB109" s="83">
        <v>0</v>
      </c>
      <c r="AC109" s="83">
        <v>1</v>
      </c>
      <c r="AD109" s="83">
        <v>1</v>
      </c>
      <c r="AE109" s="83">
        <v>1</v>
      </c>
      <c r="AF109" s="83">
        <v>1</v>
      </c>
      <c r="AG109" s="83">
        <v>1</v>
      </c>
      <c r="AH109" s="83">
        <v>1</v>
      </c>
      <c r="AI109" s="83">
        <v>1</v>
      </c>
      <c r="AJ109" s="83">
        <v>1</v>
      </c>
      <c r="AK109" s="84">
        <v>1</v>
      </c>
      <c r="AL109" s="83">
        <v>1</v>
      </c>
      <c r="AM109" s="83">
        <v>1</v>
      </c>
      <c r="AN109" s="83">
        <v>1</v>
      </c>
      <c r="AO109" s="83">
        <v>1</v>
      </c>
      <c r="AP109" s="83">
        <v>1</v>
      </c>
      <c r="AQ109" s="83">
        <v>1</v>
      </c>
      <c r="AR109" s="83">
        <v>1</v>
      </c>
      <c r="AS109" s="83">
        <v>1</v>
      </c>
      <c r="AT109" s="83">
        <v>1</v>
      </c>
      <c r="AU109" s="83">
        <v>1</v>
      </c>
      <c r="AV109" s="83">
        <v>1</v>
      </c>
      <c r="AW109" s="28">
        <v>3</v>
      </c>
      <c r="AX109" s="23">
        <v>1</v>
      </c>
      <c r="AY109" s="23"/>
      <c r="AZ109" s="25"/>
      <c r="BA109" s="23"/>
      <c r="BB109" s="25"/>
      <c r="BC109" s="28"/>
      <c r="BD109" s="25"/>
      <c r="BE109" s="54">
        <f t="shared" si="5"/>
        <v>24</v>
      </c>
      <c r="BF109" s="66"/>
      <c r="BG109" s="67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R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  <c r="DW109" s="61"/>
      <c r="DX109" s="61"/>
      <c r="DY109" s="61"/>
      <c r="DZ109" s="61"/>
      <c r="EA109" s="61"/>
      <c r="EB109" s="61"/>
      <c r="EC109" s="61"/>
      <c r="ED109" s="61"/>
      <c r="EE109" s="61"/>
      <c r="EF109" s="61"/>
      <c r="EG109" s="61"/>
      <c r="EH109" s="61"/>
      <c r="EI109" s="61"/>
      <c r="EJ109" s="61"/>
      <c r="EK109" s="61"/>
      <c r="EL109" s="61"/>
      <c r="EM109" s="61"/>
      <c r="EN109" s="61"/>
      <c r="EO109" s="61"/>
      <c r="EP109" s="61"/>
      <c r="EQ109" s="61"/>
      <c r="ER109" s="61"/>
      <c r="ES109" s="61"/>
      <c r="ET109" s="61"/>
      <c r="EU109" s="61"/>
      <c r="EV109" s="61"/>
      <c r="EW109" s="61"/>
      <c r="EX109" s="61"/>
      <c r="EY109" s="61"/>
      <c r="EZ109" s="61"/>
      <c r="FA109" s="61"/>
      <c r="FB109" s="61"/>
      <c r="FC109" s="61"/>
      <c r="FD109" s="61"/>
      <c r="FE109" s="61"/>
      <c r="FF109" s="61"/>
      <c r="FG109" s="61"/>
      <c r="FH109" s="61"/>
      <c r="FI109" s="61"/>
      <c r="FJ109" s="61"/>
      <c r="FK109" s="61"/>
      <c r="FL109" s="61"/>
      <c r="FM109" s="61"/>
      <c r="FN109" s="61"/>
      <c r="FO109" s="61"/>
      <c r="FP109" s="61"/>
      <c r="FQ109" s="61"/>
      <c r="FR109" s="61"/>
      <c r="FS109" s="61"/>
      <c r="FT109" s="61"/>
      <c r="FU109" s="61"/>
      <c r="FV109" s="61"/>
      <c r="FW109" s="61"/>
      <c r="FX109" s="61"/>
      <c r="FY109" s="61"/>
      <c r="FZ109" s="61"/>
      <c r="GA109" s="61"/>
      <c r="GB109" s="61"/>
      <c r="GC109" s="61"/>
      <c r="GD109" s="61"/>
      <c r="GE109" s="61"/>
      <c r="GF109" s="61"/>
      <c r="GG109" s="61"/>
      <c r="GH109" s="61"/>
      <c r="GI109" s="61"/>
      <c r="GJ109" s="61"/>
      <c r="GK109" s="61"/>
      <c r="GL109" s="61"/>
      <c r="GM109" s="61"/>
      <c r="GN109" s="61"/>
      <c r="GO109" s="61"/>
      <c r="GP109" s="61"/>
      <c r="GQ109" s="61"/>
      <c r="GR109" s="61"/>
      <c r="GS109" s="61"/>
      <c r="GT109" s="61"/>
      <c r="GU109" s="61"/>
      <c r="GV109" s="61"/>
      <c r="GW109" s="61"/>
      <c r="GX109" s="61"/>
      <c r="GY109" s="61"/>
      <c r="GZ109" s="61"/>
      <c r="HA109" s="61"/>
      <c r="HB109" s="61"/>
      <c r="HC109" s="61"/>
      <c r="HD109" s="61"/>
      <c r="HE109" s="61"/>
      <c r="HF109" s="61"/>
      <c r="HG109" s="61"/>
      <c r="HH109" s="61"/>
      <c r="HI109" s="61"/>
      <c r="HJ109" s="61"/>
      <c r="HK109" s="61"/>
      <c r="HL109" s="61"/>
      <c r="HM109" s="61"/>
      <c r="HN109" s="61"/>
      <c r="HO109" s="61"/>
      <c r="HP109" s="61"/>
      <c r="HQ109" s="61"/>
      <c r="HR109" s="61"/>
      <c r="HS109" s="61"/>
      <c r="HT109" s="61"/>
      <c r="HU109" s="61"/>
      <c r="HV109" s="61"/>
      <c r="HW109" s="61"/>
      <c r="HX109" s="61"/>
      <c r="HY109" s="61"/>
      <c r="HZ109" s="61"/>
      <c r="IA109" s="61"/>
      <c r="IB109" s="61"/>
      <c r="IC109" s="61"/>
      <c r="ID109" s="61"/>
      <c r="IE109" s="61"/>
      <c r="IF109" s="61"/>
      <c r="IG109" s="61"/>
      <c r="IH109" s="61"/>
      <c r="II109" s="61"/>
      <c r="IJ109" s="61"/>
      <c r="IK109" s="61"/>
      <c r="IL109" s="61"/>
      <c r="IM109" s="61"/>
      <c r="IN109" s="61"/>
      <c r="IO109" s="61"/>
      <c r="IP109" s="61"/>
      <c r="IQ109" s="61"/>
      <c r="IR109" s="61"/>
      <c r="IS109" s="61"/>
      <c r="IT109" s="61"/>
      <c r="IU109" s="61"/>
      <c r="IV109" s="61"/>
      <c r="IW109" s="61"/>
      <c r="IX109" s="61"/>
      <c r="IY109" s="61"/>
      <c r="IZ109" s="61"/>
      <c r="JA109" s="61"/>
      <c r="JB109" s="61"/>
      <c r="JC109" s="61"/>
      <c r="JD109" s="61"/>
      <c r="JE109" s="61"/>
      <c r="JF109" s="61"/>
      <c r="JG109" s="61"/>
      <c r="JH109" s="61"/>
      <c r="JI109" s="61"/>
      <c r="JJ109" s="61"/>
      <c r="JK109" s="61"/>
      <c r="JL109" s="61"/>
      <c r="JM109" s="61"/>
      <c r="JN109" s="61"/>
      <c r="JO109" s="61"/>
      <c r="JP109" s="61"/>
      <c r="JQ109" s="61"/>
      <c r="JR109" s="61"/>
      <c r="JS109" s="61"/>
      <c r="JT109" s="61"/>
      <c r="JU109" s="61"/>
      <c r="JV109" s="61"/>
      <c r="JW109" s="61"/>
      <c r="JX109" s="61"/>
      <c r="JY109" s="61"/>
      <c r="JZ109" s="61"/>
      <c r="KA109" s="61"/>
      <c r="KB109" s="61"/>
      <c r="KC109" s="61"/>
      <c r="KD109" s="61"/>
      <c r="KE109" s="61"/>
      <c r="KF109" s="61"/>
      <c r="KG109" s="61"/>
      <c r="KH109" s="61"/>
      <c r="KI109" s="61"/>
      <c r="KJ109" s="61"/>
      <c r="KK109" s="61"/>
      <c r="KL109" s="61"/>
      <c r="KM109" s="61"/>
      <c r="KN109" s="61"/>
      <c r="KO109" s="61"/>
      <c r="KP109" s="61"/>
      <c r="KQ109" s="61"/>
      <c r="KR109" s="61"/>
      <c r="KS109" s="61"/>
      <c r="KT109" s="61"/>
      <c r="KU109" s="61"/>
      <c r="KV109" s="61"/>
      <c r="KW109" s="61"/>
      <c r="KX109" s="61"/>
      <c r="KY109" s="61"/>
      <c r="KZ109" s="61"/>
      <c r="LA109" s="61"/>
      <c r="LB109" s="61"/>
      <c r="LC109" s="61"/>
      <c r="LD109" s="61"/>
      <c r="LE109" s="61"/>
      <c r="LF109" s="61"/>
      <c r="LG109" s="61"/>
      <c r="LH109" s="61"/>
      <c r="LI109" s="61"/>
      <c r="LJ109" s="61"/>
      <c r="LK109" s="61"/>
      <c r="LL109" s="61"/>
      <c r="LM109" s="61"/>
      <c r="LN109" s="61"/>
      <c r="LO109" s="61"/>
      <c r="LP109" s="61"/>
      <c r="LQ109" s="61"/>
      <c r="LR109" s="61"/>
      <c r="LS109" s="61"/>
      <c r="LT109" s="61"/>
      <c r="LU109" s="61"/>
      <c r="LV109" s="61"/>
      <c r="LW109" s="61"/>
      <c r="LX109" s="61"/>
      <c r="LY109" s="61"/>
      <c r="LZ109" s="61"/>
      <c r="MA109" s="61"/>
      <c r="MB109" s="61"/>
      <c r="MC109" s="61"/>
      <c r="MD109" s="61"/>
      <c r="ME109" s="61"/>
      <c r="MF109" s="61"/>
      <c r="MG109" s="61"/>
      <c r="MH109" s="61"/>
      <c r="MI109" s="61"/>
      <c r="MJ109" s="61"/>
      <c r="MK109" s="61"/>
      <c r="ML109" s="61"/>
      <c r="MM109" s="61"/>
      <c r="MN109" s="61"/>
      <c r="MO109" s="61"/>
      <c r="MP109" s="61"/>
      <c r="MQ109" s="61"/>
      <c r="MR109" s="61"/>
      <c r="MS109" s="61"/>
      <c r="MT109" s="61"/>
      <c r="MU109" s="61"/>
      <c r="MV109" s="61"/>
      <c r="MW109" s="61"/>
      <c r="MX109" s="61"/>
      <c r="MY109" s="61"/>
      <c r="MZ109" s="61"/>
      <c r="NA109" s="61"/>
      <c r="NB109" s="61"/>
      <c r="NC109" s="61"/>
      <c r="ND109" s="61"/>
      <c r="NE109" s="61"/>
      <c r="NF109" s="61"/>
      <c r="NG109" s="61"/>
      <c r="NH109" s="61"/>
      <c r="NI109" s="61"/>
      <c r="NJ109" s="61"/>
      <c r="NK109" s="61"/>
      <c r="NL109" s="61"/>
      <c r="NM109" s="61"/>
      <c r="NN109" s="61"/>
      <c r="NO109" s="61"/>
      <c r="NP109" s="61"/>
      <c r="NQ109" s="61"/>
      <c r="NR109" s="61"/>
      <c r="NS109" s="61"/>
      <c r="NT109" s="61"/>
      <c r="NU109" s="61"/>
      <c r="NV109" s="61"/>
      <c r="NW109" s="61"/>
      <c r="NX109" s="61"/>
      <c r="NY109" s="61"/>
      <c r="NZ109" s="61"/>
      <c r="OA109" s="61"/>
      <c r="OB109" s="61"/>
      <c r="OC109" s="61"/>
      <c r="OD109" s="61"/>
      <c r="OE109" s="61"/>
      <c r="OF109" s="61"/>
      <c r="OG109" s="61"/>
      <c r="OH109" s="61"/>
      <c r="OI109" s="61"/>
      <c r="OJ109" s="61"/>
      <c r="OK109" s="61"/>
      <c r="OL109" s="61"/>
      <c r="OM109" s="61"/>
      <c r="ON109" s="61"/>
      <c r="OO109" s="61"/>
      <c r="OP109" s="61"/>
      <c r="OQ109" s="61"/>
      <c r="OR109" s="61"/>
      <c r="OS109" s="61"/>
      <c r="OT109" s="61"/>
      <c r="OU109" s="61"/>
      <c r="OV109" s="61"/>
      <c r="OW109" s="61"/>
      <c r="OX109" s="61"/>
      <c r="OY109" s="61"/>
      <c r="OZ109" s="61"/>
      <c r="PA109" s="61"/>
      <c r="PB109" s="61"/>
      <c r="PC109" s="61"/>
      <c r="PD109" s="61"/>
      <c r="PE109" s="61"/>
      <c r="PF109" s="61"/>
      <c r="PG109" s="61"/>
      <c r="PH109" s="61"/>
      <c r="PI109" s="61"/>
      <c r="PJ109" s="61"/>
      <c r="PK109" s="61"/>
      <c r="PL109" s="61"/>
      <c r="PM109" s="61"/>
      <c r="PN109" s="61"/>
      <c r="PO109" s="61"/>
      <c r="PP109" s="61"/>
      <c r="PQ109" s="61"/>
      <c r="PR109" s="61"/>
      <c r="PS109" s="61"/>
      <c r="PT109" s="61"/>
      <c r="PU109" s="61"/>
      <c r="PV109" s="61"/>
      <c r="PW109" s="61"/>
      <c r="PX109" s="61"/>
      <c r="PY109" s="61"/>
      <c r="PZ109" s="61"/>
      <c r="QA109" s="61"/>
      <c r="QB109" s="61"/>
      <c r="QC109" s="61"/>
      <c r="QD109" s="61"/>
      <c r="QE109" s="61"/>
      <c r="QF109" s="61"/>
      <c r="QG109" s="61"/>
      <c r="QH109" s="61"/>
      <c r="QI109" s="61"/>
      <c r="QJ109" s="61"/>
      <c r="QK109" s="61"/>
      <c r="QL109" s="61"/>
      <c r="QM109" s="61"/>
      <c r="QN109" s="61"/>
      <c r="QO109" s="61"/>
      <c r="QP109" s="61"/>
      <c r="QQ109" s="61"/>
      <c r="QR109" s="61"/>
      <c r="QS109" s="61"/>
      <c r="QT109" s="61"/>
      <c r="QU109" s="61"/>
      <c r="QV109" s="61"/>
      <c r="QW109" s="61"/>
      <c r="QX109" s="61"/>
      <c r="QY109" s="61"/>
      <c r="QZ109" s="61"/>
      <c r="RA109" s="61"/>
      <c r="RB109" s="61"/>
      <c r="RC109" s="61"/>
      <c r="RD109" s="61"/>
      <c r="RE109" s="61"/>
      <c r="RF109" s="61"/>
      <c r="RG109" s="61"/>
      <c r="RH109" s="61"/>
      <c r="RI109" s="61"/>
      <c r="RJ109" s="61"/>
      <c r="RK109" s="61"/>
      <c r="RL109" s="61"/>
      <c r="RM109" s="61"/>
      <c r="RN109" s="61"/>
      <c r="RO109" s="61"/>
      <c r="RP109" s="61"/>
      <c r="RQ109" s="61"/>
      <c r="RR109" s="61"/>
      <c r="RS109" s="61"/>
      <c r="RT109" s="61"/>
      <c r="RU109" s="61"/>
      <c r="RV109" s="61"/>
      <c r="RW109" s="61"/>
      <c r="RX109" s="61"/>
      <c r="RY109" s="61"/>
      <c r="RZ109" s="61"/>
      <c r="SA109" s="61"/>
      <c r="SB109" s="61"/>
      <c r="SC109" s="61"/>
      <c r="SD109" s="61"/>
      <c r="SE109" s="61"/>
      <c r="SF109" s="61"/>
      <c r="SG109" s="61"/>
      <c r="SH109" s="61"/>
      <c r="SI109" s="61"/>
      <c r="SJ109" s="61"/>
      <c r="SK109" s="61"/>
      <c r="SL109" s="61"/>
      <c r="SM109" s="61"/>
      <c r="SN109" s="61"/>
      <c r="SO109" s="61"/>
      <c r="SP109" s="61"/>
      <c r="SQ109" s="61"/>
      <c r="SR109" s="61"/>
      <c r="SS109" s="61"/>
      <c r="ST109" s="61"/>
      <c r="SU109" s="61"/>
      <c r="SV109" s="61"/>
      <c r="SW109" s="61"/>
      <c r="SX109" s="61"/>
      <c r="SY109" s="61"/>
      <c r="SZ109" s="61"/>
      <c r="TA109" s="61"/>
      <c r="TB109" s="61"/>
      <c r="TC109" s="61"/>
      <c r="TD109" s="61"/>
      <c r="TE109" s="61"/>
      <c r="TF109" s="61"/>
      <c r="TG109" s="61"/>
      <c r="TH109" s="61"/>
      <c r="TI109" s="61"/>
      <c r="TJ109" s="61"/>
      <c r="TK109" s="61"/>
      <c r="TL109" s="61"/>
      <c r="TM109" s="61"/>
      <c r="TN109" s="61"/>
      <c r="TO109" s="61"/>
      <c r="TP109" s="61"/>
      <c r="TQ109" s="61"/>
      <c r="TR109" s="61"/>
      <c r="TS109" s="61"/>
      <c r="TT109" s="61"/>
      <c r="TU109" s="61"/>
      <c r="TV109" s="61"/>
      <c r="TW109" s="61"/>
      <c r="TX109" s="61"/>
      <c r="TY109" s="61"/>
      <c r="TZ109" s="61"/>
      <c r="UA109" s="61"/>
      <c r="UB109" s="61"/>
      <c r="UC109" s="61"/>
      <c r="UD109" s="61"/>
      <c r="UE109" s="61"/>
      <c r="UF109" s="61"/>
      <c r="UG109" s="61"/>
      <c r="UH109" s="61"/>
      <c r="UI109" s="61"/>
      <c r="UJ109" s="61"/>
      <c r="UK109" s="61"/>
      <c r="UL109" s="61"/>
      <c r="UM109" s="61"/>
      <c r="UN109" s="61"/>
      <c r="UO109" s="61"/>
      <c r="UP109" s="61"/>
      <c r="UQ109" s="61"/>
      <c r="UR109" s="61"/>
      <c r="US109" s="61"/>
      <c r="UT109" s="61"/>
      <c r="UU109" s="61"/>
      <c r="UV109" s="61"/>
      <c r="UW109" s="61"/>
      <c r="UX109" s="61"/>
      <c r="UY109" s="61"/>
      <c r="UZ109" s="61"/>
      <c r="VA109" s="61"/>
      <c r="VB109" s="61"/>
      <c r="VC109" s="61"/>
      <c r="VD109" s="61"/>
      <c r="VE109" s="61"/>
      <c r="VF109" s="61"/>
      <c r="VG109" s="61"/>
      <c r="VH109" s="61"/>
      <c r="VI109" s="61"/>
      <c r="VJ109" s="61"/>
      <c r="VK109" s="61"/>
      <c r="VL109" s="61"/>
      <c r="VM109" s="61"/>
      <c r="VN109" s="61"/>
      <c r="VO109" s="61"/>
      <c r="VP109" s="61"/>
      <c r="VQ109" s="61"/>
      <c r="VR109" s="61"/>
      <c r="VS109" s="61"/>
      <c r="VT109" s="61"/>
      <c r="VU109" s="61"/>
      <c r="VV109" s="61"/>
      <c r="VW109" s="61"/>
      <c r="VX109" s="61"/>
      <c r="VY109" s="61"/>
      <c r="VZ109" s="61"/>
      <c r="WA109" s="61"/>
      <c r="WB109" s="61"/>
      <c r="WC109" s="61"/>
      <c r="WD109" s="61"/>
      <c r="WE109" s="61"/>
      <c r="WF109" s="61"/>
      <c r="WG109" s="61"/>
      <c r="WH109" s="61"/>
      <c r="WI109" s="61"/>
      <c r="WJ109" s="61"/>
      <c r="WK109" s="61"/>
      <c r="WL109" s="61"/>
      <c r="WM109" s="61"/>
      <c r="WN109" s="61"/>
      <c r="WO109" s="61"/>
      <c r="WP109" s="61"/>
      <c r="WQ109" s="61"/>
      <c r="WR109" s="61"/>
      <c r="WS109" s="61"/>
      <c r="WT109" s="61"/>
      <c r="WU109" s="61"/>
      <c r="WV109" s="61"/>
      <c r="WW109" s="61"/>
      <c r="WX109" s="61"/>
      <c r="WY109" s="61"/>
      <c r="WZ109" s="61"/>
      <c r="XA109" s="61"/>
      <c r="XB109" s="61"/>
      <c r="XC109" s="61"/>
      <c r="XD109" s="61"/>
      <c r="XE109" s="61"/>
      <c r="XF109" s="61"/>
      <c r="XG109" s="61"/>
      <c r="XH109" s="61"/>
      <c r="XI109" s="61"/>
      <c r="XJ109" s="61"/>
      <c r="XK109" s="61"/>
      <c r="XL109" s="61"/>
      <c r="XM109" s="61"/>
      <c r="XN109" s="61"/>
      <c r="XO109" s="61"/>
      <c r="XP109" s="61"/>
      <c r="XQ109" s="61"/>
      <c r="XR109" s="61"/>
      <c r="XS109" s="61"/>
      <c r="XT109" s="61"/>
      <c r="XU109" s="61"/>
      <c r="XV109" s="61"/>
      <c r="XW109" s="61"/>
      <c r="XX109" s="61"/>
      <c r="XY109" s="61"/>
      <c r="XZ109" s="61"/>
      <c r="YA109" s="61"/>
      <c r="YB109" s="61"/>
      <c r="YC109" s="61"/>
      <c r="YD109" s="61"/>
      <c r="YE109" s="61"/>
      <c r="YF109" s="61"/>
      <c r="YG109" s="61"/>
      <c r="YH109" s="61"/>
      <c r="YI109" s="61"/>
      <c r="YJ109" s="61"/>
      <c r="YK109" s="61"/>
      <c r="YL109" s="61"/>
      <c r="YM109" s="61"/>
      <c r="YN109" s="61"/>
      <c r="YO109" s="61"/>
      <c r="YP109" s="61"/>
      <c r="YQ109" s="61"/>
      <c r="YR109" s="61"/>
      <c r="YS109" s="61"/>
      <c r="YT109" s="61"/>
      <c r="YU109" s="61"/>
      <c r="YV109" s="61"/>
      <c r="YW109" s="61"/>
      <c r="YX109" s="61"/>
      <c r="YY109" s="61"/>
      <c r="YZ109" s="61"/>
      <c r="ZA109" s="61"/>
      <c r="ZB109" s="61"/>
      <c r="ZC109" s="61"/>
      <c r="ZD109" s="61"/>
      <c r="ZE109" s="61"/>
      <c r="ZF109" s="61"/>
      <c r="ZG109" s="61"/>
      <c r="ZH109" s="61"/>
      <c r="ZI109" s="61"/>
      <c r="ZJ109" s="61"/>
      <c r="ZK109" s="61"/>
      <c r="ZL109" s="61"/>
      <c r="ZM109" s="61"/>
      <c r="ZN109" s="61"/>
      <c r="ZO109" s="61"/>
      <c r="ZP109" s="61"/>
      <c r="ZQ109" s="61"/>
      <c r="ZR109" s="61"/>
      <c r="ZS109" s="61"/>
      <c r="ZT109" s="61"/>
      <c r="ZU109" s="61"/>
      <c r="ZV109" s="61"/>
      <c r="ZW109" s="61"/>
      <c r="ZX109" s="61"/>
      <c r="ZY109" s="61"/>
      <c r="ZZ109" s="61"/>
      <c r="AAA109" s="61"/>
      <c r="AAB109" s="61"/>
      <c r="AAC109" s="61"/>
      <c r="AAD109" s="61"/>
      <c r="AAE109" s="61"/>
      <c r="AAF109" s="61"/>
      <c r="AAG109" s="61"/>
      <c r="AAH109" s="61"/>
      <c r="AAI109" s="61"/>
      <c r="AAJ109" s="61"/>
      <c r="AAK109" s="61"/>
      <c r="AAL109" s="61"/>
      <c r="AAM109" s="61"/>
      <c r="AAN109" s="61"/>
      <c r="AAO109" s="61"/>
      <c r="AAP109" s="61"/>
      <c r="AAQ109" s="61"/>
      <c r="AAR109" s="61"/>
      <c r="AAS109" s="61"/>
      <c r="AAT109" s="61"/>
      <c r="AAU109" s="61"/>
      <c r="AAV109" s="61"/>
      <c r="AAW109" s="61"/>
      <c r="AAX109" s="61"/>
      <c r="AAY109" s="61"/>
      <c r="AAZ109" s="61"/>
      <c r="ABA109" s="61"/>
      <c r="ABB109" s="61"/>
      <c r="ABC109" s="61"/>
      <c r="ABD109" s="61"/>
      <c r="ABE109" s="61"/>
      <c r="ABF109" s="61"/>
      <c r="ABG109" s="61"/>
      <c r="ABH109" s="61"/>
      <c r="ABI109" s="61"/>
      <c r="ABJ109" s="61"/>
      <c r="ABK109" s="61"/>
      <c r="ABL109" s="61"/>
      <c r="ABM109" s="61"/>
      <c r="ABN109" s="61"/>
      <c r="ABO109" s="61"/>
      <c r="ABP109" s="61"/>
      <c r="ABQ109" s="61"/>
      <c r="ABR109" s="61"/>
      <c r="ABS109" s="61"/>
      <c r="ABT109" s="61"/>
      <c r="ABU109" s="61"/>
      <c r="ABV109" s="61"/>
      <c r="ABW109" s="61"/>
      <c r="ABX109" s="61"/>
      <c r="ABY109" s="61"/>
      <c r="ABZ109" s="61"/>
      <c r="ACA109" s="61"/>
      <c r="ACB109" s="61"/>
      <c r="ACC109" s="61"/>
      <c r="ACD109" s="61"/>
      <c r="ACE109" s="61"/>
      <c r="ACF109" s="61"/>
      <c r="ACG109" s="61"/>
      <c r="ACH109" s="61"/>
      <c r="ACI109" s="61"/>
      <c r="ACJ109" s="61"/>
      <c r="ACK109" s="61"/>
      <c r="ACL109" s="61"/>
      <c r="ACM109" s="61"/>
      <c r="ACN109" s="61"/>
      <c r="ACO109" s="61"/>
      <c r="ACP109" s="61"/>
      <c r="ACQ109" s="61"/>
      <c r="ACR109" s="61"/>
      <c r="ACS109" s="61"/>
      <c r="ACT109" s="61"/>
      <c r="ACU109" s="61"/>
      <c r="ACV109" s="61"/>
      <c r="ACW109" s="61"/>
      <c r="ACX109" s="61"/>
      <c r="ACY109" s="61"/>
      <c r="ACZ109" s="61"/>
      <c r="ADA109" s="61"/>
      <c r="ADB109" s="61"/>
      <c r="ADC109" s="61"/>
      <c r="ADD109" s="61"/>
      <c r="ADE109" s="61"/>
      <c r="ADF109" s="61"/>
      <c r="ADG109" s="61"/>
      <c r="ADH109" s="61"/>
      <c r="ADI109" s="61"/>
      <c r="ADJ109" s="61"/>
      <c r="ADK109" s="61"/>
      <c r="ADL109" s="61"/>
      <c r="ADM109" s="61"/>
      <c r="ADN109" s="61"/>
      <c r="ADO109" s="61"/>
      <c r="ADP109" s="61"/>
      <c r="ADQ109" s="61"/>
      <c r="ADR109" s="61"/>
      <c r="ADS109" s="61"/>
      <c r="ADT109" s="61"/>
      <c r="ADU109" s="61"/>
      <c r="ADV109" s="61"/>
      <c r="ADW109" s="61"/>
      <c r="ADX109" s="61"/>
      <c r="ADY109" s="61"/>
      <c r="ADZ109" s="61"/>
      <c r="AEA109" s="61"/>
      <c r="AEB109" s="61"/>
      <c r="AEC109" s="61"/>
      <c r="AED109" s="61"/>
      <c r="AEE109" s="61"/>
      <c r="AEF109" s="61"/>
      <c r="AEG109" s="61"/>
      <c r="AEH109" s="61"/>
      <c r="AEI109" s="61"/>
      <c r="AEJ109" s="61"/>
      <c r="AEK109" s="61"/>
      <c r="AEL109" s="61"/>
      <c r="AEM109" s="61"/>
      <c r="AEN109" s="61"/>
      <c r="AEO109" s="61"/>
      <c r="AEP109" s="61"/>
      <c r="AEQ109" s="61"/>
      <c r="AER109" s="61"/>
      <c r="AES109" s="61"/>
      <c r="AET109" s="61"/>
      <c r="AEU109" s="61"/>
      <c r="AEV109" s="61"/>
      <c r="AEW109" s="61"/>
      <c r="AEX109" s="61"/>
      <c r="AEY109" s="61"/>
      <c r="AEZ109" s="61"/>
      <c r="AFA109" s="61"/>
      <c r="AFB109" s="61"/>
      <c r="AFC109" s="61"/>
      <c r="AFD109" s="61"/>
      <c r="AFE109" s="61"/>
      <c r="AFF109" s="61"/>
      <c r="AFG109" s="61"/>
      <c r="AFH109" s="61"/>
      <c r="AFI109" s="61"/>
      <c r="AFJ109" s="61"/>
      <c r="AFK109" s="61"/>
      <c r="AFL109" s="61"/>
      <c r="AFM109" s="61"/>
      <c r="AFN109" s="61"/>
      <c r="AFO109" s="61"/>
      <c r="AFP109" s="61"/>
      <c r="AFQ109" s="61"/>
      <c r="AFR109" s="61"/>
      <c r="AFS109" s="61"/>
      <c r="AFT109" s="61"/>
      <c r="AFU109" s="61"/>
      <c r="AFV109" s="61"/>
      <c r="AFW109" s="61"/>
      <c r="AFX109" s="61"/>
      <c r="AFY109" s="61"/>
      <c r="AFZ109" s="61"/>
      <c r="AGA109" s="61"/>
      <c r="AGB109" s="61"/>
      <c r="AGC109" s="61"/>
      <c r="AGD109" s="61"/>
      <c r="AGE109" s="61"/>
      <c r="AGF109" s="61"/>
      <c r="AGG109" s="61"/>
      <c r="AGH109" s="61"/>
      <c r="AGI109" s="61"/>
      <c r="AGJ109" s="61"/>
      <c r="AGK109" s="61"/>
      <c r="AGL109" s="61"/>
      <c r="AGM109" s="61"/>
      <c r="AGN109" s="61"/>
      <c r="AGO109" s="61"/>
      <c r="AGP109" s="61"/>
      <c r="AGQ109" s="61"/>
      <c r="AGR109" s="61"/>
      <c r="AGS109" s="61"/>
      <c r="AGT109" s="61"/>
      <c r="AGU109" s="61"/>
      <c r="AGV109" s="61"/>
      <c r="AGW109" s="61"/>
      <c r="AGX109" s="61"/>
      <c r="AGY109" s="61"/>
      <c r="AGZ109" s="61"/>
      <c r="AHA109" s="61"/>
      <c r="AHB109" s="61"/>
      <c r="AHC109" s="61"/>
      <c r="AHD109" s="61"/>
      <c r="AHE109" s="61"/>
      <c r="AHF109" s="61"/>
      <c r="AHG109" s="61"/>
      <c r="AHH109" s="61"/>
      <c r="AHI109" s="61"/>
      <c r="AHJ109" s="61"/>
      <c r="AHK109" s="61"/>
      <c r="AHL109" s="61"/>
      <c r="AHM109" s="61"/>
      <c r="AHN109" s="61"/>
      <c r="AHO109" s="61"/>
      <c r="AHP109" s="61"/>
      <c r="AHQ109" s="61"/>
      <c r="AHR109" s="61"/>
      <c r="AHS109" s="61"/>
      <c r="AHT109" s="61"/>
      <c r="AHU109" s="61"/>
      <c r="AHV109" s="61"/>
      <c r="AHW109" s="61"/>
      <c r="AHX109" s="61"/>
      <c r="AHY109" s="61"/>
      <c r="AHZ109" s="61"/>
      <c r="AIA109" s="61"/>
      <c r="AIB109" s="61"/>
      <c r="AIC109" s="61"/>
      <c r="AID109" s="61"/>
      <c r="AIE109" s="61"/>
      <c r="AIF109" s="61"/>
      <c r="AIG109" s="61"/>
      <c r="AIH109" s="61"/>
      <c r="AII109" s="61"/>
      <c r="AIJ109" s="61"/>
      <c r="AIK109" s="61"/>
      <c r="AIL109" s="61"/>
      <c r="AIM109" s="61"/>
      <c r="AIN109" s="61"/>
      <c r="AIO109" s="61"/>
      <c r="AIP109" s="61"/>
      <c r="AIQ109" s="61"/>
      <c r="AIR109" s="61"/>
      <c r="AIS109" s="61"/>
      <c r="AIT109" s="61"/>
      <c r="AIU109" s="61"/>
      <c r="AIV109" s="61"/>
      <c r="AIW109" s="61"/>
      <c r="AIX109" s="61"/>
      <c r="AIY109" s="61"/>
      <c r="AIZ109" s="61"/>
      <c r="AJA109" s="61"/>
      <c r="AJB109" s="61"/>
      <c r="AJC109" s="61"/>
      <c r="AJD109" s="61"/>
      <c r="AJE109" s="61"/>
      <c r="AJF109" s="61"/>
      <c r="AJG109" s="61"/>
      <c r="AJH109" s="61"/>
      <c r="AJI109" s="61"/>
      <c r="AJJ109" s="61"/>
      <c r="AJK109" s="61"/>
      <c r="AJL109" s="61"/>
      <c r="AJM109" s="61"/>
      <c r="AJN109" s="61"/>
      <c r="AJO109" s="61"/>
      <c r="AJP109" s="61"/>
    </row>
    <row r="110" spans="1:952" s="54" customFormat="1" x14ac:dyDescent="0.25">
      <c r="A110" s="50" t="s">
        <v>20</v>
      </c>
      <c r="B110" s="27" t="s">
        <v>244</v>
      </c>
      <c r="C110" s="52" t="s">
        <v>360</v>
      </c>
      <c r="D110" s="53" t="s">
        <v>249</v>
      </c>
      <c r="F110" s="26" t="s">
        <v>21</v>
      </c>
      <c r="I110" s="29">
        <v>40000</v>
      </c>
      <c r="J110" s="56" t="s">
        <v>193</v>
      </c>
      <c r="K110" s="56"/>
      <c r="L110" s="57" t="s">
        <v>246</v>
      </c>
      <c r="M110" s="57"/>
      <c r="N110" s="57"/>
      <c r="O110" s="57"/>
      <c r="P110" s="57"/>
      <c r="Q110" s="57"/>
      <c r="R110" s="57"/>
      <c r="S110" s="23"/>
      <c r="T110" s="23"/>
      <c r="U110" s="23"/>
      <c r="V110" s="23"/>
      <c r="W110" s="23"/>
      <c r="X110" s="25"/>
      <c r="Y110" s="23">
        <v>0</v>
      </c>
      <c r="Z110" s="23">
        <v>0</v>
      </c>
      <c r="AA110" s="23">
        <v>0</v>
      </c>
      <c r="AB110" s="23">
        <v>0</v>
      </c>
      <c r="AC110" s="23">
        <v>0</v>
      </c>
      <c r="AD110" s="23">
        <v>0</v>
      </c>
      <c r="AE110" s="23">
        <v>1</v>
      </c>
      <c r="AF110" s="23">
        <v>1</v>
      </c>
      <c r="AG110" s="23">
        <v>1</v>
      </c>
      <c r="AH110" s="23">
        <v>1</v>
      </c>
      <c r="AI110" s="23">
        <v>1</v>
      </c>
      <c r="AJ110" s="23">
        <v>1</v>
      </c>
      <c r="AK110" s="28">
        <v>1</v>
      </c>
      <c r="AL110" s="23">
        <v>1</v>
      </c>
      <c r="AM110" s="23">
        <v>1</v>
      </c>
      <c r="AN110" s="23">
        <v>1</v>
      </c>
      <c r="AO110" s="23">
        <v>1</v>
      </c>
      <c r="AP110" s="23">
        <v>1</v>
      </c>
      <c r="AQ110" s="23">
        <v>1</v>
      </c>
      <c r="AR110" s="23">
        <v>1</v>
      </c>
      <c r="AS110" s="23">
        <v>1</v>
      </c>
      <c r="AT110" s="23">
        <v>1</v>
      </c>
      <c r="AU110" s="23">
        <v>1</v>
      </c>
      <c r="AV110" s="23">
        <v>1</v>
      </c>
      <c r="AW110" s="28">
        <v>3</v>
      </c>
      <c r="AX110" s="23">
        <v>3</v>
      </c>
      <c r="AY110" s="23">
        <v>3</v>
      </c>
      <c r="AZ110" s="25">
        <v>3</v>
      </c>
      <c r="BA110" s="23">
        <v>6</v>
      </c>
      <c r="BB110" s="25">
        <v>6</v>
      </c>
      <c r="BC110" s="28">
        <v>6</v>
      </c>
      <c r="BD110" s="25"/>
      <c r="BE110" s="27">
        <f t="shared" si="5"/>
        <v>48</v>
      </c>
      <c r="BF110" s="58"/>
      <c r="BG110" s="59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23"/>
      <c r="FK110" s="23"/>
      <c r="FL110" s="23"/>
      <c r="FM110" s="23"/>
      <c r="FN110" s="23"/>
      <c r="FO110" s="23"/>
      <c r="FP110" s="23"/>
      <c r="FQ110" s="23"/>
      <c r="FR110" s="23"/>
      <c r="FS110" s="23"/>
      <c r="FT110" s="23"/>
      <c r="FU110" s="23"/>
      <c r="FV110" s="23"/>
      <c r="FW110" s="23"/>
      <c r="FX110" s="23"/>
      <c r="FY110" s="23"/>
      <c r="FZ110" s="23"/>
      <c r="GA110" s="23"/>
      <c r="GB110" s="23"/>
      <c r="GC110" s="23"/>
      <c r="GD110" s="23"/>
      <c r="GE110" s="23"/>
      <c r="GF110" s="23"/>
      <c r="GG110" s="23"/>
      <c r="GH110" s="23"/>
      <c r="GI110" s="23"/>
      <c r="GJ110" s="23"/>
      <c r="GK110" s="23"/>
      <c r="GL110" s="23"/>
      <c r="GM110" s="23"/>
      <c r="GN110" s="23"/>
      <c r="GO110" s="23"/>
      <c r="GP110" s="23"/>
      <c r="GQ110" s="23"/>
      <c r="GR110" s="23"/>
      <c r="GS110" s="23"/>
      <c r="GT110" s="23"/>
      <c r="GU110" s="23"/>
      <c r="GV110" s="23"/>
      <c r="GW110" s="23"/>
      <c r="GX110" s="23"/>
      <c r="GY110" s="23"/>
      <c r="GZ110" s="23"/>
      <c r="HA110" s="23"/>
      <c r="HB110" s="23"/>
      <c r="HC110" s="23"/>
      <c r="HD110" s="23"/>
      <c r="HE110" s="23"/>
      <c r="HF110" s="23"/>
      <c r="HG110" s="23"/>
      <c r="HH110" s="23"/>
      <c r="HI110" s="23"/>
      <c r="HJ110" s="23"/>
      <c r="HK110" s="23"/>
      <c r="HL110" s="23"/>
      <c r="HM110" s="23"/>
      <c r="HN110" s="23"/>
      <c r="HO110" s="23"/>
      <c r="HP110" s="23"/>
      <c r="HQ110" s="23"/>
      <c r="HR110" s="23"/>
      <c r="HS110" s="23"/>
      <c r="HT110" s="23"/>
      <c r="HU110" s="23"/>
      <c r="HV110" s="23"/>
      <c r="HW110" s="23"/>
      <c r="HX110" s="23"/>
      <c r="HY110" s="23"/>
      <c r="HZ110" s="23"/>
      <c r="IA110" s="23"/>
      <c r="IB110" s="23"/>
      <c r="IC110" s="23"/>
      <c r="ID110" s="23"/>
      <c r="IE110" s="23"/>
      <c r="IF110" s="23"/>
      <c r="IG110" s="23"/>
      <c r="IH110" s="23"/>
      <c r="II110" s="23"/>
      <c r="IJ110" s="23"/>
      <c r="IK110" s="23"/>
      <c r="IL110" s="23"/>
      <c r="IM110" s="23"/>
      <c r="IN110" s="23"/>
      <c r="IO110" s="23"/>
      <c r="IP110" s="23"/>
      <c r="IQ110" s="23"/>
      <c r="IR110" s="23"/>
      <c r="IS110" s="23"/>
      <c r="IT110" s="23"/>
      <c r="IU110" s="23"/>
      <c r="IV110" s="23"/>
      <c r="IW110" s="23"/>
      <c r="IX110" s="23"/>
      <c r="IY110" s="23"/>
      <c r="IZ110" s="23"/>
      <c r="JA110" s="23"/>
      <c r="JB110" s="23"/>
      <c r="JC110" s="23"/>
      <c r="JD110" s="23"/>
      <c r="JE110" s="23"/>
      <c r="JF110" s="23"/>
      <c r="JG110" s="23"/>
      <c r="JH110" s="23"/>
      <c r="JI110" s="23"/>
      <c r="JJ110" s="23"/>
      <c r="JK110" s="23"/>
      <c r="JL110" s="23"/>
      <c r="JM110" s="23"/>
      <c r="JN110" s="23"/>
      <c r="JO110" s="23"/>
      <c r="JP110" s="23"/>
      <c r="JQ110" s="23"/>
      <c r="JR110" s="23"/>
      <c r="JS110" s="23"/>
      <c r="JT110" s="23"/>
      <c r="JU110" s="23"/>
      <c r="JV110" s="23"/>
      <c r="JW110" s="23"/>
      <c r="JX110" s="23"/>
      <c r="JY110" s="23"/>
      <c r="JZ110" s="23"/>
      <c r="KA110" s="23"/>
      <c r="KB110" s="23"/>
      <c r="KC110" s="23"/>
      <c r="KD110" s="23"/>
      <c r="KE110" s="23"/>
      <c r="KF110" s="23"/>
      <c r="KG110" s="23"/>
      <c r="KH110" s="23"/>
      <c r="KI110" s="23"/>
      <c r="KJ110" s="23"/>
      <c r="KK110" s="23"/>
      <c r="KL110" s="23"/>
      <c r="KM110" s="23"/>
      <c r="KN110" s="23"/>
      <c r="KO110" s="23"/>
      <c r="KP110" s="23"/>
      <c r="KQ110" s="23"/>
      <c r="KR110" s="23"/>
      <c r="KS110" s="23"/>
      <c r="KT110" s="23"/>
      <c r="KU110" s="23"/>
      <c r="KV110" s="23"/>
      <c r="KW110" s="23"/>
      <c r="KX110" s="23"/>
      <c r="KY110" s="23"/>
      <c r="KZ110" s="23"/>
      <c r="LA110" s="23"/>
      <c r="LB110" s="23"/>
      <c r="LC110" s="23"/>
      <c r="LD110" s="23"/>
      <c r="LE110" s="23"/>
      <c r="LF110" s="23"/>
      <c r="LG110" s="23"/>
      <c r="LH110" s="23"/>
      <c r="LI110" s="23"/>
      <c r="LJ110" s="23"/>
      <c r="LK110" s="23"/>
      <c r="LL110" s="23"/>
      <c r="LM110" s="23"/>
      <c r="LN110" s="23"/>
      <c r="LO110" s="23"/>
      <c r="LP110" s="23"/>
      <c r="LQ110" s="23"/>
      <c r="LR110" s="23"/>
      <c r="LS110" s="23"/>
      <c r="LT110" s="23"/>
      <c r="LU110" s="23"/>
      <c r="LV110" s="23"/>
      <c r="LW110" s="23"/>
      <c r="LX110" s="23"/>
      <c r="LY110" s="23"/>
      <c r="LZ110" s="23"/>
      <c r="MA110" s="23"/>
      <c r="MB110" s="23"/>
      <c r="MC110" s="23"/>
      <c r="MD110" s="23"/>
      <c r="ME110" s="23"/>
      <c r="MF110" s="23"/>
      <c r="MG110" s="23"/>
      <c r="MH110" s="23"/>
      <c r="MI110" s="23"/>
      <c r="MJ110" s="23"/>
      <c r="MK110" s="23"/>
      <c r="ML110" s="23"/>
      <c r="MM110" s="23"/>
      <c r="MN110" s="23"/>
      <c r="MO110" s="23"/>
      <c r="MP110" s="23"/>
      <c r="MQ110" s="23"/>
      <c r="MR110" s="23"/>
      <c r="MS110" s="23"/>
      <c r="MT110" s="23"/>
      <c r="MU110" s="23"/>
      <c r="MV110" s="23"/>
      <c r="MW110" s="23"/>
      <c r="MX110" s="23"/>
      <c r="MY110" s="23"/>
      <c r="MZ110" s="23"/>
      <c r="NA110" s="23"/>
      <c r="NB110" s="23"/>
      <c r="NC110" s="23"/>
      <c r="ND110" s="23"/>
      <c r="NE110" s="23"/>
      <c r="NF110" s="23"/>
      <c r="NG110" s="23"/>
      <c r="NH110" s="23"/>
      <c r="NI110" s="23"/>
      <c r="NJ110" s="23"/>
      <c r="NK110" s="23"/>
      <c r="NL110" s="23"/>
      <c r="NM110" s="23"/>
      <c r="NN110" s="23"/>
      <c r="NO110" s="23"/>
      <c r="NP110" s="23"/>
      <c r="NQ110" s="23"/>
      <c r="NR110" s="23"/>
      <c r="NS110" s="23"/>
      <c r="NT110" s="23"/>
      <c r="NU110" s="23"/>
      <c r="NV110" s="23"/>
      <c r="NW110" s="23"/>
      <c r="NX110" s="23"/>
      <c r="NY110" s="23"/>
      <c r="NZ110" s="23"/>
      <c r="OA110" s="23"/>
      <c r="OB110" s="23"/>
      <c r="OC110" s="23"/>
      <c r="OD110" s="23"/>
      <c r="OE110" s="23"/>
      <c r="OF110" s="23"/>
      <c r="OG110" s="23"/>
      <c r="OH110" s="23"/>
      <c r="OI110" s="23"/>
      <c r="OJ110" s="23"/>
      <c r="OK110" s="23"/>
      <c r="OL110" s="23"/>
      <c r="OM110" s="23"/>
      <c r="ON110" s="23"/>
      <c r="OO110" s="23"/>
      <c r="OP110" s="23"/>
      <c r="OQ110" s="23"/>
      <c r="OR110" s="23"/>
      <c r="OS110" s="23"/>
      <c r="OT110" s="23"/>
      <c r="OU110" s="23"/>
      <c r="OV110" s="23"/>
      <c r="OW110" s="23"/>
      <c r="OX110" s="23"/>
      <c r="OY110" s="23"/>
      <c r="OZ110" s="23"/>
      <c r="PA110" s="23"/>
      <c r="PB110" s="23"/>
      <c r="PC110" s="23"/>
      <c r="PD110" s="23"/>
      <c r="PE110" s="23"/>
      <c r="PF110" s="23"/>
      <c r="PG110" s="23"/>
      <c r="PH110" s="23"/>
      <c r="PI110" s="23"/>
      <c r="PJ110" s="23"/>
      <c r="PK110" s="23"/>
      <c r="PL110" s="23"/>
      <c r="PM110" s="23"/>
      <c r="PN110" s="23"/>
      <c r="PO110" s="23"/>
      <c r="PP110" s="23"/>
      <c r="PQ110" s="23"/>
      <c r="PR110" s="23"/>
      <c r="PS110" s="23"/>
      <c r="PT110" s="23"/>
      <c r="PU110" s="23"/>
      <c r="PV110" s="23"/>
      <c r="PW110" s="23"/>
      <c r="PX110" s="23"/>
      <c r="PY110" s="23"/>
      <c r="PZ110" s="23"/>
      <c r="QA110" s="23"/>
      <c r="QB110" s="23"/>
      <c r="QC110" s="23"/>
      <c r="QD110" s="23"/>
      <c r="QE110" s="23"/>
      <c r="QF110" s="23"/>
      <c r="QG110" s="23"/>
      <c r="QH110" s="23"/>
      <c r="QI110" s="23"/>
      <c r="QJ110" s="23"/>
      <c r="QK110" s="23"/>
      <c r="QL110" s="23"/>
      <c r="QM110" s="23"/>
      <c r="QN110" s="23"/>
      <c r="QO110" s="23"/>
      <c r="QP110" s="23"/>
      <c r="QQ110" s="23"/>
      <c r="QR110" s="23"/>
      <c r="QS110" s="23"/>
      <c r="QT110" s="23"/>
      <c r="QU110" s="23"/>
      <c r="QV110" s="23"/>
      <c r="QW110" s="23"/>
      <c r="QX110" s="23"/>
      <c r="QY110" s="23"/>
      <c r="QZ110" s="23"/>
      <c r="RA110" s="23"/>
      <c r="RB110" s="23"/>
      <c r="RC110" s="23"/>
      <c r="RD110" s="23"/>
      <c r="RE110" s="23"/>
      <c r="RF110" s="23"/>
      <c r="RG110" s="23"/>
      <c r="RH110" s="23"/>
      <c r="RI110" s="23"/>
      <c r="RJ110" s="23"/>
      <c r="RK110" s="23"/>
      <c r="RL110" s="23"/>
      <c r="RM110" s="23"/>
      <c r="RN110" s="23"/>
      <c r="RO110" s="23"/>
      <c r="RP110" s="23"/>
      <c r="RQ110" s="23"/>
      <c r="RR110" s="23"/>
      <c r="RS110" s="23"/>
      <c r="RT110" s="23"/>
      <c r="RU110" s="23"/>
      <c r="RV110" s="23"/>
      <c r="RW110" s="23"/>
      <c r="RX110" s="23"/>
      <c r="RY110" s="23"/>
      <c r="RZ110" s="23"/>
      <c r="SA110" s="23"/>
      <c r="SB110" s="23"/>
      <c r="SC110" s="23"/>
      <c r="SD110" s="23"/>
      <c r="SE110" s="23"/>
      <c r="SF110" s="23"/>
      <c r="SG110" s="23"/>
      <c r="SH110" s="23"/>
      <c r="SI110" s="23"/>
      <c r="SJ110" s="23"/>
      <c r="SK110" s="23"/>
      <c r="SL110" s="23"/>
      <c r="SM110" s="23"/>
      <c r="SN110" s="23"/>
      <c r="SO110" s="23"/>
      <c r="SP110" s="23"/>
      <c r="SQ110" s="23"/>
      <c r="SR110" s="23"/>
      <c r="SS110" s="23"/>
      <c r="ST110" s="23"/>
      <c r="SU110" s="23"/>
      <c r="SV110" s="23"/>
      <c r="SW110" s="23"/>
      <c r="SX110" s="23"/>
      <c r="SY110" s="23"/>
      <c r="SZ110" s="23"/>
      <c r="TA110" s="23"/>
      <c r="TB110" s="23"/>
      <c r="TC110" s="23"/>
      <c r="TD110" s="23"/>
      <c r="TE110" s="23"/>
      <c r="TF110" s="23"/>
      <c r="TG110" s="23"/>
      <c r="TH110" s="23"/>
      <c r="TI110" s="23"/>
      <c r="TJ110" s="23"/>
      <c r="TK110" s="23"/>
      <c r="TL110" s="23"/>
      <c r="TM110" s="23"/>
      <c r="TN110" s="23"/>
      <c r="TO110" s="23"/>
      <c r="TP110" s="23"/>
      <c r="TQ110" s="23"/>
      <c r="TR110" s="23"/>
      <c r="TS110" s="23"/>
      <c r="TT110" s="23"/>
      <c r="TU110" s="23"/>
      <c r="TV110" s="23"/>
      <c r="TW110" s="23"/>
      <c r="TX110" s="23"/>
      <c r="TY110" s="23"/>
      <c r="TZ110" s="23"/>
      <c r="UA110" s="23"/>
      <c r="UB110" s="23"/>
      <c r="UC110" s="23"/>
      <c r="UD110" s="23"/>
      <c r="UE110" s="23"/>
      <c r="UF110" s="23"/>
      <c r="UG110" s="23"/>
      <c r="UH110" s="23"/>
      <c r="UI110" s="23"/>
      <c r="UJ110" s="23"/>
      <c r="UK110" s="23"/>
      <c r="UL110" s="23"/>
      <c r="UM110" s="23"/>
      <c r="UN110" s="23"/>
      <c r="UO110" s="23"/>
      <c r="UP110" s="23"/>
      <c r="UQ110" s="23"/>
      <c r="UR110" s="23"/>
      <c r="US110" s="23"/>
      <c r="UT110" s="23"/>
      <c r="UU110" s="23"/>
      <c r="UV110" s="23"/>
      <c r="UW110" s="23"/>
      <c r="UX110" s="23"/>
      <c r="UY110" s="23"/>
      <c r="UZ110" s="23"/>
      <c r="VA110" s="23"/>
      <c r="VB110" s="23"/>
      <c r="VC110" s="23"/>
      <c r="VD110" s="23"/>
      <c r="VE110" s="23"/>
      <c r="VF110" s="23"/>
      <c r="VG110" s="23"/>
      <c r="VH110" s="23"/>
      <c r="VI110" s="23"/>
      <c r="VJ110" s="23"/>
      <c r="VK110" s="23"/>
      <c r="VL110" s="23"/>
      <c r="VM110" s="23"/>
      <c r="VN110" s="23"/>
      <c r="VO110" s="23"/>
      <c r="VP110" s="23"/>
      <c r="VQ110" s="23"/>
      <c r="VR110" s="23"/>
      <c r="VS110" s="23"/>
      <c r="VT110" s="23"/>
      <c r="VU110" s="23"/>
      <c r="VV110" s="23"/>
      <c r="VW110" s="23"/>
      <c r="VX110" s="23"/>
      <c r="VY110" s="23"/>
      <c r="VZ110" s="23"/>
      <c r="WA110" s="23"/>
      <c r="WB110" s="23"/>
      <c r="WC110" s="23"/>
      <c r="WD110" s="23"/>
      <c r="WE110" s="23"/>
      <c r="WF110" s="23"/>
      <c r="WG110" s="23"/>
      <c r="WH110" s="23"/>
      <c r="WI110" s="23"/>
      <c r="WJ110" s="23"/>
      <c r="WK110" s="23"/>
      <c r="WL110" s="23"/>
      <c r="WM110" s="23"/>
      <c r="WN110" s="23"/>
      <c r="WO110" s="23"/>
      <c r="WP110" s="23"/>
      <c r="WQ110" s="23"/>
      <c r="WR110" s="23"/>
      <c r="WS110" s="23"/>
      <c r="WT110" s="23"/>
      <c r="WU110" s="23"/>
      <c r="WV110" s="23"/>
      <c r="WW110" s="23"/>
      <c r="WX110" s="23"/>
      <c r="WY110" s="23"/>
      <c r="WZ110" s="23"/>
      <c r="XA110" s="23"/>
      <c r="XB110" s="23"/>
      <c r="XC110" s="23"/>
      <c r="XD110" s="23"/>
      <c r="XE110" s="23"/>
      <c r="XF110" s="23"/>
      <c r="XG110" s="23"/>
      <c r="XH110" s="23"/>
      <c r="XI110" s="23"/>
      <c r="XJ110" s="23"/>
      <c r="XK110" s="23"/>
      <c r="XL110" s="23"/>
      <c r="XM110" s="23"/>
      <c r="XN110" s="23"/>
      <c r="XO110" s="23"/>
      <c r="XP110" s="23"/>
      <c r="XQ110" s="23"/>
      <c r="XR110" s="23"/>
      <c r="XS110" s="23"/>
      <c r="XT110" s="23"/>
      <c r="XU110" s="23"/>
      <c r="XV110" s="23"/>
      <c r="XW110" s="23"/>
      <c r="XX110" s="23"/>
      <c r="XY110" s="23"/>
      <c r="XZ110" s="23"/>
      <c r="YA110" s="23"/>
      <c r="YB110" s="23"/>
      <c r="YC110" s="23"/>
      <c r="YD110" s="23"/>
      <c r="YE110" s="23"/>
      <c r="YF110" s="23"/>
      <c r="YG110" s="23"/>
      <c r="YH110" s="23"/>
      <c r="YI110" s="23"/>
      <c r="YJ110" s="23"/>
      <c r="YK110" s="23"/>
      <c r="YL110" s="23"/>
      <c r="YM110" s="23"/>
      <c r="YN110" s="23"/>
      <c r="YO110" s="23"/>
      <c r="YP110" s="23"/>
      <c r="YQ110" s="23"/>
      <c r="YR110" s="23"/>
      <c r="YS110" s="23"/>
      <c r="YT110" s="23"/>
      <c r="YU110" s="23"/>
      <c r="YV110" s="23"/>
      <c r="YW110" s="23"/>
      <c r="YX110" s="23"/>
      <c r="YY110" s="23"/>
      <c r="YZ110" s="23"/>
      <c r="ZA110" s="23"/>
      <c r="ZB110" s="23"/>
      <c r="ZC110" s="23"/>
      <c r="ZD110" s="23"/>
      <c r="ZE110" s="23"/>
      <c r="ZF110" s="23"/>
      <c r="ZG110" s="23"/>
      <c r="ZH110" s="23"/>
      <c r="ZI110" s="23"/>
      <c r="ZJ110" s="23"/>
      <c r="ZK110" s="23"/>
      <c r="ZL110" s="23"/>
      <c r="ZM110" s="23"/>
      <c r="ZN110" s="23"/>
      <c r="ZO110" s="23"/>
      <c r="ZP110" s="23"/>
      <c r="ZQ110" s="23"/>
      <c r="ZR110" s="23"/>
      <c r="ZS110" s="23"/>
      <c r="ZT110" s="23"/>
      <c r="ZU110" s="23"/>
      <c r="ZV110" s="23"/>
      <c r="ZW110" s="23"/>
      <c r="ZX110" s="23"/>
      <c r="ZY110" s="23"/>
      <c r="ZZ110" s="23"/>
      <c r="AAA110" s="23"/>
      <c r="AAB110" s="23"/>
      <c r="AAC110" s="23"/>
      <c r="AAD110" s="23"/>
      <c r="AAE110" s="23"/>
      <c r="AAF110" s="23"/>
      <c r="AAG110" s="23"/>
      <c r="AAH110" s="23"/>
      <c r="AAI110" s="23"/>
      <c r="AAJ110" s="23"/>
      <c r="AAK110" s="23"/>
      <c r="AAL110" s="23"/>
      <c r="AAM110" s="23"/>
      <c r="AAN110" s="23"/>
      <c r="AAO110" s="23"/>
      <c r="AAP110" s="23"/>
      <c r="AAQ110" s="23"/>
      <c r="AAR110" s="23"/>
      <c r="AAS110" s="23"/>
      <c r="AAT110" s="23"/>
      <c r="AAU110" s="23"/>
      <c r="AAV110" s="23"/>
      <c r="AAW110" s="23"/>
      <c r="AAX110" s="23"/>
      <c r="AAY110" s="23"/>
      <c r="AAZ110" s="23"/>
      <c r="ABA110" s="23"/>
      <c r="ABB110" s="23"/>
      <c r="ABC110" s="23"/>
      <c r="ABD110" s="23"/>
      <c r="ABE110" s="23"/>
      <c r="ABF110" s="23"/>
      <c r="ABG110" s="23"/>
      <c r="ABH110" s="23"/>
      <c r="ABI110" s="23"/>
      <c r="ABJ110" s="23"/>
      <c r="ABK110" s="23"/>
      <c r="ABL110" s="23"/>
      <c r="ABM110" s="23"/>
      <c r="ABN110" s="23"/>
      <c r="ABO110" s="23"/>
      <c r="ABP110" s="23"/>
      <c r="ABQ110" s="23"/>
      <c r="ABR110" s="23"/>
      <c r="ABS110" s="23"/>
      <c r="ABT110" s="23"/>
      <c r="ABU110" s="23"/>
      <c r="ABV110" s="23"/>
      <c r="ABW110" s="23"/>
      <c r="ABX110" s="23"/>
      <c r="ABY110" s="23"/>
      <c r="ABZ110" s="23"/>
      <c r="ACA110" s="23"/>
      <c r="ACB110" s="23"/>
      <c r="ACC110" s="23"/>
      <c r="ACD110" s="23"/>
      <c r="ACE110" s="23"/>
      <c r="ACF110" s="23"/>
      <c r="ACG110" s="23"/>
      <c r="ACH110" s="23"/>
      <c r="ACI110" s="23"/>
      <c r="ACJ110" s="23"/>
      <c r="ACK110" s="23"/>
      <c r="ACL110" s="23"/>
      <c r="ACM110" s="23"/>
      <c r="ACN110" s="23"/>
      <c r="ACO110" s="23"/>
      <c r="ACP110" s="23"/>
      <c r="ACQ110" s="23"/>
      <c r="ACR110" s="23"/>
      <c r="ACS110" s="23"/>
      <c r="ACT110" s="23"/>
      <c r="ACU110" s="23"/>
      <c r="ACV110" s="23"/>
      <c r="ACW110" s="23"/>
      <c r="ACX110" s="23"/>
      <c r="ACY110" s="23"/>
      <c r="ACZ110" s="23"/>
      <c r="ADA110" s="23"/>
      <c r="ADB110" s="23"/>
      <c r="ADC110" s="23"/>
      <c r="ADD110" s="23"/>
      <c r="ADE110" s="23"/>
      <c r="ADF110" s="23"/>
      <c r="ADG110" s="23"/>
      <c r="ADH110" s="23"/>
      <c r="ADI110" s="23"/>
      <c r="ADJ110" s="23"/>
      <c r="ADK110" s="23"/>
      <c r="ADL110" s="23"/>
      <c r="ADM110" s="23"/>
      <c r="ADN110" s="23"/>
      <c r="ADO110" s="23"/>
      <c r="ADP110" s="23"/>
      <c r="ADQ110" s="23"/>
      <c r="ADR110" s="23"/>
      <c r="ADS110" s="23"/>
      <c r="ADT110" s="23"/>
      <c r="ADU110" s="23"/>
      <c r="ADV110" s="23"/>
      <c r="ADW110" s="23"/>
      <c r="ADX110" s="23"/>
      <c r="ADY110" s="23"/>
      <c r="ADZ110" s="23"/>
      <c r="AEA110" s="23"/>
      <c r="AEB110" s="23"/>
      <c r="AEC110" s="23"/>
      <c r="AED110" s="23"/>
      <c r="AEE110" s="23"/>
      <c r="AEF110" s="23"/>
      <c r="AEG110" s="23"/>
      <c r="AEH110" s="23"/>
      <c r="AEI110" s="23"/>
      <c r="AEJ110" s="23"/>
      <c r="AEK110" s="23"/>
      <c r="AEL110" s="23"/>
      <c r="AEM110" s="23"/>
      <c r="AEN110" s="23"/>
      <c r="AEO110" s="23"/>
      <c r="AEP110" s="23"/>
      <c r="AEQ110" s="23"/>
      <c r="AER110" s="23"/>
      <c r="AES110" s="23"/>
      <c r="AET110" s="23"/>
      <c r="AEU110" s="23"/>
      <c r="AEV110" s="23"/>
      <c r="AEW110" s="23"/>
      <c r="AEX110" s="23"/>
      <c r="AEY110" s="23"/>
      <c r="AEZ110" s="23"/>
      <c r="AFA110" s="23"/>
      <c r="AFB110" s="23"/>
      <c r="AFC110" s="23"/>
      <c r="AFD110" s="23"/>
      <c r="AFE110" s="23"/>
      <c r="AFF110" s="23"/>
      <c r="AFG110" s="23"/>
      <c r="AFH110" s="23"/>
      <c r="AFI110" s="23"/>
      <c r="AFJ110" s="23"/>
      <c r="AFK110" s="23"/>
      <c r="AFL110" s="23"/>
      <c r="AFM110" s="23"/>
      <c r="AFN110" s="23"/>
      <c r="AFO110" s="23"/>
      <c r="AFP110" s="23"/>
      <c r="AFQ110" s="23"/>
      <c r="AFR110" s="23"/>
      <c r="AFS110" s="23"/>
      <c r="AFT110" s="23"/>
      <c r="AFU110" s="23"/>
      <c r="AFV110" s="23"/>
      <c r="AFW110" s="23"/>
      <c r="AFX110" s="23"/>
      <c r="AFY110" s="23"/>
      <c r="AFZ110" s="23"/>
      <c r="AGA110" s="23"/>
      <c r="AGB110" s="23"/>
      <c r="AGC110" s="23"/>
      <c r="AGD110" s="23"/>
      <c r="AGE110" s="23"/>
      <c r="AGF110" s="23"/>
      <c r="AGG110" s="23"/>
      <c r="AGH110" s="23"/>
      <c r="AGI110" s="23"/>
      <c r="AGJ110" s="23"/>
      <c r="AGK110" s="23"/>
      <c r="AGL110" s="23"/>
      <c r="AGM110" s="23"/>
      <c r="AGN110" s="23"/>
      <c r="AGO110" s="23"/>
      <c r="AGP110" s="23"/>
      <c r="AGQ110" s="23"/>
      <c r="AGR110" s="23"/>
      <c r="AGS110" s="23"/>
      <c r="AGT110" s="23"/>
      <c r="AGU110" s="23"/>
      <c r="AGV110" s="23"/>
      <c r="AGW110" s="23"/>
      <c r="AGX110" s="23"/>
      <c r="AGY110" s="23"/>
      <c r="AGZ110" s="23"/>
      <c r="AHA110" s="23"/>
      <c r="AHB110" s="23"/>
      <c r="AHC110" s="23"/>
      <c r="AHD110" s="23"/>
      <c r="AHE110" s="23"/>
      <c r="AHF110" s="23"/>
      <c r="AHG110" s="23"/>
      <c r="AHH110" s="23"/>
      <c r="AHI110" s="23"/>
      <c r="AHJ110" s="23"/>
      <c r="AHK110" s="23"/>
      <c r="AHL110" s="23"/>
      <c r="AHM110" s="23"/>
      <c r="AHN110" s="23"/>
      <c r="AHO110" s="23"/>
      <c r="AHP110" s="23"/>
      <c r="AHQ110" s="23"/>
      <c r="AHR110" s="23"/>
      <c r="AHS110" s="23"/>
      <c r="AHT110" s="23"/>
      <c r="AHU110" s="23"/>
      <c r="AHV110" s="23"/>
      <c r="AHW110" s="23"/>
      <c r="AHX110" s="23"/>
      <c r="AHY110" s="23"/>
      <c r="AHZ110" s="23"/>
      <c r="AIA110" s="23"/>
      <c r="AIB110" s="23"/>
      <c r="AIC110" s="23"/>
      <c r="AID110" s="23"/>
      <c r="AIE110" s="23"/>
      <c r="AIF110" s="23"/>
      <c r="AIG110" s="23"/>
      <c r="AIH110" s="23"/>
      <c r="AII110" s="23"/>
      <c r="AIJ110" s="23"/>
      <c r="AIK110" s="23"/>
      <c r="AIL110" s="23"/>
      <c r="AIM110" s="23"/>
      <c r="AIN110" s="23"/>
      <c r="AIO110" s="23"/>
      <c r="AIP110" s="23"/>
      <c r="AIQ110" s="23"/>
      <c r="AIR110" s="23"/>
      <c r="AIS110" s="23"/>
      <c r="AIT110" s="23"/>
      <c r="AIU110" s="23"/>
      <c r="AIV110" s="23"/>
      <c r="AIW110" s="23"/>
      <c r="AIX110" s="23"/>
      <c r="AIY110" s="23"/>
      <c r="AIZ110" s="23"/>
      <c r="AJA110" s="23"/>
      <c r="AJB110" s="23"/>
      <c r="AJC110" s="23"/>
      <c r="AJD110" s="23"/>
      <c r="AJE110" s="23"/>
      <c r="AJF110" s="23"/>
      <c r="AJG110" s="23"/>
      <c r="AJH110" s="23"/>
      <c r="AJI110" s="23"/>
      <c r="AJJ110" s="23"/>
      <c r="AJK110" s="23"/>
      <c r="AJL110" s="23"/>
      <c r="AJM110" s="23"/>
      <c r="AJN110" s="23"/>
      <c r="AJO110" s="23"/>
      <c r="AJP110" s="23"/>
    </row>
    <row r="111" spans="1:952" s="23" customFormat="1" x14ac:dyDescent="0.25">
      <c r="A111" s="50" t="s">
        <v>20</v>
      </c>
      <c r="B111" s="27" t="s">
        <v>244</v>
      </c>
      <c r="C111" s="52" t="s">
        <v>360</v>
      </c>
      <c r="D111" s="53" t="s">
        <v>249</v>
      </c>
      <c r="E111" s="54"/>
      <c r="F111" s="26" t="s">
        <v>21</v>
      </c>
      <c r="G111" s="54"/>
      <c r="H111" s="54"/>
      <c r="I111" s="29">
        <v>240000</v>
      </c>
      <c r="J111" s="56" t="s">
        <v>193</v>
      </c>
      <c r="K111" s="56"/>
      <c r="L111" s="57" t="s">
        <v>246</v>
      </c>
      <c r="M111" s="57"/>
      <c r="N111" s="57"/>
      <c r="O111" s="57"/>
      <c r="P111" s="57"/>
      <c r="Q111" s="57"/>
      <c r="R111" s="57"/>
      <c r="X111" s="25"/>
      <c r="Y111" s="23">
        <v>0</v>
      </c>
      <c r="Z111" s="23">
        <v>0</v>
      </c>
      <c r="AA111" s="23">
        <v>0</v>
      </c>
      <c r="AB111" s="23">
        <v>0</v>
      </c>
      <c r="AC111" s="23">
        <v>0</v>
      </c>
      <c r="AD111" s="23">
        <v>0</v>
      </c>
      <c r="AE111" s="23">
        <v>1</v>
      </c>
      <c r="AF111" s="23">
        <v>1</v>
      </c>
      <c r="AG111" s="23">
        <v>1</v>
      </c>
      <c r="AH111" s="23">
        <v>1</v>
      </c>
      <c r="AI111" s="23">
        <v>1</v>
      </c>
      <c r="AJ111" s="23">
        <v>1</v>
      </c>
      <c r="AK111" s="23">
        <v>1</v>
      </c>
      <c r="AL111" s="23">
        <v>1</v>
      </c>
      <c r="AM111" s="23">
        <v>1</v>
      </c>
      <c r="AN111" s="23">
        <v>1</v>
      </c>
      <c r="AO111" s="23">
        <v>1</v>
      </c>
      <c r="AP111" s="23">
        <v>1</v>
      </c>
      <c r="AQ111" s="23">
        <v>1</v>
      </c>
      <c r="AR111" s="23">
        <v>1</v>
      </c>
      <c r="AS111" s="23">
        <v>1</v>
      </c>
      <c r="AT111" s="23">
        <v>1</v>
      </c>
      <c r="AU111" s="23">
        <v>1</v>
      </c>
      <c r="AV111" s="23">
        <v>1</v>
      </c>
      <c r="AW111" s="28">
        <v>3</v>
      </c>
      <c r="AX111" s="23">
        <v>3</v>
      </c>
      <c r="AY111" s="23">
        <v>3</v>
      </c>
      <c r="AZ111" s="25">
        <v>3</v>
      </c>
      <c r="BA111" s="23">
        <v>6</v>
      </c>
      <c r="BB111" s="25"/>
      <c r="BC111" s="28"/>
      <c r="BD111" s="25"/>
      <c r="BE111" s="27">
        <f t="shared" si="5"/>
        <v>36</v>
      </c>
      <c r="BF111" s="58"/>
      <c r="BG111" s="59"/>
    </row>
    <row r="112" spans="1:952" s="23" customFormat="1" x14ac:dyDescent="0.25">
      <c r="A112" s="50" t="s">
        <v>20</v>
      </c>
      <c r="B112" s="27" t="s">
        <v>244</v>
      </c>
      <c r="C112" s="52" t="s">
        <v>361</v>
      </c>
      <c r="D112" s="53" t="s">
        <v>249</v>
      </c>
      <c r="E112" s="54"/>
      <c r="F112" s="26" t="s">
        <v>21</v>
      </c>
      <c r="G112" s="54"/>
      <c r="H112" s="54"/>
      <c r="I112" s="29">
        <v>240000</v>
      </c>
      <c r="J112" s="64" t="s">
        <v>193</v>
      </c>
      <c r="K112" s="56"/>
      <c r="L112" s="57" t="s">
        <v>246</v>
      </c>
      <c r="M112" s="57"/>
      <c r="N112" s="57"/>
      <c r="O112" s="57"/>
      <c r="P112" s="57"/>
      <c r="Q112" s="57"/>
      <c r="R112" s="57"/>
      <c r="X112" s="25"/>
      <c r="Y112" s="23">
        <v>0</v>
      </c>
      <c r="Z112" s="23">
        <v>0</v>
      </c>
      <c r="AA112" s="23">
        <v>0</v>
      </c>
      <c r="AB112" s="23">
        <v>0</v>
      </c>
      <c r="AC112" s="23">
        <v>0</v>
      </c>
      <c r="AD112" s="23">
        <v>0</v>
      </c>
      <c r="AE112" s="23">
        <v>1</v>
      </c>
      <c r="AF112" s="23">
        <v>1</v>
      </c>
      <c r="AG112" s="23">
        <v>1</v>
      </c>
      <c r="AH112" s="23">
        <v>1</v>
      </c>
      <c r="AI112" s="23">
        <v>1</v>
      </c>
      <c r="AJ112" s="23">
        <v>1</v>
      </c>
      <c r="AK112" s="28">
        <v>1</v>
      </c>
      <c r="AL112" s="23">
        <v>1</v>
      </c>
      <c r="AM112" s="23">
        <v>1</v>
      </c>
      <c r="AN112" s="23">
        <v>1</v>
      </c>
      <c r="AO112" s="23">
        <v>1</v>
      </c>
      <c r="AP112" s="23">
        <v>1</v>
      </c>
      <c r="AQ112" s="23">
        <v>1</v>
      </c>
      <c r="AR112" s="23">
        <v>1</v>
      </c>
      <c r="AS112" s="23">
        <v>1</v>
      </c>
      <c r="AT112" s="23">
        <v>1</v>
      </c>
      <c r="AU112" s="23">
        <v>1</v>
      </c>
      <c r="AV112" s="23">
        <v>1</v>
      </c>
      <c r="AW112" s="28">
        <v>3</v>
      </c>
      <c r="AX112" s="23">
        <v>3</v>
      </c>
      <c r="AY112" s="23">
        <v>3</v>
      </c>
      <c r="AZ112" s="25">
        <v>3</v>
      </c>
      <c r="BA112" s="23">
        <v>6</v>
      </c>
      <c r="BB112" s="25">
        <v>6</v>
      </c>
      <c r="BC112" s="28">
        <v>6</v>
      </c>
      <c r="BD112" s="25"/>
      <c r="BE112" s="27">
        <f t="shared" si="5"/>
        <v>48</v>
      </c>
      <c r="BF112" s="58"/>
      <c r="BG112" s="59"/>
    </row>
    <row r="113" spans="1:952" x14ac:dyDescent="0.2">
      <c r="A113" s="50" t="s">
        <v>20</v>
      </c>
      <c r="B113" s="54" t="s">
        <v>244</v>
      </c>
      <c r="C113" s="52" t="s">
        <v>198</v>
      </c>
      <c r="D113" s="53" t="s">
        <v>362</v>
      </c>
      <c r="F113" s="62" t="s">
        <v>29</v>
      </c>
      <c r="I113" s="55">
        <v>300000</v>
      </c>
      <c r="J113" s="56" t="s">
        <v>193</v>
      </c>
      <c r="K113" s="56"/>
      <c r="L113" s="57" t="s">
        <v>246</v>
      </c>
      <c r="M113" s="57"/>
      <c r="N113" s="57"/>
      <c r="O113" s="57"/>
      <c r="P113" s="57"/>
      <c r="Q113" s="57"/>
      <c r="R113" s="57"/>
      <c r="AE113" s="23">
        <v>1</v>
      </c>
      <c r="AF113" s="23">
        <v>1</v>
      </c>
      <c r="AG113" s="23">
        <v>1</v>
      </c>
      <c r="AH113" s="23">
        <v>1</v>
      </c>
      <c r="AI113" s="23">
        <v>1</v>
      </c>
      <c r="AJ113" s="23">
        <v>1</v>
      </c>
      <c r="AK113" s="28">
        <v>1</v>
      </c>
      <c r="AL113" s="23">
        <v>1</v>
      </c>
      <c r="AM113" s="23">
        <v>1</v>
      </c>
      <c r="AN113" s="23">
        <v>1</v>
      </c>
      <c r="AO113" s="23">
        <v>1</v>
      </c>
      <c r="AP113" s="23">
        <v>1</v>
      </c>
      <c r="AQ113" s="23">
        <v>1</v>
      </c>
      <c r="AR113" s="23">
        <v>1</v>
      </c>
      <c r="AS113" s="23">
        <v>1</v>
      </c>
      <c r="AT113" s="23">
        <v>1</v>
      </c>
      <c r="AU113" s="23">
        <v>1</v>
      </c>
      <c r="AV113" s="23">
        <v>1</v>
      </c>
      <c r="AW113" s="28">
        <v>3</v>
      </c>
      <c r="AX113" s="23">
        <v>3</v>
      </c>
      <c r="AY113" s="23">
        <v>3</v>
      </c>
      <c r="AZ113" s="25">
        <v>3</v>
      </c>
      <c r="BA113" s="23">
        <v>6</v>
      </c>
      <c r="BB113" s="25">
        <v>6</v>
      </c>
      <c r="BE113" s="54">
        <f t="shared" si="5"/>
        <v>42</v>
      </c>
      <c r="BF113" s="66"/>
      <c r="BG113" s="67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R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  <c r="DU113" s="61"/>
      <c r="DV113" s="61"/>
      <c r="DW113" s="61"/>
      <c r="DX113" s="61"/>
      <c r="DY113" s="61"/>
      <c r="DZ113" s="61"/>
      <c r="EA113" s="61"/>
      <c r="EB113" s="61"/>
      <c r="EC113" s="61"/>
      <c r="ED113" s="61"/>
      <c r="EE113" s="61"/>
      <c r="EF113" s="61"/>
      <c r="EG113" s="61"/>
      <c r="EH113" s="61"/>
      <c r="EI113" s="61"/>
      <c r="EJ113" s="61"/>
      <c r="EK113" s="61"/>
      <c r="EL113" s="61"/>
      <c r="EM113" s="61"/>
      <c r="EN113" s="61"/>
      <c r="EO113" s="61"/>
      <c r="EP113" s="61"/>
      <c r="EQ113" s="61"/>
      <c r="ER113" s="61"/>
      <c r="ES113" s="61"/>
      <c r="ET113" s="61"/>
      <c r="EU113" s="61"/>
      <c r="EV113" s="61"/>
      <c r="EW113" s="61"/>
      <c r="EX113" s="61"/>
      <c r="EY113" s="61"/>
      <c r="EZ113" s="61"/>
      <c r="FA113" s="61"/>
      <c r="FB113" s="61"/>
      <c r="FC113" s="61"/>
      <c r="FD113" s="61"/>
      <c r="FE113" s="61"/>
      <c r="FF113" s="61"/>
      <c r="FG113" s="61"/>
      <c r="FH113" s="61"/>
      <c r="FI113" s="61"/>
      <c r="FJ113" s="61"/>
      <c r="FK113" s="61"/>
      <c r="FL113" s="61"/>
      <c r="FM113" s="61"/>
      <c r="FN113" s="61"/>
      <c r="FO113" s="61"/>
      <c r="FP113" s="61"/>
      <c r="FQ113" s="61"/>
      <c r="FR113" s="61"/>
      <c r="FS113" s="61"/>
      <c r="FT113" s="61"/>
      <c r="FU113" s="61"/>
      <c r="FV113" s="61"/>
      <c r="FW113" s="61"/>
      <c r="FX113" s="61"/>
      <c r="FY113" s="61"/>
      <c r="FZ113" s="61"/>
      <c r="GA113" s="61"/>
      <c r="GB113" s="61"/>
      <c r="GC113" s="61"/>
      <c r="GD113" s="61"/>
      <c r="GE113" s="61"/>
      <c r="GF113" s="61"/>
      <c r="GG113" s="61"/>
      <c r="GH113" s="61"/>
      <c r="GI113" s="61"/>
      <c r="GJ113" s="61"/>
      <c r="GK113" s="61"/>
      <c r="GL113" s="61"/>
      <c r="GM113" s="61"/>
      <c r="GN113" s="61"/>
      <c r="GO113" s="61"/>
      <c r="GP113" s="61"/>
      <c r="GQ113" s="61"/>
      <c r="GR113" s="61"/>
      <c r="GS113" s="61"/>
      <c r="GT113" s="61"/>
      <c r="GU113" s="61"/>
      <c r="GV113" s="61"/>
      <c r="GW113" s="61"/>
      <c r="GX113" s="61"/>
      <c r="GY113" s="61"/>
      <c r="GZ113" s="61"/>
      <c r="HA113" s="61"/>
      <c r="HB113" s="61"/>
      <c r="HC113" s="61"/>
      <c r="HD113" s="61"/>
      <c r="HE113" s="61"/>
      <c r="HF113" s="61"/>
      <c r="HG113" s="61"/>
      <c r="HH113" s="61"/>
      <c r="HI113" s="61"/>
      <c r="HJ113" s="61"/>
      <c r="HK113" s="61"/>
      <c r="HL113" s="61"/>
      <c r="HM113" s="61"/>
      <c r="HN113" s="61"/>
      <c r="HO113" s="61"/>
      <c r="HP113" s="61"/>
      <c r="HQ113" s="61"/>
      <c r="HR113" s="61"/>
      <c r="HS113" s="61"/>
      <c r="HT113" s="61"/>
      <c r="HU113" s="61"/>
      <c r="HV113" s="61"/>
      <c r="HW113" s="61"/>
      <c r="HX113" s="61"/>
      <c r="HY113" s="61"/>
      <c r="HZ113" s="61"/>
      <c r="IA113" s="61"/>
      <c r="IB113" s="61"/>
      <c r="IC113" s="61"/>
      <c r="ID113" s="61"/>
      <c r="IE113" s="61"/>
      <c r="IF113" s="61"/>
      <c r="IG113" s="61"/>
      <c r="IH113" s="61"/>
      <c r="II113" s="61"/>
      <c r="IJ113" s="61"/>
      <c r="IK113" s="61"/>
      <c r="IL113" s="61"/>
      <c r="IM113" s="61"/>
      <c r="IN113" s="61"/>
      <c r="IO113" s="61"/>
      <c r="IP113" s="61"/>
      <c r="IQ113" s="61"/>
      <c r="IR113" s="61"/>
      <c r="IS113" s="61"/>
      <c r="IT113" s="61"/>
      <c r="IU113" s="61"/>
      <c r="IV113" s="61"/>
      <c r="IW113" s="61"/>
      <c r="IX113" s="61"/>
      <c r="IY113" s="61"/>
      <c r="IZ113" s="61"/>
      <c r="JA113" s="61"/>
      <c r="JB113" s="61"/>
      <c r="JC113" s="61"/>
      <c r="JD113" s="61"/>
      <c r="JE113" s="61"/>
      <c r="JF113" s="61"/>
      <c r="JG113" s="61"/>
      <c r="JH113" s="61"/>
      <c r="JI113" s="61"/>
      <c r="JJ113" s="61"/>
      <c r="JK113" s="61"/>
      <c r="JL113" s="61"/>
      <c r="JM113" s="61"/>
      <c r="JN113" s="61"/>
      <c r="JO113" s="61"/>
      <c r="JP113" s="61"/>
      <c r="JQ113" s="61"/>
      <c r="JR113" s="61"/>
      <c r="JS113" s="61"/>
      <c r="JT113" s="61"/>
      <c r="JU113" s="61"/>
      <c r="JV113" s="61"/>
      <c r="JW113" s="61"/>
      <c r="JX113" s="61"/>
      <c r="JY113" s="61"/>
      <c r="JZ113" s="61"/>
      <c r="KA113" s="61"/>
      <c r="KB113" s="61"/>
      <c r="KC113" s="61"/>
      <c r="KD113" s="61"/>
      <c r="KE113" s="61"/>
      <c r="KF113" s="61"/>
      <c r="KG113" s="61"/>
      <c r="KH113" s="61"/>
      <c r="KI113" s="61"/>
      <c r="KJ113" s="61"/>
      <c r="KK113" s="61"/>
      <c r="KL113" s="61"/>
      <c r="KM113" s="61"/>
      <c r="KN113" s="61"/>
      <c r="KO113" s="61"/>
      <c r="KP113" s="61"/>
      <c r="KQ113" s="61"/>
      <c r="KR113" s="61"/>
      <c r="KS113" s="61"/>
      <c r="KT113" s="61"/>
      <c r="KU113" s="61"/>
      <c r="KV113" s="61"/>
      <c r="KW113" s="61"/>
      <c r="KX113" s="61"/>
      <c r="KY113" s="61"/>
      <c r="KZ113" s="61"/>
      <c r="LA113" s="61"/>
      <c r="LB113" s="61"/>
      <c r="LC113" s="61"/>
      <c r="LD113" s="61"/>
      <c r="LE113" s="61"/>
      <c r="LF113" s="61"/>
      <c r="LG113" s="61"/>
      <c r="LH113" s="61"/>
      <c r="LI113" s="61"/>
      <c r="LJ113" s="61"/>
      <c r="LK113" s="61"/>
      <c r="LL113" s="61"/>
      <c r="LM113" s="61"/>
      <c r="LN113" s="61"/>
      <c r="LO113" s="61"/>
      <c r="LP113" s="61"/>
      <c r="LQ113" s="61"/>
      <c r="LR113" s="61"/>
      <c r="LS113" s="61"/>
      <c r="LT113" s="61"/>
      <c r="LU113" s="61"/>
      <c r="LV113" s="61"/>
      <c r="LW113" s="61"/>
      <c r="LX113" s="61"/>
      <c r="LY113" s="61"/>
      <c r="LZ113" s="61"/>
      <c r="MA113" s="61"/>
      <c r="MB113" s="61"/>
      <c r="MC113" s="61"/>
      <c r="MD113" s="61"/>
      <c r="ME113" s="61"/>
      <c r="MF113" s="61"/>
      <c r="MG113" s="61"/>
      <c r="MH113" s="61"/>
      <c r="MI113" s="61"/>
      <c r="MJ113" s="61"/>
      <c r="MK113" s="61"/>
      <c r="ML113" s="61"/>
      <c r="MM113" s="61"/>
      <c r="MN113" s="61"/>
      <c r="MO113" s="61"/>
      <c r="MP113" s="61"/>
      <c r="MQ113" s="61"/>
      <c r="MR113" s="61"/>
      <c r="MS113" s="61"/>
      <c r="MT113" s="61"/>
      <c r="MU113" s="61"/>
      <c r="MV113" s="61"/>
      <c r="MW113" s="61"/>
      <c r="MX113" s="61"/>
      <c r="MY113" s="61"/>
      <c r="MZ113" s="61"/>
      <c r="NA113" s="61"/>
      <c r="NB113" s="61"/>
      <c r="NC113" s="61"/>
      <c r="ND113" s="61"/>
      <c r="NE113" s="61"/>
      <c r="NF113" s="61"/>
      <c r="NG113" s="61"/>
      <c r="NH113" s="61"/>
      <c r="NI113" s="61"/>
      <c r="NJ113" s="61"/>
      <c r="NK113" s="61"/>
      <c r="NL113" s="61"/>
      <c r="NM113" s="61"/>
      <c r="NN113" s="61"/>
      <c r="NO113" s="61"/>
      <c r="NP113" s="61"/>
      <c r="NQ113" s="61"/>
      <c r="NR113" s="61"/>
      <c r="NS113" s="61"/>
      <c r="NT113" s="61"/>
      <c r="NU113" s="61"/>
      <c r="NV113" s="61"/>
      <c r="NW113" s="61"/>
      <c r="NX113" s="61"/>
      <c r="NY113" s="61"/>
      <c r="NZ113" s="61"/>
      <c r="OA113" s="61"/>
      <c r="OB113" s="61"/>
      <c r="OC113" s="61"/>
      <c r="OD113" s="61"/>
      <c r="OE113" s="61"/>
      <c r="OF113" s="61"/>
      <c r="OG113" s="61"/>
      <c r="OH113" s="61"/>
      <c r="OI113" s="61"/>
      <c r="OJ113" s="61"/>
      <c r="OK113" s="61"/>
      <c r="OL113" s="61"/>
      <c r="OM113" s="61"/>
      <c r="ON113" s="61"/>
      <c r="OO113" s="61"/>
      <c r="OP113" s="61"/>
      <c r="OQ113" s="61"/>
      <c r="OR113" s="61"/>
      <c r="OS113" s="61"/>
      <c r="OT113" s="61"/>
      <c r="OU113" s="61"/>
      <c r="OV113" s="61"/>
      <c r="OW113" s="61"/>
      <c r="OX113" s="61"/>
      <c r="OY113" s="61"/>
      <c r="OZ113" s="61"/>
      <c r="PA113" s="61"/>
      <c r="PB113" s="61"/>
      <c r="PC113" s="61"/>
      <c r="PD113" s="61"/>
      <c r="PE113" s="61"/>
      <c r="PF113" s="61"/>
      <c r="PG113" s="61"/>
      <c r="PH113" s="61"/>
      <c r="PI113" s="61"/>
      <c r="PJ113" s="61"/>
      <c r="PK113" s="61"/>
      <c r="PL113" s="61"/>
      <c r="PM113" s="61"/>
      <c r="PN113" s="61"/>
      <c r="PO113" s="61"/>
      <c r="PP113" s="61"/>
      <c r="PQ113" s="61"/>
      <c r="PR113" s="61"/>
      <c r="PS113" s="61"/>
      <c r="PT113" s="61"/>
      <c r="PU113" s="61"/>
      <c r="PV113" s="61"/>
      <c r="PW113" s="61"/>
      <c r="PX113" s="61"/>
      <c r="PY113" s="61"/>
      <c r="PZ113" s="61"/>
      <c r="QA113" s="61"/>
      <c r="QB113" s="61"/>
      <c r="QC113" s="61"/>
      <c r="QD113" s="61"/>
      <c r="QE113" s="61"/>
      <c r="QF113" s="61"/>
      <c r="QG113" s="61"/>
      <c r="QH113" s="61"/>
      <c r="QI113" s="61"/>
      <c r="QJ113" s="61"/>
      <c r="QK113" s="61"/>
      <c r="QL113" s="61"/>
      <c r="QM113" s="61"/>
      <c r="QN113" s="61"/>
      <c r="QO113" s="61"/>
      <c r="QP113" s="61"/>
      <c r="QQ113" s="61"/>
      <c r="QR113" s="61"/>
      <c r="QS113" s="61"/>
      <c r="QT113" s="61"/>
      <c r="QU113" s="61"/>
      <c r="QV113" s="61"/>
      <c r="QW113" s="61"/>
      <c r="QX113" s="61"/>
      <c r="QY113" s="61"/>
      <c r="QZ113" s="61"/>
      <c r="RA113" s="61"/>
      <c r="RB113" s="61"/>
      <c r="RC113" s="61"/>
      <c r="RD113" s="61"/>
      <c r="RE113" s="61"/>
      <c r="RF113" s="61"/>
      <c r="RG113" s="61"/>
      <c r="RH113" s="61"/>
      <c r="RI113" s="61"/>
      <c r="RJ113" s="61"/>
      <c r="RK113" s="61"/>
      <c r="RL113" s="61"/>
      <c r="RM113" s="61"/>
      <c r="RN113" s="61"/>
      <c r="RO113" s="61"/>
      <c r="RP113" s="61"/>
      <c r="RQ113" s="61"/>
      <c r="RR113" s="61"/>
      <c r="RS113" s="61"/>
      <c r="RT113" s="61"/>
      <c r="RU113" s="61"/>
      <c r="RV113" s="61"/>
      <c r="RW113" s="61"/>
      <c r="RX113" s="61"/>
      <c r="RY113" s="61"/>
      <c r="RZ113" s="61"/>
      <c r="SA113" s="61"/>
      <c r="SB113" s="61"/>
      <c r="SC113" s="61"/>
      <c r="SD113" s="61"/>
      <c r="SE113" s="61"/>
      <c r="SF113" s="61"/>
      <c r="SG113" s="61"/>
      <c r="SH113" s="61"/>
      <c r="SI113" s="61"/>
      <c r="SJ113" s="61"/>
      <c r="SK113" s="61"/>
      <c r="SL113" s="61"/>
      <c r="SM113" s="61"/>
      <c r="SN113" s="61"/>
      <c r="SO113" s="61"/>
      <c r="SP113" s="61"/>
      <c r="SQ113" s="61"/>
      <c r="SR113" s="61"/>
      <c r="SS113" s="61"/>
      <c r="ST113" s="61"/>
      <c r="SU113" s="61"/>
      <c r="SV113" s="61"/>
      <c r="SW113" s="61"/>
      <c r="SX113" s="61"/>
      <c r="SY113" s="61"/>
      <c r="SZ113" s="61"/>
      <c r="TA113" s="61"/>
      <c r="TB113" s="61"/>
      <c r="TC113" s="61"/>
      <c r="TD113" s="61"/>
      <c r="TE113" s="61"/>
      <c r="TF113" s="61"/>
      <c r="TG113" s="61"/>
      <c r="TH113" s="61"/>
      <c r="TI113" s="61"/>
      <c r="TJ113" s="61"/>
      <c r="TK113" s="61"/>
      <c r="TL113" s="61"/>
      <c r="TM113" s="61"/>
      <c r="TN113" s="61"/>
      <c r="TO113" s="61"/>
      <c r="TP113" s="61"/>
      <c r="TQ113" s="61"/>
      <c r="TR113" s="61"/>
      <c r="TS113" s="61"/>
      <c r="TT113" s="61"/>
      <c r="TU113" s="61"/>
      <c r="TV113" s="61"/>
      <c r="TW113" s="61"/>
      <c r="TX113" s="61"/>
      <c r="TY113" s="61"/>
      <c r="TZ113" s="61"/>
      <c r="UA113" s="61"/>
      <c r="UB113" s="61"/>
      <c r="UC113" s="61"/>
      <c r="UD113" s="61"/>
      <c r="UE113" s="61"/>
      <c r="UF113" s="61"/>
      <c r="UG113" s="61"/>
      <c r="UH113" s="61"/>
      <c r="UI113" s="61"/>
      <c r="UJ113" s="61"/>
      <c r="UK113" s="61"/>
      <c r="UL113" s="61"/>
      <c r="UM113" s="61"/>
      <c r="UN113" s="61"/>
      <c r="UO113" s="61"/>
      <c r="UP113" s="61"/>
      <c r="UQ113" s="61"/>
      <c r="UR113" s="61"/>
      <c r="US113" s="61"/>
      <c r="UT113" s="61"/>
      <c r="UU113" s="61"/>
      <c r="UV113" s="61"/>
      <c r="UW113" s="61"/>
      <c r="UX113" s="61"/>
      <c r="UY113" s="61"/>
      <c r="UZ113" s="61"/>
      <c r="VA113" s="61"/>
      <c r="VB113" s="61"/>
      <c r="VC113" s="61"/>
      <c r="VD113" s="61"/>
      <c r="VE113" s="61"/>
      <c r="VF113" s="61"/>
      <c r="VG113" s="61"/>
      <c r="VH113" s="61"/>
      <c r="VI113" s="61"/>
      <c r="VJ113" s="61"/>
      <c r="VK113" s="61"/>
      <c r="VL113" s="61"/>
      <c r="VM113" s="61"/>
      <c r="VN113" s="61"/>
      <c r="VO113" s="61"/>
      <c r="VP113" s="61"/>
      <c r="VQ113" s="61"/>
      <c r="VR113" s="61"/>
      <c r="VS113" s="61"/>
      <c r="VT113" s="61"/>
      <c r="VU113" s="61"/>
      <c r="VV113" s="61"/>
      <c r="VW113" s="61"/>
      <c r="VX113" s="61"/>
      <c r="VY113" s="61"/>
      <c r="VZ113" s="61"/>
      <c r="WA113" s="61"/>
      <c r="WB113" s="61"/>
      <c r="WC113" s="61"/>
      <c r="WD113" s="61"/>
      <c r="WE113" s="61"/>
      <c r="WF113" s="61"/>
      <c r="WG113" s="61"/>
      <c r="WH113" s="61"/>
      <c r="WI113" s="61"/>
      <c r="WJ113" s="61"/>
      <c r="WK113" s="61"/>
      <c r="WL113" s="61"/>
      <c r="WM113" s="61"/>
      <c r="WN113" s="61"/>
      <c r="WO113" s="61"/>
      <c r="WP113" s="61"/>
      <c r="WQ113" s="61"/>
      <c r="WR113" s="61"/>
      <c r="WS113" s="61"/>
      <c r="WT113" s="61"/>
      <c r="WU113" s="61"/>
      <c r="WV113" s="61"/>
      <c r="WW113" s="61"/>
      <c r="WX113" s="61"/>
      <c r="WY113" s="61"/>
      <c r="WZ113" s="61"/>
      <c r="XA113" s="61"/>
      <c r="XB113" s="61"/>
      <c r="XC113" s="61"/>
      <c r="XD113" s="61"/>
      <c r="XE113" s="61"/>
      <c r="XF113" s="61"/>
      <c r="XG113" s="61"/>
      <c r="XH113" s="61"/>
      <c r="XI113" s="61"/>
      <c r="XJ113" s="61"/>
      <c r="XK113" s="61"/>
      <c r="XL113" s="61"/>
      <c r="XM113" s="61"/>
      <c r="XN113" s="61"/>
      <c r="XO113" s="61"/>
      <c r="XP113" s="61"/>
      <c r="XQ113" s="61"/>
      <c r="XR113" s="61"/>
      <c r="XS113" s="61"/>
      <c r="XT113" s="61"/>
      <c r="XU113" s="61"/>
      <c r="XV113" s="61"/>
      <c r="XW113" s="61"/>
      <c r="XX113" s="61"/>
      <c r="XY113" s="61"/>
      <c r="XZ113" s="61"/>
      <c r="YA113" s="61"/>
      <c r="YB113" s="61"/>
      <c r="YC113" s="61"/>
      <c r="YD113" s="61"/>
      <c r="YE113" s="61"/>
      <c r="YF113" s="61"/>
      <c r="YG113" s="61"/>
      <c r="YH113" s="61"/>
      <c r="YI113" s="61"/>
      <c r="YJ113" s="61"/>
      <c r="YK113" s="61"/>
      <c r="YL113" s="61"/>
      <c r="YM113" s="61"/>
      <c r="YN113" s="61"/>
      <c r="YO113" s="61"/>
      <c r="YP113" s="61"/>
      <c r="YQ113" s="61"/>
      <c r="YR113" s="61"/>
      <c r="YS113" s="61"/>
      <c r="YT113" s="61"/>
      <c r="YU113" s="61"/>
      <c r="YV113" s="61"/>
      <c r="YW113" s="61"/>
      <c r="YX113" s="61"/>
      <c r="YY113" s="61"/>
      <c r="YZ113" s="61"/>
      <c r="ZA113" s="61"/>
      <c r="ZB113" s="61"/>
      <c r="ZC113" s="61"/>
      <c r="ZD113" s="61"/>
      <c r="ZE113" s="61"/>
      <c r="ZF113" s="61"/>
      <c r="ZG113" s="61"/>
      <c r="ZH113" s="61"/>
      <c r="ZI113" s="61"/>
      <c r="ZJ113" s="61"/>
      <c r="ZK113" s="61"/>
      <c r="ZL113" s="61"/>
      <c r="ZM113" s="61"/>
      <c r="ZN113" s="61"/>
      <c r="ZO113" s="61"/>
      <c r="ZP113" s="61"/>
      <c r="ZQ113" s="61"/>
      <c r="ZR113" s="61"/>
      <c r="ZS113" s="61"/>
      <c r="ZT113" s="61"/>
      <c r="ZU113" s="61"/>
      <c r="ZV113" s="61"/>
      <c r="ZW113" s="61"/>
      <c r="ZX113" s="61"/>
      <c r="ZY113" s="61"/>
      <c r="ZZ113" s="61"/>
      <c r="AAA113" s="61"/>
      <c r="AAB113" s="61"/>
      <c r="AAC113" s="61"/>
      <c r="AAD113" s="61"/>
      <c r="AAE113" s="61"/>
      <c r="AAF113" s="61"/>
      <c r="AAG113" s="61"/>
      <c r="AAH113" s="61"/>
      <c r="AAI113" s="61"/>
      <c r="AAJ113" s="61"/>
      <c r="AAK113" s="61"/>
      <c r="AAL113" s="61"/>
      <c r="AAM113" s="61"/>
      <c r="AAN113" s="61"/>
      <c r="AAO113" s="61"/>
      <c r="AAP113" s="61"/>
      <c r="AAQ113" s="61"/>
      <c r="AAR113" s="61"/>
      <c r="AAS113" s="61"/>
      <c r="AAT113" s="61"/>
      <c r="AAU113" s="61"/>
      <c r="AAV113" s="61"/>
      <c r="AAW113" s="61"/>
      <c r="AAX113" s="61"/>
      <c r="AAY113" s="61"/>
      <c r="AAZ113" s="61"/>
      <c r="ABA113" s="61"/>
      <c r="ABB113" s="61"/>
      <c r="ABC113" s="61"/>
      <c r="ABD113" s="61"/>
      <c r="ABE113" s="61"/>
      <c r="ABF113" s="61"/>
      <c r="ABG113" s="61"/>
      <c r="ABH113" s="61"/>
      <c r="ABI113" s="61"/>
      <c r="ABJ113" s="61"/>
      <c r="ABK113" s="61"/>
      <c r="ABL113" s="61"/>
      <c r="ABM113" s="61"/>
      <c r="ABN113" s="61"/>
      <c r="ABO113" s="61"/>
      <c r="ABP113" s="61"/>
      <c r="ABQ113" s="61"/>
      <c r="ABR113" s="61"/>
      <c r="ABS113" s="61"/>
      <c r="ABT113" s="61"/>
      <c r="ABU113" s="61"/>
      <c r="ABV113" s="61"/>
      <c r="ABW113" s="61"/>
      <c r="ABX113" s="61"/>
      <c r="ABY113" s="61"/>
      <c r="ABZ113" s="61"/>
      <c r="ACA113" s="61"/>
      <c r="ACB113" s="61"/>
      <c r="ACC113" s="61"/>
      <c r="ACD113" s="61"/>
      <c r="ACE113" s="61"/>
      <c r="ACF113" s="61"/>
      <c r="ACG113" s="61"/>
      <c r="ACH113" s="61"/>
      <c r="ACI113" s="61"/>
      <c r="ACJ113" s="61"/>
      <c r="ACK113" s="61"/>
      <c r="ACL113" s="61"/>
      <c r="ACM113" s="61"/>
      <c r="ACN113" s="61"/>
      <c r="ACO113" s="61"/>
      <c r="ACP113" s="61"/>
      <c r="ACQ113" s="61"/>
      <c r="ACR113" s="61"/>
      <c r="ACS113" s="61"/>
      <c r="ACT113" s="61"/>
      <c r="ACU113" s="61"/>
      <c r="ACV113" s="61"/>
      <c r="ACW113" s="61"/>
      <c r="ACX113" s="61"/>
      <c r="ACY113" s="61"/>
      <c r="ACZ113" s="61"/>
      <c r="ADA113" s="61"/>
      <c r="ADB113" s="61"/>
      <c r="ADC113" s="61"/>
      <c r="ADD113" s="61"/>
      <c r="ADE113" s="61"/>
      <c r="ADF113" s="61"/>
      <c r="ADG113" s="61"/>
      <c r="ADH113" s="61"/>
      <c r="ADI113" s="61"/>
      <c r="ADJ113" s="61"/>
      <c r="ADK113" s="61"/>
      <c r="ADL113" s="61"/>
      <c r="ADM113" s="61"/>
      <c r="ADN113" s="61"/>
      <c r="ADO113" s="61"/>
      <c r="ADP113" s="61"/>
      <c r="ADQ113" s="61"/>
      <c r="ADR113" s="61"/>
      <c r="ADS113" s="61"/>
      <c r="ADT113" s="61"/>
      <c r="ADU113" s="61"/>
      <c r="ADV113" s="61"/>
      <c r="ADW113" s="61"/>
      <c r="ADX113" s="61"/>
      <c r="ADY113" s="61"/>
      <c r="ADZ113" s="61"/>
      <c r="AEA113" s="61"/>
      <c r="AEB113" s="61"/>
      <c r="AEC113" s="61"/>
      <c r="AED113" s="61"/>
      <c r="AEE113" s="61"/>
      <c r="AEF113" s="61"/>
      <c r="AEG113" s="61"/>
      <c r="AEH113" s="61"/>
      <c r="AEI113" s="61"/>
      <c r="AEJ113" s="61"/>
      <c r="AEK113" s="61"/>
      <c r="AEL113" s="61"/>
      <c r="AEM113" s="61"/>
      <c r="AEN113" s="61"/>
      <c r="AEO113" s="61"/>
      <c r="AEP113" s="61"/>
      <c r="AEQ113" s="61"/>
      <c r="AER113" s="61"/>
      <c r="AES113" s="61"/>
      <c r="AET113" s="61"/>
      <c r="AEU113" s="61"/>
      <c r="AEV113" s="61"/>
      <c r="AEW113" s="61"/>
      <c r="AEX113" s="61"/>
      <c r="AEY113" s="61"/>
      <c r="AEZ113" s="61"/>
      <c r="AFA113" s="61"/>
      <c r="AFB113" s="61"/>
      <c r="AFC113" s="61"/>
      <c r="AFD113" s="61"/>
      <c r="AFE113" s="61"/>
      <c r="AFF113" s="61"/>
      <c r="AFG113" s="61"/>
      <c r="AFH113" s="61"/>
      <c r="AFI113" s="61"/>
      <c r="AFJ113" s="61"/>
      <c r="AFK113" s="61"/>
      <c r="AFL113" s="61"/>
      <c r="AFM113" s="61"/>
      <c r="AFN113" s="61"/>
      <c r="AFO113" s="61"/>
      <c r="AFP113" s="61"/>
      <c r="AFQ113" s="61"/>
      <c r="AFR113" s="61"/>
      <c r="AFS113" s="61"/>
      <c r="AFT113" s="61"/>
      <c r="AFU113" s="61"/>
      <c r="AFV113" s="61"/>
      <c r="AFW113" s="61"/>
      <c r="AFX113" s="61"/>
      <c r="AFY113" s="61"/>
      <c r="AFZ113" s="61"/>
      <c r="AGA113" s="61"/>
      <c r="AGB113" s="61"/>
      <c r="AGC113" s="61"/>
      <c r="AGD113" s="61"/>
      <c r="AGE113" s="61"/>
      <c r="AGF113" s="61"/>
      <c r="AGG113" s="61"/>
      <c r="AGH113" s="61"/>
      <c r="AGI113" s="61"/>
      <c r="AGJ113" s="61"/>
      <c r="AGK113" s="61"/>
      <c r="AGL113" s="61"/>
      <c r="AGM113" s="61"/>
      <c r="AGN113" s="61"/>
      <c r="AGO113" s="61"/>
      <c r="AGP113" s="61"/>
      <c r="AGQ113" s="61"/>
      <c r="AGR113" s="61"/>
      <c r="AGS113" s="61"/>
      <c r="AGT113" s="61"/>
      <c r="AGU113" s="61"/>
      <c r="AGV113" s="61"/>
      <c r="AGW113" s="61"/>
      <c r="AGX113" s="61"/>
      <c r="AGY113" s="61"/>
      <c r="AGZ113" s="61"/>
      <c r="AHA113" s="61"/>
      <c r="AHB113" s="61"/>
      <c r="AHC113" s="61"/>
      <c r="AHD113" s="61"/>
      <c r="AHE113" s="61"/>
      <c r="AHF113" s="61"/>
      <c r="AHG113" s="61"/>
      <c r="AHH113" s="61"/>
      <c r="AHI113" s="61"/>
      <c r="AHJ113" s="61"/>
      <c r="AHK113" s="61"/>
      <c r="AHL113" s="61"/>
      <c r="AHM113" s="61"/>
      <c r="AHN113" s="61"/>
      <c r="AHO113" s="61"/>
      <c r="AHP113" s="61"/>
      <c r="AHQ113" s="61"/>
      <c r="AHR113" s="61"/>
      <c r="AHS113" s="61"/>
      <c r="AHT113" s="61"/>
      <c r="AHU113" s="61"/>
      <c r="AHV113" s="61"/>
      <c r="AHW113" s="61"/>
      <c r="AHX113" s="61"/>
      <c r="AHY113" s="61"/>
      <c r="AHZ113" s="61"/>
      <c r="AIA113" s="61"/>
      <c r="AIB113" s="61"/>
      <c r="AIC113" s="61"/>
      <c r="AID113" s="61"/>
      <c r="AIE113" s="61"/>
      <c r="AIF113" s="61"/>
      <c r="AIG113" s="61"/>
      <c r="AIH113" s="61"/>
      <c r="AII113" s="61"/>
      <c r="AIJ113" s="61"/>
      <c r="AIK113" s="61"/>
      <c r="AIL113" s="61"/>
      <c r="AIM113" s="61"/>
      <c r="AIN113" s="61"/>
      <c r="AIO113" s="61"/>
      <c r="AIP113" s="61"/>
      <c r="AIQ113" s="61"/>
      <c r="AIR113" s="61"/>
      <c r="AIS113" s="61"/>
      <c r="AIT113" s="61"/>
      <c r="AIU113" s="61"/>
      <c r="AIV113" s="61"/>
      <c r="AIW113" s="61"/>
      <c r="AIX113" s="61"/>
      <c r="AIY113" s="61"/>
      <c r="AIZ113" s="61"/>
      <c r="AJA113" s="61"/>
      <c r="AJB113" s="61"/>
      <c r="AJC113" s="61"/>
      <c r="AJD113" s="61"/>
      <c r="AJE113" s="61"/>
      <c r="AJF113" s="61"/>
      <c r="AJG113" s="61"/>
      <c r="AJH113" s="61"/>
      <c r="AJI113" s="61"/>
      <c r="AJJ113" s="61"/>
      <c r="AJK113" s="61"/>
      <c r="AJL113" s="61"/>
      <c r="AJM113" s="61"/>
      <c r="AJN113" s="61"/>
      <c r="AJO113" s="61"/>
      <c r="AJP113" s="61"/>
    </row>
    <row r="114" spans="1:952" s="23" customFormat="1" x14ac:dyDescent="0.25">
      <c r="A114" s="50" t="s">
        <v>20</v>
      </c>
      <c r="B114" s="54" t="s">
        <v>244</v>
      </c>
      <c r="C114" s="52" t="s">
        <v>154</v>
      </c>
      <c r="D114" s="53" t="s">
        <v>362</v>
      </c>
      <c r="E114" s="54"/>
      <c r="F114" s="62" t="s">
        <v>29</v>
      </c>
      <c r="G114" s="54"/>
      <c r="H114" s="54"/>
      <c r="I114" s="29">
        <v>120000</v>
      </c>
      <c r="J114" s="64" t="s">
        <v>193</v>
      </c>
      <c r="K114" s="56"/>
      <c r="L114" s="57" t="s">
        <v>246</v>
      </c>
      <c r="M114" s="57"/>
      <c r="N114" s="57"/>
      <c r="O114" s="57"/>
      <c r="P114" s="57"/>
      <c r="Q114" s="57"/>
      <c r="R114" s="57"/>
      <c r="X114" s="25"/>
      <c r="AE114" s="23">
        <v>1</v>
      </c>
      <c r="AF114" s="23">
        <v>1</v>
      </c>
      <c r="AG114" s="23">
        <v>1</v>
      </c>
      <c r="AH114" s="23">
        <v>1</v>
      </c>
      <c r="AI114" s="23">
        <v>1</v>
      </c>
      <c r="AJ114" s="23">
        <v>1</v>
      </c>
      <c r="AK114" s="28">
        <v>1</v>
      </c>
      <c r="AL114" s="23">
        <v>1</v>
      </c>
      <c r="AM114" s="23">
        <v>1</v>
      </c>
      <c r="AN114" s="23">
        <v>1</v>
      </c>
      <c r="AO114" s="23">
        <v>1</v>
      </c>
      <c r="AP114" s="23">
        <v>1</v>
      </c>
      <c r="AQ114" s="23">
        <v>1</v>
      </c>
      <c r="AR114" s="23">
        <v>1</v>
      </c>
      <c r="AS114" s="23">
        <v>1</v>
      </c>
      <c r="AT114" s="23">
        <v>1</v>
      </c>
      <c r="AU114" s="23">
        <v>1</v>
      </c>
      <c r="AV114" s="23">
        <v>1</v>
      </c>
      <c r="AW114" s="28">
        <v>3</v>
      </c>
      <c r="AX114" s="23">
        <v>3</v>
      </c>
      <c r="AY114" s="23">
        <v>3</v>
      </c>
      <c r="AZ114" s="25">
        <v>3</v>
      </c>
      <c r="BA114" s="23">
        <v>6</v>
      </c>
      <c r="BB114" s="25">
        <v>6</v>
      </c>
      <c r="BC114" s="28"/>
      <c r="BD114" s="25"/>
      <c r="BE114" s="54">
        <f t="shared" si="5"/>
        <v>42</v>
      </c>
      <c r="BF114" s="66"/>
      <c r="BG114" s="67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R114" s="61"/>
      <c r="BS114" s="61"/>
      <c r="BT114" s="61"/>
      <c r="BU114" s="61"/>
      <c r="BV114" s="61"/>
      <c r="BW114" s="61"/>
      <c r="BX114" s="61"/>
      <c r="BY114" s="61"/>
      <c r="BZ114" s="61"/>
      <c r="CA114" s="61"/>
      <c r="CB114" s="61"/>
      <c r="CC114" s="61"/>
      <c r="CD114" s="61"/>
      <c r="CE114" s="61"/>
      <c r="CF114" s="61"/>
      <c r="CG114" s="61"/>
      <c r="CH114" s="61"/>
      <c r="CI114" s="61"/>
      <c r="CJ114" s="61"/>
      <c r="CK114" s="61"/>
      <c r="CL114" s="61"/>
      <c r="CM114" s="61"/>
      <c r="CN114" s="61"/>
      <c r="CO114" s="61"/>
      <c r="CP114" s="61"/>
      <c r="CQ114" s="61"/>
      <c r="CR114" s="61"/>
      <c r="CS114" s="61"/>
      <c r="CT114" s="61"/>
      <c r="CU114" s="61"/>
      <c r="CV114" s="61"/>
      <c r="CW114" s="61"/>
      <c r="CX114" s="61"/>
      <c r="CY114" s="61"/>
      <c r="CZ114" s="61"/>
      <c r="DA114" s="61"/>
      <c r="DB114" s="61"/>
      <c r="DC114" s="61"/>
      <c r="DD114" s="61"/>
      <c r="DE114" s="61"/>
      <c r="DF114" s="61"/>
      <c r="DG114" s="61"/>
      <c r="DH114" s="61"/>
      <c r="DI114" s="61"/>
      <c r="DJ114" s="61"/>
      <c r="DK114" s="61"/>
      <c r="DL114" s="61"/>
      <c r="DM114" s="61"/>
      <c r="DN114" s="61"/>
      <c r="DO114" s="61"/>
      <c r="DP114" s="61"/>
      <c r="DQ114" s="61"/>
      <c r="DR114" s="61"/>
      <c r="DS114" s="61"/>
      <c r="DT114" s="61"/>
      <c r="DU114" s="61"/>
      <c r="DV114" s="61"/>
      <c r="DW114" s="61"/>
      <c r="DX114" s="61"/>
      <c r="DY114" s="61"/>
      <c r="DZ114" s="61"/>
      <c r="EA114" s="61"/>
      <c r="EB114" s="61"/>
      <c r="EC114" s="61"/>
      <c r="ED114" s="61"/>
      <c r="EE114" s="61"/>
      <c r="EF114" s="61"/>
      <c r="EG114" s="61"/>
      <c r="EH114" s="61"/>
      <c r="EI114" s="61"/>
      <c r="EJ114" s="61"/>
      <c r="EK114" s="61"/>
      <c r="EL114" s="61"/>
      <c r="EM114" s="61"/>
      <c r="EN114" s="61"/>
      <c r="EO114" s="61"/>
      <c r="EP114" s="61"/>
      <c r="EQ114" s="61"/>
      <c r="ER114" s="61"/>
      <c r="ES114" s="61"/>
      <c r="ET114" s="61"/>
      <c r="EU114" s="61"/>
      <c r="EV114" s="61"/>
      <c r="EW114" s="61"/>
      <c r="EX114" s="61"/>
      <c r="EY114" s="61"/>
      <c r="EZ114" s="61"/>
      <c r="FA114" s="61"/>
      <c r="FB114" s="61"/>
      <c r="FC114" s="61"/>
      <c r="FD114" s="61"/>
      <c r="FE114" s="61"/>
      <c r="FF114" s="61"/>
      <c r="FG114" s="61"/>
      <c r="FH114" s="61"/>
      <c r="FI114" s="61"/>
      <c r="FJ114" s="61"/>
      <c r="FK114" s="61"/>
      <c r="FL114" s="61"/>
      <c r="FM114" s="61"/>
      <c r="FN114" s="61"/>
      <c r="FO114" s="61"/>
      <c r="FP114" s="61"/>
      <c r="FQ114" s="61"/>
      <c r="FR114" s="61"/>
      <c r="FS114" s="61"/>
      <c r="FT114" s="61"/>
      <c r="FU114" s="61"/>
      <c r="FV114" s="61"/>
      <c r="FW114" s="61"/>
      <c r="FX114" s="61"/>
      <c r="FY114" s="61"/>
      <c r="FZ114" s="61"/>
      <c r="GA114" s="61"/>
      <c r="GB114" s="61"/>
      <c r="GC114" s="61"/>
      <c r="GD114" s="61"/>
      <c r="GE114" s="61"/>
      <c r="GF114" s="61"/>
      <c r="GG114" s="61"/>
      <c r="GH114" s="61"/>
      <c r="GI114" s="61"/>
      <c r="GJ114" s="61"/>
      <c r="GK114" s="61"/>
      <c r="GL114" s="61"/>
      <c r="GM114" s="61"/>
      <c r="GN114" s="61"/>
      <c r="GO114" s="61"/>
      <c r="GP114" s="61"/>
      <c r="GQ114" s="61"/>
      <c r="GR114" s="61"/>
      <c r="GS114" s="61"/>
      <c r="GT114" s="61"/>
      <c r="GU114" s="61"/>
      <c r="GV114" s="61"/>
      <c r="GW114" s="61"/>
      <c r="GX114" s="61"/>
      <c r="GY114" s="61"/>
      <c r="GZ114" s="61"/>
      <c r="HA114" s="61"/>
      <c r="HB114" s="61"/>
      <c r="HC114" s="61"/>
      <c r="HD114" s="61"/>
      <c r="HE114" s="61"/>
      <c r="HF114" s="61"/>
      <c r="HG114" s="61"/>
      <c r="HH114" s="61"/>
      <c r="HI114" s="61"/>
      <c r="HJ114" s="61"/>
      <c r="HK114" s="61"/>
      <c r="HL114" s="61"/>
      <c r="HM114" s="61"/>
      <c r="HN114" s="61"/>
      <c r="HO114" s="61"/>
      <c r="HP114" s="61"/>
      <c r="HQ114" s="61"/>
      <c r="HR114" s="61"/>
      <c r="HS114" s="61"/>
      <c r="HT114" s="61"/>
      <c r="HU114" s="61"/>
      <c r="HV114" s="61"/>
      <c r="HW114" s="61"/>
      <c r="HX114" s="61"/>
      <c r="HY114" s="61"/>
      <c r="HZ114" s="61"/>
      <c r="IA114" s="61"/>
      <c r="IB114" s="61"/>
      <c r="IC114" s="61"/>
      <c r="ID114" s="61"/>
      <c r="IE114" s="61"/>
      <c r="IF114" s="61"/>
      <c r="IG114" s="61"/>
      <c r="IH114" s="61"/>
      <c r="II114" s="61"/>
      <c r="IJ114" s="61"/>
      <c r="IK114" s="61"/>
      <c r="IL114" s="61"/>
      <c r="IM114" s="61"/>
      <c r="IN114" s="61"/>
      <c r="IO114" s="61"/>
      <c r="IP114" s="61"/>
      <c r="IQ114" s="61"/>
      <c r="IR114" s="61"/>
      <c r="IS114" s="61"/>
      <c r="IT114" s="61"/>
      <c r="IU114" s="61"/>
      <c r="IV114" s="61"/>
      <c r="IW114" s="61"/>
      <c r="IX114" s="61"/>
      <c r="IY114" s="61"/>
      <c r="IZ114" s="61"/>
      <c r="JA114" s="61"/>
      <c r="JB114" s="61"/>
      <c r="JC114" s="61"/>
      <c r="JD114" s="61"/>
      <c r="JE114" s="61"/>
      <c r="JF114" s="61"/>
      <c r="JG114" s="61"/>
      <c r="JH114" s="61"/>
      <c r="JI114" s="61"/>
      <c r="JJ114" s="61"/>
      <c r="JK114" s="61"/>
      <c r="JL114" s="61"/>
      <c r="JM114" s="61"/>
      <c r="JN114" s="61"/>
      <c r="JO114" s="61"/>
      <c r="JP114" s="61"/>
      <c r="JQ114" s="61"/>
      <c r="JR114" s="61"/>
      <c r="JS114" s="61"/>
      <c r="JT114" s="61"/>
      <c r="JU114" s="61"/>
      <c r="JV114" s="61"/>
      <c r="JW114" s="61"/>
      <c r="JX114" s="61"/>
      <c r="JY114" s="61"/>
      <c r="JZ114" s="61"/>
      <c r="KA114" s="61"/>
      <c r="KB114" s="61"/>
      <c r="KC114" s="61"/>
      <c r="KD114" s="61"/>
      <c r="KE114" s="61"/>
      <c r="KF114" s="61"/>
      <c r="KG114" s="61"/>
      <c r="KH114" s="61"/>
      <c r="KI114" s="61"/>
      <c r="KJ114" s="61"/>
      <c r="KK114" s="61"/>
      <c r="KL114" s="61"/>
      <c r="KM114" s="61"/>
      <c r="KN114" s="61"/>
      <c r="KO114" s="61"/>
      <c r="KP114" s="61"/>
      <c r="KQ114" s="61"/>
      <c r="KR114" s="61"/>
      <c r="KS114" s="61"/>
      <c r="KT114" s="61"/>
      <c r="KU114" s="61"/>
      <c r="KV114" s="61"/>
      <c r="KW114" s="61"/>
      <c r="KX114" s="61"/>
      <c r="KY114" s="61"/>
      <c r="KZ114" s="61"/>
      <c r="LA114" s="61"/>
      <c r="LB114" s="61"/>
      <c r="LC114" s="61"/>
      <c r="LD114" s="61"/>
      <c r="LE114" s="61"/>
      <c r="LF114" s="61"/>
      <c r="LG114" s="61"/>
      <c r="LH114" s="61"/>
      <c r="LI114" s="61"/>
      <c r="LJ114" s="61"/>
      <c r="LK114" s="61"/>
      <c r="LL114" s="61"/>
      <c r="LM114" s="61"/>
      <c r="LN114" s="61"/>
      <c r="LO114" s="61"/>
      <c r="LP114" s="61"/>
      <c r="LQ114" s="61"/>
      <c r="LR114" s="61"/>
      <c r="LS114" s="61"/>
      <c r="LT114" s="61"/>
      <c r="LU114" s="61"/>
      <c r="LV114" s="61"/>
      <c r="LW114" s="61"/>
      <c r="LX114" s="61"/>
      <c r="LY114" s="61"/>
      <c r="LZ114" s="61"/>
      <c r="MA114" s="61"/>
      <c r="MB114" s="61"/>
      <c r="MC114" s="61"/>
      <c r="MD114" s="61"/>
      <c r="ME114" s="61"/>
      <c r="MF114" s="61"/>
      <c r="MG114" s="61"/>
      <c r="MH114" s="61"/>
      <c r="MI114" s="61"/>
      <c r="MJ114" s="61"/>
      <c r="MK114" s="61"/>
      <c r="ML114" s="61"/>
      <c r="MM114" s="61"/>
      <c r="MN114" s="61"/>
      <c r="MO114" s="61"/>
      <c r="MP114" s="61"/>
      <c r="MQ114" s="61"/>
      <c r="MR114" s="61"/>
      <c r="MS114" s="61"/>
      <c r="MT114" s="61"/>
      <c r="MU114" s="61"/>
      <c r="MV114" s="61"/>
      <c r="MW114" s="61"/>
      <c r="MX114" s="61"/>
      <c r="MY114" s="61"/>
      <c r="MZ114" s="61"/>
      <c r="NA114" s="61"/>
      <c r="NB114" s="61"/>
      <c r="NC114" s="61"/>
      <c r="ND114" s="61"/>
      <c r="NE114" s="61"/>
      <c r="NF114" s="61"/>
      <c r="NG114" s="61"/>
      <c r="NH114" s="61"/>
      <c r="NI114" s="61"/>
      <c r="NJ114" s="61"/>
      <c r="NK114" s="61"/>
      <c r="NL114" s="61"/>
      <c r="NM114" s="61"/>
      <c r="NN114" s="61"/>
      <c r="NO114" s="61"/>
      <c r="NP114" s="61"/>
      <c r="NQ114" s="61"/>
      <c r="NR114" s="61"/>
      <c r="NS114" s="61"/>
      <c r="NT114" s="61"/>
      <c r="NU114" s="61"/>
      <c r="NV114" s="61"/>
      <c r="NW114" s="61"/>
      <c r="NX114" s="61"/>
      <c r="NY114" s="61"/>
      <c r="NZ114" s="61"/>
      <c r="OA114" s="61"/>
      <c r="OB114" s="61"/>
      <c r="OC114" s="61"/>
      <c r="OD114" s="61"/>
      <c r="OE114" s="61"/>
      <c r="OF114" s="61"/>
      <c r="OG114" s="61"/>
      <c r="OH114" s="61"/>
      <c r="OI114" s="61"/>
      <c r="OJ114" s="61"/>
      <c r="OK114" s="61"/>
      <c r="OL114" s="61"/>
      <c r="OM114" s="61"/>
      <c r="ON114" s="61"/>
      <c r="OO114" s="61"/>
      <c r="OP114" s="61"/>
      <c r="OQ114" s="61"/>
      <c r="OR114" s="61"/>
      <c r="OS114" s="61"/>
      <c r="OT114" s="61"/>
      <c r="OU114" s="61"/>
      <c r="OV114" s="61"/>
      <c r="OW114" s="61"/>
      <c r="OX114" s="61"/>
      <c r="OY114" s="61"/>
      <c r="OZ114" s="61"/>
      <c r="PA114" s="61"/>
      <c r="PB114" s="61"/>
      <c r="PC114" s="61"/>
      <c r="PD114" s="61"/>
      <c r="PE114" s="61"/>
      <c r="PF114" s="61"/>
      <c r="PG114" s="61"/>
      <c r="PH114" s="61"/>
      <c r="PI114" s="61"/>
      <c r="PJ114" s="61"/>
      <c r="PK114" s="61"/>
      <c r="PL114" s="61"/>
      <c r="PM114" s="61"/>
      <c r="PN114" s="61"/>
      <c r="PO114" s="61"/>
      <c r="PP114" s="61"/>
      <c r="PQ114" s="61"/>
      <c r="PR114" s="61"/>
      <c r="PS114" s="61"/>
      <c r="PT114" s="61"/>
      <c r="PU114" s="61"/>
      <c r="PV114" s="61"/>
      <c r="PW114" s="61"/>
      <c r="PX114" s="61"/>
      <c r="PY114" s="61"/>
      <c r="PZ114" s="61"/>
      <c r="QA114" s="61"/>
      <c r="QB114" s="61"/>
      <c r="QC114" s="61"/>
      <c r="QD114" s="61"/>
      <c r="QE114" s="61"/>
      <c r="QF114" s="61"/>
      <c r="QG114" s="61"/>
      <c r="QH114" s="61"/>
      <c r="QI114" s="61"/>
      <c r="QJ114" s="61"/>
      <c r="QK114" s="61"/>
      <c r="QL114" s="61"/>
      <c r="QM114" s="61"/>
      <c r="QN114" s="61"/>
      <c r="QO114" s="61"/>
      <c r="QP114" s="61"/>
      <c r="QQ114" s="61"/>
      <c r="QR114" s="61"/>
      <c r="QS114" s="61"/>
      <c r="QT114" s="61"/>
      <c r="QU114" s="61"/>
      <c r="QV114" s="61"/>
      <c r="QW114" s="61"/>
      <c r="QX114" s="61"/>
      <c r="QY114" s="61"/>
      <c r="QZ114" s="61"/>
      <c r="RA114" s="61"/>
      <c r="RB114" s="61"/>
      <c r="RC114" s="61"/>
      <c r="RD114" s="61"/>
      <c r="RE114" s="61"/>
      <c r="RF114" s="61"/>
      <c r="RG114" s="61"/>
      <c r="RH114" s="61"/>
      <c r="RI114" s="61"/>
      <c r="RJ114" s="61"/>
      <c r="RK114" s="61"/>
      <c r="RL114" s="61"/>
      <c r="RM114" s="61"/>
      <c r="RN114" s="61"/>
      <c r="RO114" s="61"/>
      <c r="RP114" s="61"/>
      <c r="RQ114" s="61"/>
      <c r="RR114" s="61"/>
      <c r="RS114" s="61"/>
      <c r="RT114" s="61"/>
      <c r="RU114" s="61"/>
      <c r="RV114" s="61"/>
      <c r="RW114" s="61"/>
      <c r="RX114" s="61"/>
      <c r="RY114" s="61"/>
      <c r="RZ114" s="61"/>
      <c r="SA114" s="61"/>
      <c r="SB114" s="61"/>
      <c r="SC114" s="61"/>
      <c r="SD114" s="61"/>
      <c r="SE114" s="61"/>
      <c r="SF114" s="61"/>
      <c r="SG114" s="61"/>
      <c r="SH114" s="61"/>
      <c r="SI114" s="61"/>
      <c r="SJ114" s="61"/>
      <c r="SK114" s="61"/>
      <c r="SL114" s="61"/>
      <c r="SM114" s="61"/>
      <c r="SN114" s="61"/>
      <c r="SO114" s="61"/>
      <c r="SP114" s="61"/>
      <c r="SQ114" s="61"/>
      <c r="SR114" s="61"/>
      <c r="SS114" s="61"/>
      <c r="ST114" s="61"/>
      <c r="SU114" s="61"/>
      <c r="SV114" s="61"/>
      <c r="SW114" s="61"/>
      <c r="SX114" s="61"/>
      <c r="SY114" s="61"/>
      <c r="SZ114" s="61"/>
      <c r="TA114" s="61"/>
      <c r="TB114" s="61"/>
      <c r="TC114" s="61"/>
      <c r="TD114" s="61"/>
      <c r="TE114" s="61"/>
      <c r="TF114" s="61"/>
      <c r="TG114" s="61"/>
      <c r="TH114" s="61"/>
      <c r="TI114" s="61"/>
      <c r="TJ114" s="61"/>
      <c r="TK114" s="61"/>
      <c r="TL114" s="61"/>
      <c r="TM114" s="61"/>
      <c r="TN114" s="61"/>
      <c r="TO114" s="61"/>
      <c r="TP114" s="61"/>
      <c r="TQ114" s="61"/>
      <c r="TR114" s="61"/>
      <c r="TS114" s="61"/>
      <c r="TT114" s="61"/>
      <c r="TU114" s="61"/>
      <c r="TV114" s="61"/>
      <c r="TW114" s="61"/>
      <c r="TX114" s="61"/>
      <c r="TY114" s="61"/>
      <c r="TZ114" s="61"/>
      <c r="UA114" s="61"/>
      <c r="UB114" s="61"/>
      <c r="UC114" s="61"/>
      <c r="UD114" s="61"/>
      <c r="UE114" s="61"/>
      <c r="UF114" s="61"/>
      <c r="UG114" s="61"/>
      <c r="UH114" s="61"/>
      <c r="UI114" s="61"/>
      <c r="UJ114" s="61"/>
      <c r="UK114" s="61"/>
      <c r="UL114" s="61"/>
      <c r="UM114" s="61"/>
      <c r="UN114" s="61"/>
      <c r="UO114" s="61"/>
      <c r="UP114" s="61"/>
      <c r="UQ114" s="61"/>
      <c r="UR114" s="61"/>
      <c r="US114" s="61"/>
      <c r="UT114" s="61"/>
      <c r="UU114" s="61"/>
      <c r="UV114" s="61"/>
      <c r="UW114" s="61"/>
      <c r="UX114" s="61"/>
      <c r="UY114" s="61"/>
      <c r="UZ114" s="61"/>
      <c r="VA114" s="61"/>
      <c r="VB114" s="61"/>
      <c r="VC114" s="61"/>
      <c r="VD114" s="61"/>
      <c r="VE114" s="61"/>
      <c r="VF114" s="61"/>
      <c r="VG114" s="61"/>
      <c r="VH114" s="61"/>
      <c r="VI114" s="61"/>
      <c r="VJ114" s="61"/>
      <c r="VK114" s="61"/>
      <c r="VL114" s="61"/>
      <c r="VM114" s="61"/>
      <c r="VN114" s="61"/>
      <c r="VO114" s="61"/>
      <c r="VP114" s="61"/>
      <c r="VQ114" s="61"/>
      <c r="VR114" s="61"/>
      <c r="VS114" s="61"/>
      <c r="VT114" s="61"/>
      <c r="VU114" s="61"/>
      <c r="VV114" s="61"/>
      <c r="VW114" s="61"/>
      <c r="VX114" s="61"/>
      <c r="VY114" s="61"/>
      <c r="VZ114" s="61"/>
      <c r="WA114" s="61"/>
      <c r="WB114" s="61"/>
      <c r="WC114" s="61"/>
      <c r="WD114" s="61"/>
      <c r="WE114" s="61"/>
      <c r="WF114" s="61"/>
      <c r="WG114" s="61"/>
      <c r="WH114" s="61"/>
      <c r="WI114" s="61"/>
      <c r="WJ114" s="61"/>
      <c r="WK114" s="61"/>
      <c r="WL114" s="61"/>
      <c r="WM114" s="61"/>
      <c r="WN114" s="61"/>
      <c r="WO114" s="61"/>
      <c r="WP114" s="61"/>
      <c r="WQ114" s="61"/>
      <c r="WR114" s="61"/>
      <c r="WS114" s="61"/>
      <c r="WT114" s="61"/>
      <c r="WU114" s="61"/>
      <c r="WV114" s="61"/>
      <c r="WW114" s="61"/>
      <c r="WX114" s="61"/>
      <c r="WY114" s="61"/>
      <c r="WZ114" s="61"/>
      <c r="XA114" s="61"/>
      <c r="XB114" s="61"/>
      <c r="XC114" s="61"/>
      <c r="XD114" s="61"/>
      <c r="XE114" s="61"/>
      <c r="XF114" s="61"/>
      <c r="XG114" s="61"/>
      <c r="XH114" s="61"/>
      <c r="XI114" s="61"/>
      <c r="XJ114" s="61"/>
      <c r="XK114" s="61"/>
      <c r="XL114" s="61"/>
      <c r="XM114" s="61"/>
      <c r="XN114" s="61"/>
      <c r="XO114" s="61"/>
      <c r="XP114" s="61"/>
      <c r="XQ114" s="61"/>
      <c r="XR114" s="61"/>
      <c r="XS114" s="61"/>
      <c r="XT114" s="61"/>
      <c r="XU114" s="61"/>
      <c r="XV114" s="61"/>
      <c r="XW114" s="61"/>
      <c r="XX114" s="61"/>
      <c r="XY114" s="61"/>
      <c r="XZ114" s="61"/>
      <c r="YA114" s="61"/>
      <c r="YB114" s="61"/>
      <c r="YC114" s="61"/>
      <c r="YD114" s="61"/>
      <c r="YE114" s="61"/>
      <c r="YF114" s="61"/>
      <c r="YG114" s="61"/>
      <c r="YH114" s="61"/>
      <c r="YI114" s="61"/>
      <c r="YJ114" s="61"/>
      <c r="YK114" s="61"/>
      <c r="YL114" s="61"/>
      <c r="YM114" s="61"/>
      <c r="YN114" s="61"/>
      <c r="YO114" s="61"/>
      <c r="YP114" s="61"/>
      <c r="YQ114" s="61"/>
      <c r="YR114" s="61"/>
      <c r="YS114" s="61"/>
      <c r="YT114" s="61"/>
      <c r="YU114" s="61"/>
      <c r="YV114" s="61"/>
      <c r="YW114" s="61"/>
      <c r="YX114" s="61"/>
      <c r="YY114" s="61"/>
      <c r="YZ114" s="61"/>
      <c r="ZA114" s="61"/>
      <c r="ZB114" s="61"/>
      <c r="ZC114" s="61"/>
      <c r="ZD114" s="61"/>
      <c r="ZE114" s="61"/>
      <c r="ZF114" s="61"/>
      <c r="ZG114" s="61"/>
      <c r="ZH114" s="61"/>
      <c r="ZI114" s="61"/>
      <c r="ZJ114" s="61"/>
      <c r="ZK114" s="61"/>
      <c r="ZL114" s="61"/>
      <c r="ZM114" s="61"/>
      <c r="ZN114" s="61"/>
      <c r="ZO114" s="61"/>
      <c r="ZP114" s="61"/>
      <c r="ZQ114" s="61"/>
      <c r="ZR114" s="61"/>
      <c r="ZS114" s="61"/>
      <c r="ZT114" s="61"/>
      <c r="ZU114" s="61"/>
      <c r="ZV114" s="61"/>
      <c r="ZW114" s="61"/>
      <c r="ZX114" s="61"/>
      <c r="ZY114" s="61"/>
      <c r="ZZ114" s="61"/>
      <c r="AAA114" s="61"/>
      <c r="AAB114" s="61"/>
      <c r="AAC114" s="61"/>
      <c r="AAD114" s="61"/>
      <c r="AAE114" s="61"/>
      <c r="AAF114" s="61"/>
      <c r="AAG114" s="61"/>
      <c r="AAH114" s="61"/>
      <c r="AAI114" s="61"/>
      <c r="AAJ114" s="61"/>
      <c r="AAK114" s="61"/>
      <c r="AAL114" s="61"/>
      <c r="AAM114" s="61"/>
      <c r="AAN114" s="61"/>
      <c r="AAO114" s="61"/>
      <c r="AAP114" s="61"/>
      <c r="AAQ114" s="61"/>
      <c r="AAR114" s="61"/>
      <c r="AAS114" s="61"/>
      <c r="AAT114" s="61"/>
      <c r="AAU114" s="61"/>
      <c r="AAV114" s="61"/>
      <c r="AAW114" s="61"/>
      <c r="AAX114" s="61"/>
      <c r="AAY114" s="61"/>
      <c r="AAZ114" s="61"/>
      <c r="ABA114" s="61"/>
      <c r="ABB114" s="61"/>
      <c r="ABC114" s="61"/>
      <c r="ABD114" s="61"/>
      <c r="ABE114" s="61"/>
      <c r="ABF114" s="61"/>
      <c r="ABG114" s="61"/>
      <c r="ABH114" s="61"/>
      <c r="ABI114" s="61"/>
      <c r="ABJ114" s="61"/>
      <c r="ABK114" s="61"/>
      <c r="ABL114" s="61"/>
      <c r="ABM114" s="61"/>
      <c r="ABN114" s="61"/>
      <c r="ABO114" s="61"/>
      <c r="ABP114" s="61"/>
      <c r="ABQ114" s="61"/>
      <c r="ABR114" s="61"/>
      <c r="ABS114" s="61"/>
      <c r="ABT114" s="61"/>
      <c r="ABU114" s="61"/>
      <c r="ABV114" s="61"/>
      <c r="ABW114" s="61"/>
      <c r="ABX114" s="61"/>
      <c r="ABY114" s="61"/>
      <c r="ABZ114" s="61"/>
      <c r="ACA114" s="61"/>
      <c r="ACB114" s="61"/>
      <c r="ACC114" s="61"/>
      <c r="ACD114" s="61"/>
      <c r="ACE114" s="61"/>
      <c r="ACF114" s="61"/>
      <c r="ACG114" s="61"/>
      <c r="ACH114" s="61"/>
      <c r="ACI114" s="61"/>
      <c r="ACJ114" s="61"/>
      <c r="ACK114" s="61"/>
      <c r="ACL114" s="61"/>
      <c r="ACM114" s="61"/>
      <c r="ACN114" s="61"/>
      <c r="ACO114" s="61"/>
      <c r="ACP114" s="61"/>
      <c r="ACQ114" s="61"/>
      <c r="ACR114" s="61"/>
      <c r="ACS114" s="61"/>
      <c r="ACT114" s="61"/>
      <c r="ACU114" s="61"/>
      <c r="ACV114" s="61"/>
      <c r="ACW114" s="61"/>
      <c r="ACX114" s="61"/>
      <c r="ACY114" s="61"/>
      <c r="ACZ114" s="61"/>
      <c r="ADA114" s="61"/>
      <c r="ADB114" s="61"/>
      <c r="ADC114" s="61"/>
      <c r="ADD114" s="61"/>
      <c r="ADE114" s="61"/>
      <c r="ADF114" s="61"/>
      <c r="ADG114" s="61"/>
      <c r="ADH114" s="61"/>
      <c r="ADI114" s="61"/>
      <c r="ADJ114" s="61"/>
      <c r="ADK114" s="61"/>
      <c r="ADL114" s="61"/>
      <c r="ADM114" s="61"/>
      <c r="ADN114" s="61"/>
      <c r="ADO114" s="61"/>
      <c r="ADP114" s="61"/>
      <c r="ADQ114" s="61"/>
      <c r="ADR114" s="61"/>
      <c r="ADS114" s="61"/>
      <c r="ADT114" s="61"/>
      <c r="ADU114" s="61"/>
      <c r="ADV114" s="61"/>
      <c r="ADW114" s="61"/>
      <c r="ADX114" s="61"/>
      <c r="ADY114" s="61"/>
      <c r="ADZ114" s="61"/>
      <c r="AEA114" s="61"/>
      <c r="AEB114" s="61"/>
      <c r="AEC114" s="61"/>
      <c r="AED114" s="61"/>
      <c r="AEE114" s="61"/>
      <c r="AEF114" s="61"/>
      <c r="AEG114" s="61"/>
      <c r="AEH114" s="61"/>
      <c r="AEI114" s="61"/>
      <c r="AEJ114" s="61"/>
      <c r="AEK114" s="61"/>
      <c r="AEL114" s="61"/>
      <c r="AEM114" s="61"/>
      <c r="AEN114" s="61"/>
      <c r="AEO114" s="61"/>
      <c r="AEP114" s="61"/>
      <c r="AEQ114" s="61"/>
      <c r="AER114" s="61"/>
      <c r="AES114" s="61"/>
      <c r="AET114" s="61"/>
      <c r="AEU114" s="61"/>
      <c r="AEV114" s="61"/>
      <c r="AEW114" s="61"/>
      <c r="AEX114" s="61"/>
      <c r="AEY114" s="61"/>
      <c r="AEZ114" s="61"/>
      <c r="AFA114" s="61"/>
      <c r="AFB114" s="61"/>
      <c r="AFC114" s="61"/>
      <c r="AFD114" s="61"/>
      <c r="AFE114" s="61"/>
      <c r="AFF114" s="61"/>
      <c r="AFG114" s="61"/>
      <c r="AFH114" s="61"/>
      <c r="AFI114" s="61"/>
      <c r="AFJ114" s="61"/>
      <c r="AFK114" s="61"/>
      <c r="AFL114" s="61"/>
      <c r="AFM114" s="61"/>
      <c r="AFN114" s="61"/>
      <c r="AFO114" s="61"/>
      <c r="AFP114" s="61"/>
      <c r="AFQ114" s="61"/>
      <c r="AFR114" s="61"/>
      <c r="AFS114" s="61"/>
      <c r="AFT114" s="61"/>
      <c r="AFU114" s="61"/>
      <c r="AFV114" s="61"/>
      <c r="AFW114" s="61"/>
      <c r="AFX114" s="61"/>
      <c r="AFY114" s="61"/>
      <c r="AFZ114" s="61"/>
      <c r="AGA114" s="61"/>
      <c r="AGB114" s="61"/>
      <c r="AGC114" s="61"/>
      <c r="AGD114" s="61"/>
      <c r="AGE114" s="61"/>
      <c r="AGF114" s="61"/>
      <c r="AGG114" s="61"/>
      <c r="AGH114" s="61"/>
      <c r="AGI114" s="61"/>
      <c r="AGJ114" s="61"/>
      <c r="AGK114" s="61"/>
      <c r="AGL114" s="61"/>
      <c r="AGM114" s="61"/>
      <c r="AGN114" s="61"/>
      <c r="AGO114" s="61"/>
      <c r="AGP114" s="61"/>
      <c r="AGQ114" s="61"/>
      <c r="AGR114" s="61"/>
      <c r="AGS114" s="61"/>
      <c r="AGT114" s="61"/>
      <c r="AGU114" s="61"/>
      <c r="AGV114" s="61"/>
      <c r="AGW114" s="61"/>
      <c r="AGX114" s="61"/>
      <c r="AGY114" s="61"/>
      <c r="AGZ114" s="61"/>
      <c r="AHA114" s="61"/>
      <c r="AHB114" s="61"/>
      <c r="AHC114" s="61"/>
      <c r="AHD114" s="61"/>
      <c r="AHE114" s="61"/>
      <c r="AHF114" s="61"/>
      <c r="AHG114" s="61"/>
      <c r="AHH114" s="61"/>
      <c r="AHI114" s="61"/>
      <c r="AHJ114" s="61"/>
      <c r="AHK114" s="61"/>
      <c r="AHL114" s="61"/>
      <c r="AHM114" s="61"/>
      <c r="AHN114" s="61"/>
      <c r="AHO114" s="61"/>
      <c r="AHP114" s="61"/>
      <c r="AHQ114" s="61"/>
      <c r="AHR114" s="61"/>
      <c r="AHS114" s="61"/>
      <c r="AHT114" s="61"/>
      <c r="AHU114" s="61"/>
      <c r="AHV114" s="61"/>
      <c r="AHW114" s="61"/>
      <c r="AHX114" s="61"/>
      <c r="AHY114" s="61"/>
      <c r="AHZ114" s="61"/>
      <c r="AIA114" s="61"/>
      <c r="AIB114" s="61"/>
      <c r="AIC114" s="61"/>
      <c r="AID114" s="61"/>
      <c r="AIE114" s="61"/>
      <c r="AIF114" s="61"/>
      <c r="AIG114" s="61"/>
      <c r="AIH114" s="61"/>
      <c r="AII114" s="61"/>
      <c r="AIJ114" s="61"/>
      <c r="AIK114" s="61"/>
      <c r="AIL114" s="61"/>
      <c r="AIM114" s="61"/>
      <c r="AIN114" s="61"/>
      <c r="AIO114" s="61"/>
      <c r="AIP114" s="61"/>
      <c r="AIQ114" s="61"/>
      <c r="AIR114" s="61"/>
      <c r="AIS114" s="61"/>
      <c r="AIT114" s="61"/>
      <c r="AIU114" s="61"/>
      <c r="AIV114" s="61"/>
      <c r="AIW114" s="61"/>
      <c r="AIX114" s="61"/>
      <c r="AIY114" s="61"/>
      <c r="AIZ114" s="61"/>
      <c r="AJA114" s="61"/>
      <c r="AJB114" s="61"/>
      <c r="AJC114" s="61"/>
      <c r="AJD114" s="61"/>
      <c r="AJE114" s="61"/>
      <c r="AJF114" s="61"/>
      <c r="AJG114" s="61"/>
      <c r="AJH114" s="61"/>
      <c r="AJI114" s="61"/>
      <c r="AJJ114" s="61"/>
      <c r="AJK114" s="61"/>
      <c r="AJL114" s="61"/>
      <c r="AJM114" s="61"/>
      <c r="AJN114" s="61"/>
      <c r="AJO114" s="61"/>
      <c r="AJP114" s="61"/>
    </row>
    <row r="115" spans="1:952" s="23" customFormat="1" x14ac:dyDescent="0.25">
      <c r="A115" s="50" t="s">
        <v>20</v>
      </c>
      <c r="B115" s="27" t="s">
        <v>244</v>
      </c>
      <c r="C115" s="52" t="s">
        <v>39</v>
      </c>
      <c r="D115" s="53" t="s">
        <v>363</v>
      </c>
      <c r="E115" s="54"/>
      <c r="F115" s="26" t="s">
        <v>21</v>
      </c>
      <c r="G115" s="54"/>
      <c r="H115" s="54"/>
      <c r="I115" s="55">
        <v>312000</v>
      </c>
      <c r="J115" s="56" t="s">
        <v>193</v>
      </c>
      <c r="K115" s="56"/>
      <c r="L115" s="57" t="s">
        <v>246</v>
      </c>
      <c r="M115" s="57"/>
      <c r="N115" s="57"/>
      <c r="O115" s="57"/>
      <c r="P115" s="57"/>
      <c r="Q115" s="57"/>
      <c r="R115" s="57"/>
      <c r="X115" s="25"/>
      <c r="Y115" s="23">
        <v>0</v>
      </c>
      <c r="Z115" s="23">
        <v>0</v>
      </c>
      <c r="AA115" s="23">
        <v>0</v>
      </c>
      <c r="AB115" s="23">
        <v>0</v>
      </c>
      <c r="AC115" s="23">
        <v>0</v>
      </c>
      <c r="AD115" s="23">
        <v>0</v>
      </c>
      <c r="AE115" s="23">
        <v>1</v>
      </c>
      <c r="AF115" s="23">
        <v>1</v>
      </c>
      <c r="AG115" s="23">
        <v>1</v>
      </c>
      <c r="AH115" s="23">
        <v>1</v>
      </c>
      <c r="AI115" s="23">
        <v>1</v>
      </c>
      <c r="AJ115" s="23">
        <v>1</v>
      </c>
      <c r="AK115" s="28">
        <v>1</v>
      </c>
      <c r="AL115" s="23">
        <v>1</v>
      </c>
      <c r="AM115" s="23">
        <v>1</v>
      </c>
      <c r="AN115" s="23">
        <v>1</v>
      </c>
      <c r="AO115" s="23">
        <v>1</v>
      </c>
      <c r="AP115" s="23">
        <v>1</v>
      </c>
      <c r="AQ115" s="23">
        <v>1</v>
      </c>
      <c r="AR115" s="23">
        <v>1</v>
      </c>
      <c r="AS115" s="23">
        <v>1</v>
      </c>
      <c r="AT115" s="23">
        <v>1</v>
      </c>
      <c r="AU115" s="23">
        <v>1</v>
      </c>
      <c r="AV115" s="23">
        <v>1</v>
      </c>
      <c r="AW115" s="28">
        <v>3</v>
      </c>
      <c r="AX115" s="23">
        <v>3</v>
      </c>
      <c r="AY115" s="23">
        <v>3</v>
      </c>
      <c r="AZ115" s="25">
        <v>3</v>
      </c>
      <c r="BA115" s="23">
        <v>6</v>
      </c>
      <c r="BB115" s="25">
        <v>6</v>
      </c>
      <c r="BC115" s="28">
        <v>6</v>
      </c>
      <c r="BD115" s="25"/>
      <c r="BE115" s="27">
        <f t="shared" si="5"/>
        <v>48</v>
      </c>
      <c r="BF115" s="58"/>
      <c r="BG115" s="59"/>
    </row>
    <row r="116" spans="1:952" s="23" customFormat="1" x14ac:dyDescent="0.25">
      <c r="A116" s="50" t="s">
        <v>20</v>
      </c>
      <c r="B116" s="54" t="s">
        <v>244</v>
      </c>
      <c r="C116" s="103" t="s">
        <v>364</v>
      </c>
      <c r="D116" s="53" t="s">
        <v>208</v>
      </c>
      <c r="E116" s="54"/>
      <c r="F116" s="62" t="s">
        <v>31</v>
      </c>
      <c r="G116" s="54"/>
      <c r="H116" s="54"/>
      <c r="I116" s="95">
        <v>800000</v>
      </c>
      <c r="J116" s="56" t="s">
        <v>193</v>
      </c>
      <c r="K116" s="56"/>
      <c r="L116" s="57" t="s">
        <v>246</v>
      </c>
      <c r="M116" s="57"/>
      <c r="N116" s="57"/>
      <c r="O116" s="57"/>
      <c r="P116" s="57"/>
      <c r="Q116" s="57"/>
      <c r="R116" s="57"/>
      <c r="X116" s="25"/>
      <c r="AK116" s="28">
        <v>1</v>
      </c>
      <c r="AL116" s="23">
        <v>1</v>
      </c>
      <c r="AM116" s="23">
        <v>1</v>
      </c>
      <c r="AN116" s="23">
        <v>1</v>
      </c>
      <c r="AO116" s="23">
        <v>1</v>
      </c>
      <c r="AP116" s="23">
        <v>1</v>
      </c>
      <c r="AQ116" s="23">
        <v>1</v>
      </c>
      <c r="AR116" s="23">
        <v>1</v>
      </c>
      <c r="AS116" s="23">
        <v>1</v>
      </c>
      <c r="AT116" s="23">
        <v>1</v>
      </c>
      <c r="AU116" s="23">
        <v>1</v>
      </c>
      <c r="AV116" s="23">
        <v>1</v>
      </c>
      <c r="AW116" s="28">
        <v>3</v>
      </c>
      <c r="AX116" s="23">
        <v>3</v>
      </c>
      <c r="AY116" s="23">
        <v>3</v>
      </c>
      <c r="AZ116" s="25">
        <v>3</v>
      </c>
      <c r="BA116" s="23">
        <v>6</v>
      </c>
      <c r="BB116" s="25"/>
      <c r="BC116" s="28"/>
      <c r="BD116" s="25"/>
      <c r="BE116" s="54">
        <f t="shared" si="5"/>
        <v>30</v>
      </c>
      <c r="BF116" s="82"/>
      <c r="BG116" s="67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R116" s="61"/>
      <c r="BS116" s="61"/>
      <c r="BT116" s="61"/>
      <c r="BU116" s="61"/>
      <c r="BV116" s="61"/>
      <c r="BW116" s="61"/>
      <c r="BX116" s="61"/>
      <c r="BY116" s="61"/>
      <c r="BZ116" s="61"/>
      <c r="CA116" s="61"/>
      <c r="CB116" s="61"/>
      <c r="CC116" s="61"/>
      <c r="CD116" s="61"/>
      <c r="CE116" s="61"/>
      <c r="CF116" s="61"/>
      <c r="CG116" s="61"/>
      <c r="CH116" s="61"/>
      <c r="CI116" s="61"/>
      <c r="CJ116" s="61"/>
      <c r="CK116" s="61"/>
      <c r="CL116" s="61"/>
      <c r="CM116" s="61"/>
      <c r="CN116" s="61"/>
      <c r="CO116" s="61"/>
      <c r="CP116" s="61"/>
      <c r="CQ116" s="61"/>
      <c r="CR116" s="61"/>
      <c r="CS116" s="61"/>
      <c r="CT116" s="61"/>
      <c r="CU116" s="61"/>
      <c r="CV116" s="61"/>
      <c r="CW116" s="61"/>
      <c r="CX116" s="61"/>
      <c r="CY116" s="61"/>
      <c r="CZ116" s="61"/>
      <c r="DA116" s="61"/>
      <c r="DB116" s="61"/>
      <c r="DC116" s="61"/>
      <c r="DD116" s="61"/>
      <c r="DE116" s="61"/>
      <c r="DF116" s="61"/>
      <c r="DG116" s="61"/>
      <c r="DH116" s="61"/>
      <c r="DI116" s="61"/>
      <c r="DJ116" s="61"/>
      <c r="DK116" s="61"/>
      <c r="DL116" s="61"/>
      <c r="DM116" s="61"/>
      <c r="DN116" s="61"/>
      <c r="DO116" s="61"/>
      <c r="DP116" s="61"/>
      <c r="DQ116" s="61"/>
      <c r="DR116" s="61"/>
      <c r="DS116" s="61"/>
      <c r="DT116" s="61"/>
      <c r="DU116" s="61"/>
      <c r="DV116" s="61"/>
      <c r="DW116" s="61"/>
      <c r="DX116" s="61"/>
      <c r="DY116" s="61"/>
      <c r="DZ116" s="61"/>
      <c r="EA116" s="61"/>
      <c r="EB116" s="61"/>
      <c r="EC116" s="61"/>
      <c r="ED116" s="61"/>
      <c r="EE116" s="61"/>
      <c r="EF116" s="61"/>
      <c r="EG116" s="61"/>
      <c r="EH116" s="61"/>
      <c r="EI116" s="61"/>
      <c r="EJ116" s="61"/>
      <c r="EK116" s="61"/>
      <c r="EL116" s="61"/>
      <c r="EM116" s="61"/>
      <c r="EN116" s="61"/>
      <c r="EO116" s="61"/>
      <c r="EP116" s="61"/>
      <c r="EQ116" s="61"/>
      <c r="ER116" s="61"/>
      <c r="ES116" s="61"/>
      <c r="ET116" s="61"/>
      <c r="EU116" s="61"/>
      <c r="EV116" s="61"/>
      <c r="EW116" s="61"/>
      <c r="EX116" s="61"/>
      <c r="EY116" s="61"/>
      <c r="EZ116" s="61"/>
      <c r="FA116" s="61"/>
      <c r="FB116" s="61"/>
      <c r="FC116" s="61"/>
      <c r="FD116" s="61"/>
      <c r="FE116" s="61"/>
      <c r="FF116" s="61"/>
      <c r="FG116" s="61"/>
      <c r="FH116" s="61"/>
      <c r="FI116" s="61"/>
      <c r="FJ116" s="61"/>
      <c r="FK116" s="61"/>
      <c r="FL116" s="61"/>
      <c r="FM116" s="61"/>
      <c r="FN116" s="61"/>
      <c r="FO116" s="61"/>
      <c r="FP116" s="61"/>
      <c r="FQ116" s="61"/>
      <c r="FR116" s="61"/>
      <c r="FS116" s="61"/>
      <c r="FT116" s="61"/>
      <c r="FU116" s="61"/>
      <c r="FV116" s="61"/>
      <c r="FW116" s="61"/>
      <c r="FX116" s="61"/>
      <c r="FY116" s="61"/>
      <c r="FZ116" s="61"/>
      <c r="GA116" s="61"/>
      <c r="GB116" s="61"/>
      <c r="GC116" s="61"/>
      <c r="GD116" s="61"/>
      <c r="GE116" s="61"/>
      <c r="GF116" s="61"/>
      <c r="GG116" s="61"/>
      <c r="GH116" s="61"/>
      <c r="GI116" s="61"/>
      <c r="GJ116" s="61"/>
      <c r="GK116" s="61"/>
      <c r="GL116" s="61"/>
      <c r="GM116" s="61"/>
      <c r="GN116" s="61"/>
      <c r="GO116" s="61"/>
      <c r="GP116" s="61"/>
      <c r="GQ116" s="61"/>
      <c r="GR116" s="61"/>
      <c r="GS116" s="61"/>
      <c r="GT116" s="61"/>
      <c r="GU116" s="61"/>
      <c r="GV116" s="61"/>
      <c r="GW116" s="61"/>
      <c r="GX116" s="61"/>
      <c r="GY116" s="61"/>
      <c r="GZ116" s="61"/>
      <c r="HA116" s="61"/>
      <c r="HB116" s="61"/>
      <c r="HC116" s="61"/>
      <c r="HD116" s="61"/>
      <c r="HE116" s="61"/>
      <c r="HF116" s="61"/>
      <c r="HG116" s="61"/>
      <c r="HH116" s="61"/>
      <c r="HI116" s="61"/>
      <c r="HJ116" s="61"/>
      <c r="HK116" s="61"/>
      <c r="HL116" s="61"/>
      <c r="HM116" s="61"/>
      <c r="HN116" s="61"/>
      <c r="HO116" s="61"/>
      <c r="HP116" s="61"/>
      <c r="HQ116" s="61"/>
      <c r="HR116" s="61"/>
      <c r="HS116" s="61"/>
      <c r="HT116" s="61"/>
      <c r="HU116" s="61"/>
      <c r="HV116" s="61"/>
      <c r="HW116" s="61"/>
      <c r="HX116" s="61"/>
      <c r="HY116" s="61"/>
      <c r="HZ116" s="61"/>
      <c r="IA116" s="61"/>
      <c r="IB116" s="61"/>
      <c r="IC116" s="61"/>
      <c r="ID116" s="61"/>
      <c r="IE116" s="61"/>
      <c r="IF116" s="61"/>
      <c r="IG116" s="61"/>
      <c r="IH116" s="61"/>
      <c r="II116" s="61"/>
      <c r="IJ116" s="61"/>
      <c r="IK116" s="61"/>
      <c r="IL116" s="61"/>
      <c r="IM116" s="61"/>
      <c r="IN116" s="61"/>
      <c r="IO116" s="61"/>
      <c r="IP116" s="61"/>
      <c r="IQ116" s="61"/>
      <c r="IR116" s="61"/>
      <c r="IS116" s="61"/>
      <c r="IT116" s="61"/>
      <c r="IU116" s="61"/>
      <c r="IV116" s="61"/>
      <c r="IW116" s="61"/>
      <c r="IX116" s="61"/>
      <c r="IY116" s="61"/>
      <c r="IZ116" s="61"/>
      <c r="JA116" s="61"/>
      <c r="JB116" s="61"/>
      <c r="JC116" s="61"/>
      <c r="JD116" s="61"/>
      <c r="JE116" s="61"/>
      <c r="JF116" s="61"/>
      <c r="JG116" s="61"/>
      <c r="JH116" s="61"/>
      <c r="JI116" s="61"/>
      <c r="JJ116" s="61"/>
      <c r="JK116" s="61"/>
      <c r="JL116" s="61"/>
      <c r="JM116" s="61"/>
      <c r="JN116" s="61"/>
      <c r="JO116" s="61"/>
      <c r="JP116" s="61"/>
      <c r="JQ116" s="61"/>
      <c r="JR116" s="61"/>
      <c r="JS116" s="61"/>
      <c r="JT116" s="61"/>
      <c r="JU116" s="61"/>
      <c r="JV116" s="61"/>
      <c r="JW116" s="61"/>
      <c r="JX116" s="61"/>
      <c r="JY116" s="61"/>
      <c r="JZ116" s="61"/>
      <c r="KA116" s="61"/>
      <c r="KB116" s="61"/>
      <c r="KC116" s="61"/>
      <c r="KD116" s="61"/>
      <c r="KE116" s="61"/>
      <c r="KF116" s="61"/>
      <c r="KG116" s="61"/>
      <c r="KH116" s="61"/>
      <c r="KI116" s="61"/>
      <c r="KJ116" s="61"/>
      <c r="KK116" s="61"/>
      <c r="KL116" s="61"/>
      <c r="KM116" s="61"/>
      <c r="KN116" s="61"/>
      <c r="KO116" s="61"/>
      <c r="KP116" s="61"/>
      <c r="KQ116" s="61"/>
      <c r="KR116" s="61"/>
      <c r="KS116" s="61"/>
      <c r="KT116" s="61"/>
      <c r="KU116" s="61"/>
      <c r="KV116" s="61"/>
      <c r="KW116" s="61"/>
      <c r="KX116" s="61"/>
      <c r="KY116" s="61"/>
      <c r="KZ116" s="61"/>
      <c r="LA116" s="61"/>
      <c r="LB116" s="61"/>
      <c r="LC116" s="61"/>
      <c r="LD116" s="61"/>
      <c r="LE116" s="61"/>
      <c r="LF116" s="61"/>
      <c r="LG116" s="61"/>
      <c r="LH116" s="61"/>
      <c r="LI116" s="61"/>
      <c r="LJ116" s="61"/>
      <c r="LK116" s="61"/>
      <c r="LL116" s="61"/>
      <c r="LM116" s="61"/>
      <c r="LN116" s="61"/>
      <c r="LO116" s="61"/>
      <c r="LP116" s="61"/>
      <c r="LQ116" s="61"/>
      <c r="LR116" s="61"/>
      <c r="LS116" s="61"/>
      <c r="LT116" s="61"/>
      <c r="LU116" s="61"/>
      <c r="LV116" s="61"/>
      <c r="LW116" s="61"/>
      <c r="LX116" s="61"/>
      <c r="LY116" s="61"/>
      <c r="LZ116" s="61"/>
      <c r="MA116" s="61"/>
      <c r="MB116" s="61"/>
      <c r="MC116" s="61"/>
      <c r="MD116" s="61"/>
      <c r="ME116" s="61"/>
      <c r="MF116" s="61"/>
      <c r="MG116" s="61"/>
      <c r="MH116" s="61"/>
      <c r="MI116" s="61"/>
      <c r="MJ116" s="61"/>
      <c r="MK116" s="61"/>
      <c r="ML116" s="61"/>
      <c r="MM116" s="61"/>
      <c r="MN116" s="61"/>
      <c r="MO116" s="61"/>
      <c r="MP116" s="61"/>
      <c r="MQ116" s="61"/>
      <c r="MR116" s="61"/>
      <c r="MS116" s="61"/>
      <c r="MT116" s="61"/>
      <c r="MU116" s="61"/>
      <c r="MV116" s="61"/>
      <c r="MW116" s="61"/>
      <c r="MX116" s="61"/>
      <c r="MY116" s="61"/>
      <c r="MZ116" s="61"/>
      <c r="NA116" s="61"/>
      <c r="NB116" s="61"/>
      <c r="NC116" s="61"/>
      <c r="ND116" s="61"/>
      <c r="NE116" s="61"/>
      <c r="NF116" s="61"/>
      <c r="NG116" s="61"/>
      <c r="NH116" s="61"/>
      <c r="NI116" s="61"/>
      <c r="NJ116" s="61"/>
      <c r="NK116" s="61"/>
      <c r="NL116" s="61"/>
      <c r="NM116" s="61"/>
      <c r="NN116" s="61"/>
      <c r="NO116" s="61"/>
      <c r="NP116" s="61"/>
      <c r="NQ116" s="61"/>
      <c r="NR116" s="61"/>
      <c r="NS116" s="61"/>
      <c r="NT116" s="61"/>
      <c r="NU116" s="61"/>
      <c r="NV116" s="61"/>
      <c r="NW116" s="61"/>
      <c r="NX116" s="61"/>
      <c r="NY116" s="61"/>
      <c r="NZ116" s="61"/>
      <c r="OA116" s="61"/>
      <c r="OB116" s="61"/>
      <c r="OC116" s="61"/>
      <c r="OD116" s="61"/>
      <c r="OE116" s="61"/>
      <c r="OF116" s="61"/>
      <c r="OG116" s="61"/>
      <c r="OH116" s="61"/>
      <c r="OI116" s="61"/>
      <c r="OJ116" s="61"/>
      <c r="OK116" s="61"/>
      <c r="OL116" s="61"/>
      <c r="OM116" s="61"/>
      <c r="ON116" s="61"/>
      <c r="OO116" s="61"/>
      <c r="OP116" s="61"/>
      <c r="OQ116" s="61"/>
      <c r="OR116" s="61"/>
      <c r="OS116" s="61"/>
      <c r="OT116" s="61"/>
      <c r="OU116" s="61"/>
      <c r="OV116" s="61"/>
      <c r="OW116" s="61"/>
      <c r="OX116" s="61"/>
      <c r="OY116" s="61"/>
      <c r="OZ116" s="61"/>
      <c r="PA116" s="61"/>
      <c r="PB116" s="61"/>
      <c r="PC116" s="61"/>
      <c r="PD116" s="61"/>
      <c r="PE116" s="61"/>
      <c r="PF116" s="61"/>
      <c r="PG116" s="61"/>
      <c r="PH116" s="61"/>
      <c r="PI116" s="61"/>
      <c r="PJ116" s="61"/>
      <c r="PK116" s="61"/>
      <c r="PL116" s="61"/>
      <c r="PM116" s="61"/>
      <c r="PN116" s="61"/>
      <c r="PO116" s="61"/>
      <c r="PP116" s="61"/>
      <c r="PQ116" s="61"/>
      <c r="PR116" s="61"/>
      <c r="PS116" s="61"/>
      <c r="PT116" s="61"/>
      <c r="PU116" s="61"/>
      <c r="PV116" s="61"/>
      <c r="PW116" s="61"/>
      <c r="PX116" s="61"/>
      <c r="PY116" s="61"/>
      <c r="PZ116" s="61"/>
      <c r="QA116" s="61"/>
      <c r="QB116" s="61"/>
      <c r="QC116" s="61"/>
      <c r="QD116" s="61"/>
      <c r="QE116" s="61"/>
      <c r="QF116" s="61"/>
      <c r="QG116" s="61"/>
      <c r="QH116" s="61"/>
      <c r="QI116" s="61"/>
      <c r="QJ116" s="61"/>
      <c r="QK116" s="61"/>
      <c r="QL116" s="61"/>
      <c r="QM116" s="61"/>
      <c r="QN116" s="61"/>
      <c r="QO116" s="61"/>
      <c r="QP116" s="61"/>
      <c r="QQ116" s="61"/>
      <c r="QR116" s="61"/>
      <c r="QS116" s="61"/>
      <c r="QT116" s="61"/>
      <c r="QU116" s="61"/>
      <c r="QV116" s="61"/>
      <c r="QW116" s="61"/>
      <c r="QX116" s="61"/>
      <c r="QY116" s="61"/>
      <c r="QZ116" s="61"/>
      <c r="RA116" s="61"/>
      <c r="RB116" s="61"/>
      <c r="RC116" s="61"/>
      <c r="RD116" s="61"/>
      <c r="RE116" s="61"/>
      <c r="RF116" s="61"/>
      <c r="RG116" s="61"/>
      <c r="RH116" s="61"/>
      <c r="RI116" s="61"/>
      <c r="RJ116" s="61"/>
      <c r="RK116" s="61"/>
      <c r="RL116" s="61"/>
      <c r="RM116" s="61"/>
      <c r="RN116" s="61"/>
      <c r="RO116" s="61"/>
      <c r="RP116" s="61"/>
      <c r="RQ116" s="61"/>
      <c r="RR116" s="61"/>
      <c r="RS116" s="61"/>
      <c r="RT116" s="61"/>
      <c r="RU116" s="61"/>
      <c r="RV116" s="61"/>
      <c r="RW116" s="61"/>
      <c r="RX116" s="61"/>
      <c r="RY116" s="61"/>
      <c r="RZ116" s="61"/>
      <c r="SA116" s="61"/>
      <c r="SB116" s="61"/>
      <c r="SC116" s="61"/>
      <c r="SD116" s="61"/>
      <c r="SE116" s="61"/>
      <c r="SF116" s="61"/>
      <c r="SG116" s="61"/>
      <c r="SH116" s="61"/>
      <c r="SI116" s="61"/>
      <c r="SJ116" s="61"/>
      <c r="SK116" s="61"/>
      <c r="SL116" s="61"/>
      <c r="SM116" s="61"/>
      <c r="SN116" s="61"/>
      <c r="SO116" s="61"/>
      <c r="SP116" s="61"/>
      <c r="SQ116" s="61"/>
      <c r="SR116" s="61"/>
      <c r="SS116" s="61"/>
      <c r="ST116" s="61"/>
      <c r="SU116" s="61"/>
      <c r="SV116" s="61"/>
      <c r="SW116" s="61"/>
      <c r="SX116" s="61"/>
      <c r="SY116" s="61"/>
      <c r="SZ116" s="61"/>
      <c r="TA116" s="61"/>
      <c r="TB116" s="61"/>
      <c r="TC116" s="61"/>
      <c r="TD116" s="61"/>
      <c r="TE116" s="61"/>
      <c r="TF116" s="61"/>
      <c r="TG116" s="61"/>
      <c r="TH116" s="61"/>
      <c r="TI116" s="61"/>
      <c r="TJ116" s="61"/>
      <c r="TK116" s="61"/>
      <c r="TL116" s="61"/>
      <c r="TM116" s="61"/>
      <c r="TN116" s="61"/>
      <c r="TO116" s="61"/>
      <c r="TP116" s="61"/>
      <c r="TQ116" s="61"/>
      <c r="TR116" s="61"/>
      <c r="TS116" s="61"/>
      <c r="TT116" s="61"/>
      <c r="TU116" s="61"/>
      <c r="TV116" s="61"/>
      <c r="TW116" s="61"/>
      <c r="TX116" s="61"/>
      <c r="TY116" s="61"/>
      <c r="TZ116" s="61"/>
      <c r="UA116" s="61"/>
      <c r="UB116" s="61"/>
      <c r="UC116" s="61"/>
      <c r="UD116" s="61"/>
      <c r="UE116" s="61"/>
      <c r="UF116" s="61"/>
      <c r="UG116" s="61"/>
      <c r="UH116" s="61"/>
      <c r="UI116" s="61"/>
      <c r="UJ116" s="61"/>
      <c r="UK116" s="61"/>
      <c r="UL116" s="61"/>
      <c r="UM116" s="61"/>
      <c r="UN116" s="61"/>
      <c r="UO116" s="61"/>
      <c r="UP116" s="61"/>
      <c r="UQ116" s="61"/>
      <c r="UR116" s="61"/>
      <c r="US116" s="61"/>
      <c r="UT116" s="61"/>
      <c r="UU116" s="61"/>
      <c r="UV116" s="61"/>
      <c r="UW116" s="61"/>
      <c r="UX116" s="61"/>
      <c r="UY116" s="61"/>
      <c r="UZ116" s="61"/>
      <c r="VA116" s="61"/>
      <c r="VB116" s="61"/>
      <c r="VC116" s="61"/>
      <c r="VD116" s="61"/>
      <c r="VE116" s="61"/>
      <c r="VF116" s="61"/>
      <c r="VG116" s="61"/>
      <c r="VH116" s="61"/>
      <c r="VI116" s="61"/>
      <c r="VJ116" s="61"/>
      <c r="VK116" s="61"/>
      <c r="VL116" s="61"/>
      <c r="VM116" s="61"/>
      <c r="VN116" s="61"/>
      <c r="VO116" s="61"/>
      <c r="VP116" s="61"/>
      <c r="VQ116" s="61"/>
      <c r="VR116" s="61"/>
      <c r="VS116" s="61"/>
      <c r="VT116" s="61"/>
      <c r="VU116" s="61"/>
      <c r="VV116" s="61"/>
      <c r="VW116" s="61"/>
      <c r="VX116" s="61"/>
      <c r="VY116" s="61"/>
      <c r="VZ116" s="61"/>
      <c r="WA116" s="61"/>
      <c r="WB116" s="61"/>
      <c r="WC116" s="61"/>
      <c r="WD116" s="61"/>
      <c r="WE116" s="61"/>
      <c r="WF116" s="61"/>
      <c r="WG116" s="61"/>
      <c r="WH116" s="61"/>
      <c r="WI116" s="61"/>
      <c r="WJ116" s="61"/>
      <c r="WK116" s="61"/>
      <c r="WL116" s="61"/>
      <c r="WM116" s="61"/>
      <c r="WN116" s="61"/>
      <c r="WO116" s="61"/>
      <c r="WP116" s="61"/>
      <c r="WQ116" s="61"/>
      <c r="WR116" s="61"/>
      <c r="WS116" s="61"/>
      <c r="WT116" s="61"/>
      <c r="WU116" s="61"/>
      <c r="WV116" s="61"/>
      <c r="WW116" s="61"/>
      <c r="WX116" s="61"/>
      <c r="WY116" s="61"/>
      <c r="WZ116" s="61"/>
      <c r="XA116" s="61"/>
      <c r="XB116" s="61"/>
      <c r="XC116" s="61"/>
      <c r="XD116" s="61"/>
      <c r="XE116" s="61"/>
      <c r="XF116" s="61"/>
      <c r="XG116" s="61"/>
      <c r="XH116" s="61"/>
      <c r="XI116" s="61"/>
      <c r="XJ116" s="61"/>
      <c r="XK116" s="61"/>
      <c r="XL116" s="61"/>
      <c r="XM116" s="61"/>
      <c r="XN116" s="61"/>
      <c r="XO116" s="61"/>
      <c r="XP116" s="61"/>
      <c r="XQ116" s="61"/>
      <c r="XR116" s="61"/>
      <c r="XS116" s="61"/>
      <c r="XT116" s="61"/>
      <c r="XU116" s="61"/>
      <c r="XV116" s="61"/>
      <c r="XW116" s="61"/>
      <c r="XX116" s="61"/>
      <c r="XY116" s="61"/>
      <c r="XZ116" s="61"/>
      <c r="YA116" s="61"/>
      <c r="YB116" s="61"/>
      <c r="YC116" s="61"/>
      <c r="YD116" s="61"/>
      <c r="YE116" s="61"/>
      <c r="YF116" s="61"/>
      <c r="YG116" s="61"/>
      <c r="YH116" s="61"/>
      <c r="YI116" s="61"/>
      <c r="YJ116" s="61"/>
      <c r="YK116" s="61"/>
      <c r="YL116" s="61"/>
      <c r="YM116" s="61"/>
      <c r="YN116" s="61"/>
      <c r="YO116" s="61"/>
      <c r="YP116" s="61"/>
      <c r="YQ116" s="61"/>
      <c r="YR116" s="61"/>
      <c r="YS116" s="61"/>
      <c r="YT116" s="61"/>
      <c r="YU116" s="61"/>
      <c r="YV116" s="61"/>
      <c r="YW116" s="61"/>
      <c r="YX116" s="61"/>
      <c r="YY116" s="61"/>
      <c r="YZ116" s="61"/>
      <c r="ZA116" s="61"/>
      <c r="ZB116" s="61"/>
      <c r="ZC116" s="61"/>
      <c r="ZD116" s="61"/>
      <c r="ZE116" s="61"/>
      <c r="ZF116" s="61"/>
      <c r="ZG116" s="61"/>
      <c r="ZH116" s="61"/>
      <c r="ZI116" s="61"/>
      <c r="ZJ116" s="61"/>
      <c r="ZK116" s="61"/>
      <c r="ZL116" s="61"/>
      <c r="ZM116" s="61"/>
      <c r="ZN116" s="61"/>
      <c r="ZO116" s="61"/>
      <c r="ZP116" s="61"/>
      <c r="ZQ116" s="61"/>
      <c r="ZR116" s="61"/>
      <c r="ZS116" s="61"/>
      <c r="ZT116" s="61"/>
      <c r="ZU116" s="61"/>
      <c r="ZV116" s="61"/>
      <c r="ZW116" s="61"/>
      <c r="ZX116" s="61"/>
      <c r="ZY116" s="61"/>
      <c r="ZZ116" s="61"/>
      <c r="AAA116" s="61"/>
      <c r="AAB116" s="61"/>
      <c r="AAC116" s="61"/>
      <c r="AAD116" s="61"/>
      <c r="AAE116" s="61"/>
      <c r="AAF116" s="61"/>
      <c r="AAG116" s="61"/>
      <c r="AAH116" s="61"/>
      <c r="AAI116" s="61"/>
      <c r="AAJ116" s="61"/>
      <c r="AAK116" s="61"/>
      <c r="AAL116" s="61"/>
      <c r="AAM116" s="61"/>
      <c r="AAN116" s="61"/>
      <c r="AAO116" s="61"/>
      <c r="AAP116" s="61"/>
      <c r="AAQ116" s="61"/>
      <c r="AAR116" s="61"/>
      <c r="AAS116" s="61"/>
      <c r="AAT116" s="61"/>
      <c r="AAU116" s="61"/>
      <c r="AAV116" s="61"/>
      <c r="AAW116" s="61"/>
      <c r="AAX116" s="61"/>
      <c r="AAY116" s="61"/>
      <c r="AAZ116" s="61"/>
      <c r="ABA116" s="61"/>
      <c r="ABB116" s="61"/>
      <c r="ABC116" s="61"/>
      <c r="ABD116" s="61"/>
      <c r="ABE116" s="61"/>
      <c r="ABF116" s="61"/>
      <c r="ABG116" s="61"/>
      <c r="ABH116" s="61"/>
      <c r="ABI116" s="61"/>
      <c r="ABJ116" s="61"/>
      <c r="ABK116" s="61"/>
      <c r="ABL116" s="61"/>
      <c r="ABM116" s="61"/>
      <c r="ABN116" s="61"/>
      <c r="ABO116" s="61"/>
      <c r="ABP116" s="61"/>
      <c r="ABQ116" s="61"/>
      <c r="ABR116" s="61"/>
      <c r="ABS116" s="61"/>
      <c r="ABT116" s="61"/>
      <c r="ABU116" s="61"/>
      <c r="ABV116" s="61"/>
      <c r="ABW116" s="61"/>
      <c r="ABX116" s="61"/>
      <c r="ABY116" s="61"/>
      <c r="ABZ116" s="61"/>
      <c r="ACA116" s="61"/>
      <c r="ACB116" s="61"/>
      <c r="ACC116" s="61"/>
      <c r="ACD116" s="61"/>
      <c r="ACE116" s="61"/>
      <c r="ACF116" s="61"/>
      <c r="ACG116" s="61"/>
      <c r="ACH116" s="61"/>
      <c r="ACI116" s="61"/>
      <c r="ACJ116" s="61"/>
      <c r="ACK116" s="61"/>
      <c r="ACL116" s="61"/>
      <c r="ACM116" s="61"/>
      <c r="ACN116" s="61"/>
      <c r="ACO116" s="61"/>
      <c r="ACP116" s="61"/>
      <c r="ACQ116" s="61"/>
      <c r="ACR116" s="61"/>
      <c r="ACS116" s="61"/>
      <c r="ACT116" s="61"/>
      <c r="ACU116" s="61"/>
      <c r="ACV116" s="61"/>
      <c r="ACW116" s="61"/>
      <c r="ACX116" s="61"/>
      <c r="ACY116" s="61"/>
      <c r="ACZ116" s="61"/>
      <c r="ADA116" s="61"/>
      <c r="ADB116" s="61"/>
      <c r="ADC116" s="61"/>
      <c r="ADD116" s="61"/>
      <c r="ADE116" s="61"/>
      <c r="ADF116" s="61"/>
      <c r="ADG116" s="61"/>
      <c r="ADH116" s="61"/>
      <c r="ADI116" s="61"/>
      <c r="ADJ116" s="61"/>
      <c r="ADK116" s="61"/>
      <c r="ADL116" s="61"/>
      <c r="ADM116" s="61"/>
      <c r="ADN116" s="61"/>
      <c r="ADO116" s="61"/>
      <c r="ADP116" s="61"/>
      <c r="ADQ116" s="61"/>
      <c r="ADR116" s="61"/>
      <c r="ADS116" s="61"/>
      <c r="ADT116" s="61"/>
      <c r="ADU116" s="61"/>
      <c r="ADV116" s="61"/>
      <c r="ADW116" s="61"/>
      <c r="ADX116" s="61"/>
      <c r="ADY116" s="61"/>
      <c r="ADZ116" s="61"/>
      <c r="AEA116" s="61"/>
      <c r="AEB116" s="61"/>
      <c r="AEC116" s="61"/>
      <c r="AED116" s="61"/>
      <c r="AEE116" s="61"/>
      <c r="AEF116" s="61"/>
      <c r="AEG116" s="61"/>
      <c r="AEH116" s="61"/>
      <c r="AEI116" s="61"/>
      <c r="AEJ116" s="61"/>
      <c r="AEK116" s="61"/>
      <c r="AEL116" s="61"/>
      <c r="AEM116" s="61"/>
      <c r="AEN116" s="61"/>
      <c r="AEO116" s="61"/>
      <c r="AEP116" s="61"/>
      <c r="AEQ116" s="61"/>
      <c r="AER116" s="61"/>
      <c r="AES116" s="61"/>
      <c r="AET116" s="61"/>
      <c r="AEU116" s="61"/>
      <c r="AEV116" s="61"/>
      <c r="AEW116" s="61"/>
      <c r="AEX116" s="61"/>
      <c r="AEY116" s="61"/>
      <c r="AEZ116" s="61"/>
      <c r="AFA116" s="61"/>
      <c r="AFB116" s="61"/>
      <c r="AFC116" s="61"/>
      <c r="AFD116" s="61"/>
      <c r="AFE116" s="61"/>
      <c r="AFF116" s="61"/>
      <c r="AFG116" s="61"/>
      <c r="AFH116" s="61"/>
      <c r="AFI116" s="61"/>
      <c r="AFJ116" s="61"/>
      <c r="AFK116" s="61"/>
      <c r="AFL116" s="61"/>
      <c r="AFM116" s="61"/>
      <c r="AFN116" s="61"/>
      <c r="AFO116" s="61"/>
      <c r="AFP116" s="61"/>
      <c r="AFQ116" s="61"/>
      <c r="AFR116" s="61"/>
      <c r="AFS116" s="61"/>
      <c r="AFT116" s="61"/>
      <c r="AFU116" s="61"/>
      <c r="AFV116" s="61"/>
      <c r="AFW116" s="61"/>
      <c r="AFX116" s="61"/>
      <c r="AFY116" s="61"/>
      <c r="AFZ116" s="61"/>
      <c r="AGA116" s="61"/>
      <c r="AGB116" s="61"/>
      <c r="AGC116" s="61"/>
      <c r="AGD116" s="61"/>
      <c r="AGE116" s="61"/>
      <c r="AGF116" s="61"/>
      <c r="AGG116" s="61"/>
      <c r="AGH116" s="61"/>
      <c r="AGI116" s="61"/>
      <c r="AGJ116" s="61"/>
      <c r="AGK116" s="61"/>
      <c r="AGL116" s="61"/>
      <c r="AGM116" s="61"/>
      <c r="AGN116" s="61"/>
      <c r="AGO116" s="61"/>
      <c r="AGP116" s="61"/>
      <c r="AGQ116" s="61"/>
      <c r="AGR116" s="61"/>
      <c r="AGS116" s="61"/>
      <c r="AGT116" s="61"/>
      <c r="AGU116" s="61"/>
      <c r="AGV116" s="61"/>
      <c r="AGW116" s="61"/>
      <c r="AGX116" s="61"/>
      <c r="AGY116" s="61"/>
      <c r="AGZ116" s="61"/>
      <c r="AHA116" s="61"/>
      <c r="AHB116" s="61"/>
      <c r="AHC116" s="61"/>
      <c r="AHD116" s="61"/>
      <c r="AHE116" s="61"/>
      <c r="AHF116" s="61"/>
      <c r="AHG116" s="61"/>
      <c r="AHH116" s="61"/>
      <c r="AHI116" s="61"/>
      <c r="AHJ116" s="61"/>
      <c r="AHK116" s="61"/>
      <c r="AHL116" s="61"/>
      <c r="AHM116" s="61"/>
      <c r="AHN116" s="61"/>
      <c r="AHO116" s="61"/>
      <c r="AHP116" s="61"/>
      <c r="AHQ116" s="61"/>
      <c r="AHR116" s="61"/>
      <c r="AHS116" s="61"/>
      <c r="AHT116" s="61"/>
      <c r="AHU116" s="61"/>
      <c r="AHV116" s="61"/>
      <c r="AHW116" s="61"/>
      <c r="AHX116" s="61"/>
      <c r="AHY116" s="61"/>
      <c r="AHZ116" s="61"/>
      <c r="AIA116" s="61"/>
      <c r="AIB116" s="61"/>
      <c r="AIC116" s="61"/>
      <c r="AID116" s="61"/>
      <c r="AIE116" s="61"/>
      <c r="AIF116" s="61"/>
      <c r="AIG116" s="61"/>
      <c r="AIH116" s="61"/>
      <c r="AII116" s="61"/>
      <c r="AIJ116" s="61"/>
      <c r="AIK116" s="61"/>
      <c r="AIL116" s="61"/>
      <c r="AIM116" s="61"/>
      <c r="AIN116" s="61"/>
      <c r="AIO116" s="61"/>
      <c r="AIP116" s="61"/>
      <c r="AIQ116" s="61"/>
      <c r="AIR116" s="61"/>
      <c r="AIS116" s="61"/>
      <c r="AIT116" s="61"/>
      <c r="AIU116" s="61"/>
      <c r="AIV116" s="61"/>
      <c r="AIW116" s="61"/>
      <c r="AIX116" s="61"/>
      <c r="AIY116" s="61"/>
      <c r="AIZ116" s="61"/>
      <c r="AJA116" s="61"/>
      <c r="AJB116" s="61"/>
      <c r="AJC116" s="61"/>
      <c r="AJD116" s="61"/>
      <c r="AJE116" s="61"/>
      <c r="AJF116" s="61"/>
      <c r="AJG116" s="61"/>
      <c r="AJH116" s="61"/>
      <c r="AJI116" s="61"/>
      <c r="AJJ116" s="61"/>
      <c r="AJK116" s="61"/>
      <c r="AJL116" s="61"/>
      <c r="AJM116" s="61"/>
      <c r="AJN116" s="61"/>
      <c r="AJO116" s="61"/>
      <c r="AJP116" s="61"/>
    </row>
    <row r="117" spans="1:952" s="23" customFormat="1" x14ac:dyDescent="0.25">
      <c r="A117" s="50" t="s">
        <v>20</v>
      </c>
      <c r="B117" s="54" t="s">
        <v>244</v>
      </c>
      <c r="C117" s="103" t="s">
        <v>364</v>
      </c>
      <c r="D117" s="53" t="s">
        <v>209</v>
      </c>
      <c r="E117" s="54"/>
      <c r="F117" s="62" t="s">
        <v>31</v>
      </c>
      <c r="G117" s="54"/>
      <c r="H117" s="54"/>
      <c r="I117" s="95">
        <v>800000</v>
      </c>
      <c r="J117" s="56" t="s">
        <v>193</v>
      </c>
      <c r="K117" s="56"/>
      <c r="L117" s="57" t="s">
        <v>246</v>
      </c>
      <c r="M117" s="57"/>
      <c r="N117" s="57"/>
      <c r="O117" s="57"/>
      <c r="P117" s="57"/>
      <c r="Q117" s="57"/>
      <c r="R117" s="57"/>
      <c r="X117" s="25"/>
      <c r="AK117" s="28">
        <v>1</v>
      </c>
      <c r="AL117" s="23">
        <v>1</v>
      </c>
      <c r="AM117" s="23">
        <v>1</v>
      </c>
      <c r="AN117" s="23">
        <v>1</v>
      </c>
      <c r="AO117" s="23">
        <v>1</v>
      </c>
      <c r="AP117" s="23">
        <v>1</v>
      </c>
      <c r="AQ117" s="23">
        <v>1</v>
      </c>
      <c r="AR117" s="23">
        <v>1</v>
      </c>
      <c r="AS117" s="23">
        <v>1</v>
      </c>
      <c r="AT117" s="23">
        <v>1</v>
      </c>
      <c r="AU117" s="23">
        <v>1</v>
      </c>
      <c r="AV117" s="23">
        <v>1</v>
      </c>
      <c r="AW117" s="28">
        <v>3</v>
      </c>
      <c r="AX117" s="23">
        <v>3</v>
      </c>
      <c r="AY117" s="23">
        <v>3</v>
      </c>
      <c r="AZ117" s="25">
        <v>3</v>
      </c>
      <c r="BA117" s="23">
        <v>6</v>
      </c>
      <c r="BB117" s="25">
        <v>6</v>
      </c>
      <c r="BC117" s="28">
        <v>6</v>
      </c>
      <c r="BD117" s="25">
        <v>6</v>
      </c>
      <c r="BE117" s="54">
        <f t="shared" si="5"/>
        <v>48</v>
      </c>
      <c r="BF117" s="82"/>
      <c r="BG117" s="67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R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61"/>
      <c r="DD117" s="61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  <c r="EJ117" s="61"/>
      <c r="EK117" s="61"/>
      <c r="EL117" s="61"/>
      <c r="EM117" s="61"/>
      <c r="EN117" s="61"/>
      <c r="EO117" s="61"/>
      <c r="EP117" s="61"/>
      <c r="EQ117" s="61"/>
      <c r="ER117" s="61"/>
      <c r="ES117" s="61"/>
      <c r="ET117" s="61"/>
      <c r="EU117" s="61"/>
      <c r="EV117" s="61"/>
      <c r="EW117" s="61"/>
      <c r="EX117" s="61"/>
      <c r="EY117" s="61"/>
      <c r="EZ117" s="61"/>
      <c r="FA117" s="61"/>
      <c r="FB117" s="61"/>
      <c r="FC117" s="61"/>
      <c r="FD117" s="61"/>
      <c r="FE117" s="61"/>
      <c r="FF117" s="61"/>
      <c r="FG117" s="61"/>
      <c r="FH117" s="61"/>
      <c r="FI117" s="61"/>
      <c r="FJ117" s="61"/>
      <c r="FK117" s="61"/>
      <c r="FL117" s="61"/>
      <c r="FM117" s="61"/>
      <c r="FN117" s="61"/>
      <c r="FO117" s="61"/>
      <c r="FP117" s="61"/>
      <c r="FQ117" s="61"/>
      <c r="FR117" s="61"/>
      <c r="FS117" s="61"/>
      <c r="FT117" s="61"/>
      <c r="FU117" s="61"/>
      <c r="FV117" s="61"/>
      <c r="FW117" s="61"/>
      <c r="FX117" s="61"/>
      <c r="FY117" s="61"/>
      <c r="FZ117" s="61"/>
      <c r="GA117" s="61"/>
      <c r="GB117" s="61"/>
      <c r="GC117" s="61"/>
      <c r="GD117" s="61"/>
      <c r="GE117" s="61"/>
      <c r="GF117" s="61"/>
      <c r="GG117" s="61"/>
      <c r="GH117" s="61"/>
      <c r="GI117" s="61"/>
      <c r="GJ117" s="61"/>
      <c r="GK117" s="61"/>
      <c r="GL117" s="61"/>
      <c r="GM117" s="61"/>
      <c r="GN117" s="61"/>
      <c r="GO117" s="61"/>
      <c r="GP117" s="61"/>
      <c r="GQ117" s="61"/>
      <c r="GR117" s="61"/>
      <c r="GS117" s="61"/>
      <c r="GT117" s="61"/>
      <c r="GU117" s="61"/>
      <c r="GV117" s="61"/>
      <c r="GW117" s="61"/>
      <c r="GX117" s="61"/>
      <c r="GY117" s="61"/>
      <c r="GZ117" s="61"/>
      <c r="HA117" s="61"/>
      <c r="HB117" s="61"/>
      <c r="HC117" s="61"/>
      <c r="HD117" s="61"/>
      <c r="HE117" s="61"/>
      <c r="HF117" s="61"/>
      <c r="HG117" s="61"/>
      <c r="HH117" s="61"/>
      <c r="HI117" s="61"/>
      <c r="HJ117" s="61"/>
      <c r="HK117" s="61"/>
      <c r="HL117" s="61"/>
      <c r="HM117" s="61"/>
      <c r="HN117" s="61"/>
      <c r="HO117" s="61"/>
      <c r="HP117" s="61"/>
      <c r="HQ117" s="61"/>
      <c r="HR117" s="61"/>
      <c r="HS117" s="61"/>
      <c r="HT117" s="61"/>
      <c r="HU117" s="61"/>
      <c r="HV117" s="61"/>
      <c r="HW117" s="61"/>
      <c r="HX117" s="61"/>
      <c r="HY117" s="61"/>
      <c r="HZ117" s="61"/>
      <c r="IA117" s="61"/>
      <c r="IB117" s="61"/>
      <c r="IC117" s="61"/>
      <c r="ID117" s="61"/>
      <c r="IE117" s="61"/>
      <c r="IF117" s="61"/>
      <c r="IG117" s="61"/>
      <c r="IH117" s="61"/>
      <c r="II117" s="61"/>
      <c r="IJ117" s="61"/>
      <c r="IK117" s="61"/>
      <c r="IL117" s="61"/>
      <c r="IM117" s="61"/>
      <c r="IN117" s="61"/>
      <c r="IO117" s="61"/>
      <c r="IP117" s="61"/>
      <c r="IQ117" s="61"/>
      <c r="IR117" s="61"/>
      <c r="IS117" s="61"/>
      <c r="IT117" s="61"/>
      <c r="IU117" s="61"/>
      <c r="IV117" s="61"/>
      <c r="IW117" s="61"/>
      <c r="IX117" s="61"/>
      <c r="IY117" s="61"/>
      <c r="IZ117" s="61"/>
      <c r="JA117" s="61"/>
      <c r="JB117" s="61"/>
      <c r="JC117" s="61"/>
      <c r="JD117" s="61"/>
      <c r="JE117" s="61"/>
      <c r="JF117" s="61"/>
      <c r="JG117" s="61"/>
      <c r="JH117" s="61"/>
      <c r="JI117" s="61"/>
      <c r="JJ117" s="61"/>
      <c r="JK117" s="61"/>
      <c r="JL117" s="61"/>
      <c r="JM117" s="61"/>
      <c r="JN117" s="61"/>
      <c r="JO117" s="61"/>
      <c r="JP117" s="61"/>
      <c r="JQ117" s="61"/>
      <c r="JR117" s="61"/>
      <c r="JS117" s="61"/>
      <c r="JT117" s="61"/>
      <c r="JU117" s="61"/>
      <c r="JV117" s="61"/>
      <c r="JW117" s="61"/>
      <c r="JX117" s="61"/>
      <c r="JY117" s="61"/>
      <c r="JZ117" s="61"/>
      <c r="KA117" s="61"/>
      <c r="KB117" s="61"/>
      <c r="KC117" s="61"/>
      <c r="KD117" s="61"/>
      <c r="KE117" s="61"/>
      <c r="KF117" s="61"/>
      <c r="KG117" s="61"/>
      <c r="KH117" s="61"/>
      <c r="KI117" s="61"/>
      <c r="KJ117" s="61"/>
      <c r="KK117" s="61"/>
      <c r="KL117" s="61"/>
      <c r="KM117" s="61"/>
      <c r="KN117" s="61"/>
      <c r="KO117" s="61"/>
      <c r="KP117" s="61"/>
      <c r="KQ117" s="61"/>
      <c r="KR117" s="61"/>
      <c r="KS117" s="61"/>
      <c r="KT117" s="61"/>
      <c r="KU117" s="61"/>
      <c r="KV117" s="61"/>
      <c r="KW117" s="61"/>
      <c r="KX117" s="61"/>
      <c r="KY117" s="61"/>
      <c r="KZ117" s="61"/>
      <c r="LA117" s="61"/>
      <c r="LB117" s="61"/>
      <c r="LC117" s="61"/>
      <c r="LD117" s="61"/>
      <c r="LE117" s="61"/>
      <c r="LF117" s="61"/>
      <c r="LG117" s="61"/>
      <c r="LH117" s="61"/>
      <c r="LI117" s="61"/>
      <c r="LJ117" s="61"/>
      <c r="LK117" s="61"/>
      <c r="LL117" s="61"/>
      <c r="LM117" s="61"/>
      <c r="LN117" s="61"/>
      <c r="LO117" s="61"/>
      <c r="LP117" s="61"/>
      <c r="LQ117" s="61"/>
      <c r="LR117" s="61"/>
      <c r="LS117" s="61"/>
      <c r="LT117" s="61"/>
      <c r="LU117" s="61"/>
      <c r="LV117" s="61"/>
      <c r="LW117" s="61"/>
      <c r="LX117" s="61"/>
      <c r="LY117" s="61"/>
      <c r="LZ117" s="61"/>
      <c r="MA117" s="61"/>
      <c r="MB117" s="61"/>
      <c r="MC117" s="61"/>
      <c r="MD117" s="61"/>
      <c r="ME117" s="61"/>
      <c r="MF117" s="61"/>
      <c r="MG117" s="61"/>
      <c r="MH117" s="61"/>
      <c r="MI117" s="61"/>
      <c r="MJ117" s="61"/>
      <c r="MK117" s="61"/>
      <c r="ML117" s="61"/>
      <c r="MM117" s="61"/>
      <c r="MN117" s="61"/>
      <c r="MO117" s="61"/>
      <c r="MP117" s="61"/>
      <c r="MQ117" s="61"/>
      <c r="MR117" s="61"/>
      <c r="MS117" s="61"/>
      <c r="MT117" s="61"/>
      <c r="MU117" s="61"/>
      <c r="MV117" s="61"/>
      <c r="MW117" s="61"/>
      <c r="MX117" s="61"/>
      <c r="MY117" s="61"/>
      <c r="MZ117" s="61"/>
      <c r="NA117" s="61"/>
      <c r="NB117" s="61"/>
      <c r="NC117" s="61"/>
      <c r="ND117" s="61"/>
      <c r="NE117" s="61"/>
      <c r="NF117" s="61"/>
      <c r="NG117" s="61"/>
      <c r="NH117" s="61"/>
      <c r="NI117" s="61"/>
      <c r="NJ117" s="61"/>
      <c r="NK117" s="61"/>
      <c r="NL117" s="61"/>
      <c r="NM117" s="61"/>
      <c r="NN117" s="61"/>
      <c r="NO117" s="61"/>
      <c r="NP117" s="61"/>
      <c r="NQ117" s="61"/>
      <c r="NR117" s="61"/>
      <c r="NS117" s="61"/>
      <c r="NT117" s="61"/>
      <c r="NU117" s="61"/>
      <c r="NV117" s="61"/>
      <c r="NW117" s="61"/>
      <c r="NX117" s="61"/>
      <c r="NY117" s="61"/>
      <c r="NZ117" s="61"/>
      <c r="OA117" s="61"/>
      <c r="OB117" s="61"/>
      <c r="OC117" s="61"/>
      <c r="OD117" s="61"/>
      <c r="OE117" s="61"/>
      <c r="OF117" s="61"/>
      <c r="OG117" s="61"/>
      <c r="OH117" s="61"/>
      <c r="OI117" s="61"/>
      <c r="OJ117" s="61"/>
      <c r="OK117" s="61"/>
      <c r="OL117" s="61"/>
      <c r="OM117" s="61"/>
      <c r="ON117" s="61"/>
      <c r="OO117" s="61"/>
      <c r="OP117" s="61"/>
      <c r="OQ117" s="61"/>
      <c r="OR117" s="61"/>
      <c r="OS117" s="61"/>
      <c r="OT117" s="61"/>
      <c r="OU117" s="61"/>
      <c r="OV117" s="61"/>
      <c r="OW117" s="61"/>
      <c r="OX117" s="61"/>
      <c r="OY117" s="61"/>
      <c r="OZ117" s="61"/>
      <c r="PA117" s="61"/>
      <c r="PB117" s="61"/>
      <c r="PC117" s="61"/>
      <c r="PD117" s="61"/>
      <c r="PE117" s="61"/>
      <c r="PF117" s="61"/>
      <c r="PG117" s="61"/>
      <c r="PH117" s="61"/>
      <c r="PI117" s="61"/>
      <c r="PJ117" s="61"/>
      <c r="PK117" s="61"/>
      <c r="PL117" s="61"/>
      <c r="PM117" s="61"/>
      <c r="PN117" s="61"/>
      <c r="PO117" s="61"/>
      <c r="PP117" s="61"/>
      <c r="PQ117" s="61"/>
      <c r="PR117" s="61"/>
      <c r="PS117" s="61"/>
      <c r="PT117" s="61"/>
      <c r="PU117" s="61"/>
      <c r="PV117" s="61"/>
      <c r="PW117" s="61"/>
      <c r="PX117" s="61"/>
      <c r="PY117" s="61"/>
      <c r="PZ117" s="61"/>
      <c r="QA117" s="61"/>
      <c r="QB117" s="61"/>
      <c r="QC117" s="61"/>
      <c r="QD117" s="61"/>
      <c r="QE117" s="61"/>
      <c r="QF117" s="61"/>
      <c r="QG117" s="61"/>
      <c r="QH117" s="61"/>
      <c r="QI117" s="61"/>
      <c r="QJ117" s="61"/>
      <c r="QK117" s="61"/>
      <c r="QL117" s="61"/>
      <c r="QM117" s="61"/>
      <c r="QN117" s="61"/>
      <c r="QO117" s="61"/>
      <c r="QP117" s="61"/>
      <c r="QQ117" s="61"/>
      <c r="QR117" s="61"/>
      <c r="QS117" s="61"/>
      <c r="QT117" s="61"/>
      <c r="QU117" s="61"/>
      <c r="QV117" s="61"/>
      <c r="QW117" s="61"/>
      <c r="QX117" s="61"/>
      <c r="QY117" s="61"/>
      <c r="QZ117" s="61"/>
      <c r="RA117" s="61"/>
      <c r="RB117" s="61"/>
      <c r="RC117" s="61"/>
      <c r="RD117" s="61"/>
      <c r="RE117" s="61"/>
      <c r="RF117" s="61"/>
      <c r="RG117" s="61"/>
      <c r="RH117" s="61"/>
      <c r="RI117" s="61"/>
      <c r="RJ117" s="61"/>
      <c r="RK117" s="61"/>
      <c r="RL117" s="61"/>
      <c r="RM117" s="61"/>
      <c r="RN117" s="61"/>
      <c r="RO117" s="61"/>
      <c r="RP117" s="61"/>
      <c r="RQ117" s="61"/>
      <c r="RR117" s="61"/>
      <c r="RS117" s="61"/>
      <c r="RT117" s="61"/>
      <c r="RU117" s="61"/>
      <c r="RV117" s="61"/>
      <c r="RW117" s="61"/>
      <c r="RX117" s="61"/>
      <c r="RY117" s="61"/>
      <c r="RZ117" s="61"/>
      <c r="SA117" s="61"/>
      <c r="SB117" s="61"/>
      <c r="SC117" s="61"/>
      <c r="SD117" s="61"/>
      <c r="SE117" s="61"/>
      <c r="SF117" s="61"/>
      <c r="SG117" s="61"/>
      <c r="SH117" s="61"/>
      <c r="SI117" s="61"/>
      <c r="SJ117" s="61"/>
      <c r="SK117" s="61"/>
      <c r="SL117" s="61"/>
      <c r="SM117" s="61"/>
      <c r="SN117" s="61"/>
      <c r="SO117" s="61"/>
      <c r="SP117" s="61"/>
      <c r="SQ117" s="61"/>
      <c r="SR117" s="61"/>
      <c r="SS117" s="61"/>
      <c r="ST117" s="61"/>
      <c r="SU117" s="61"/>
      <c r="SV117" s="61"/>
      <c r="SW117" s="61"/>
      <c r="SX117" s="61"/>
      <c r="SY117" s="61"/>
      <c r="SZ117" s="61"/>
      <c r="TA117" s="61"/>
      <c r="TB117" s="61"/>
      <c r="TC117" s="61"/>
      <c r="TD117" s="61"/>
      <c r="TE117" s="61"/>
      <c r="TF117" s="61"/>
      <c r="TG117" s="61"/>
      <c r="TH117" s="61"/>
      <c r="TI117" s="61"/>
      <c r="TJ117" s="61"/>
      <c r="TK117" s="61"/>
      <c r="TL117" s="61"/>
      <c r="TM117" s="61"/>
      <c r="TN117" s="61"/>
      <c r="TO117" s="61"/>
      <c r="TP117" s="61"/>
      <c r="TQ117" s="61"/>
      <c r="TR117" s="61"/>
      <c r="TS117" s="61"/>
      <c r="TT117" s="61"/>
      <c r="TU117" s="61"/>
      <c r="TV117" s="61"/>
      <c r="TW117" s="61"/>
      <c r="TX117" s="61"/>
      <c r="TY117" s="61"/>
      <c r="TZ117" s="61"/>
      <c r="UA117" s="61"/>
      <c r="UB117" s="61"/>
      <c r="UC117" s="61"/>
      <c r="UD117" s="61"/>
      <c r="UE117" s="61"/>
      <c r="UF117" s="61"/>
      <c r="UG117" s="61"/>
      <c r="UH117" s="61"/>
      <c r="UI117" s="61"/>
      <c r="UJ117" s="61"/>
      <c r="UK117" s="61"/>
      <c r="UL117" s="61"/>
      <c r="UM117" s="61"/>
      <c r="UN117" s="61"/>
      <c r="UO117" s="61"/>
      <c r="UP117" s="61"/>
      <c r="UQ117" s="61"/>
      <c r="UR117" s="61"/>
      <c r="US117" s="61"/>
      <c r="UT117" s="61"/>
      <c r="UU117" s="61"/>
      <c r="UV117" s="61"/>
      <c r="UW117" s="61"/>
      <c r="UX117" s="61"/>
      <c r="UY117" s="61"/>
      <c r="UZ117" s="61"/>
      <c r="VA117" s="61"/>
      <c r="VB117" s="61"/>
      <c r="VC117" s="61"/>
      <c r="VD117" s="61"/>
      <c r="VE117" s="61"/>
      <c r="VF117" s="61"/>
      <c r="VG117" s="61"/>
      <c r="VH117" s="61"/>
      <c r="VI117" s="61"/>
      <c r="VJ117" s="61"/>
      <c r="VK117" s="61"/>
      <c r="VL117" s="61"/>
      <c r="VM117" s="61"/>
      <c r="VN117" s="61"/>
      <c r="VO117" s="61"/>
      <c r="VP117" s="61"/>
      <c r="VQ117" s="61"/>
      <c r="VR117" s="61"/>
      <c r="VS117" s="61"/>
      <c r="VT117" s="61"/>
      <c r="VU117" s="61"/>
      <c r="VV117" s="61"/>
      <c r="VW117" s="61"/>
      <c r="VX117" s="61"/>
      <c r="VY117" s="61"/>
      <c r="VZ117" s="61"/>
      <c r="WA117" s="61"/>
      <c r="WB117" s="61"/>
      <c r="WC117" s="61"/>
      <c r="WD117" s="61"/>
      <c r="WE117" s="61"/>
      <c r="WF117" s="61"/>
      <c r="WG117" s="61"/>
      <c r="WH117" s="61"/>
      <c r="WI117" s="61"/>
      <c r="WJ117" s="61"/>
      <c r="WK117" s="61"/>
      <c r="WL117" s="61"/>
      <c r="WM117" s="61"/>
      <c r="WN117" s="61"/>
      <c r="WO117" s="61"/>
      <c r="WP117" s="61"/>
      <c r="WQ117" s="61"/>
      <c r="WR117" s="61"/>
      <c r="WS117" s="61"/>
      <c r="WT117" s="61"/>
      <c r="WU117" s="61"/>
      <c r="WV117" s="61"/>
      <c r="WW117" s="61"/>
      <c r="WX117" s="61"/>
      <c r="WY117" s="61"/>
      <c r="WZ117" s="61"/>
      <c r="XA117" s="61"/>
      <c r="XB117" s="61"/>
      <c r="XC117" s="61"/>
      <c r="XD117" s="61"/>
      <c r="XE117" s="61"/>
      <c r="XF117" s="61"/>
      <c r="XG117" s="61"/>
      <c r="XH117" s="61"/>
      <c r="XI117" s="61"/>
      <c r="XJ117" s="61"/>
      <c r="XK117" s="61"/>
      <c r="XL117" s="61"/>
      <c r="XM117" s="61"/>
      <c r="XN117" s="61"/>
      <c r="XO117" s="61"/>
      <c r="XP117" s="61"/>
      <c r="XQ117" s="61"/>
      <c r="XR117" s="61"/>
      <c r="XS117" s="61"/>
      <c r="XT117" s="61"/>
      <c r="XU117" s="61"/>
      <c r="XV117" s="61"/>
      <c r="XW117" s="61"/>
      <c r="XX117" s="61"/>
      <c r="XY117" s="61"/>
      <c r="XZ117" s="61"/>
      <c r="YA117" s="61"/>
      <c r="YB117" s="61"/>
      <c r="YC117" s="61"/>
      <c r="YD117" s="61"/>
      <c r="YE117" s="61"/>
      <c r="YF117" s="61"/>
      <c r="YG117" s="61"/>
      <c r="YH117" s="61"/>
      <c r="YI117" s="61"/>
      <c r="YJ117" s="61"/>
      <c r="YK117" s="61"/>
      <c r="YL117" s="61"/>
      <c r="YM117" s="61"/>
      <c r="YN117" s="61"/>
      <c r="YO117" s="61"/>
      <c r="YP117" s="61"/>
      <c r="YQ117" s="61"/>
      <c r="YR117" s="61"/>
      <c r="YS117" s="61"/>
      <c r="YT117" s="61"/>
      <c r="YU117" s="61"/>
      <c r="YV117" s="61"/>
      <c r="YW117" s="61"/>
      <c r="YX117" s="61"/>
      <c r="YY117" s="61"/>
      <c r="YZ117" s="61"/>
      <c r="ZA117" s="61"/>
      <c r="ZB117" s="61"/>
      <c r="ZC117" s="61"/>
      <c r="ZD117" s="61"/>
      <c r="ZE117" s="61"/>
      <c r="ZF117" s="61"/>
      <c r="ZG117" s="61"/>
      <c r="ZH117" s="61"/>
      <c r="ZI117" s="61"/>
      <c r="ZJ117" s="61"/>
      <c r="ZK117" s="61"/>
      <c r="ZL117" s="61"/>
      <c r="ZM117" s="61"/>
      <c r="ZN117" s="61"/>
      <c r="ZO117" s="61"/>
      <c r="ZP117" s="61"/>
      <c r="ZQ117" s="61"/>
      <c r="ZR117" s="61"/>
      <c r="ZS117" s="61"/>
      <c r="ZT117" s="61"/>
      <c r="ZU117" s="61"/>
      <c r="ZV117" s="61"/>
      <c r="ZW117" s="61"/>
      <c r="ZX117" s="61"/>
      <c r="ZY117" s="61"/>
      <c r="ZZ117" s="61"/>
      <c r="AAA117" s="61"/>
      <c r="AAB117" s="61"/>
      <c r="AAC117" s="61"/>
      <c r="AAD117" s="61"/>
      <c r="AAE117" s="61"/>
      <c r="AAF117" s="61"/>
      <c r="AAG117" s="61"/>
      <c r="AAH117" s="61"/>
      <c r="AAI117" s="61"/>
      <c r="AAJ117" s="61"/>
      <c r="AAK117" s="61"/>
      <c r="AAL117" s="61"/>
      <c r="AAM117" s="61"/>
      <c r="AAN117" s="61"/>
      <c r="AAO117" s="61"/>
      <c r="AAP117" s="61"/>
      <c r="AAQ117" s="61"/>
      <c r="AAR117" s="61"/>
      <c r="AAS117" s="61"/>
      <c r="AAT117" s="61"/>
      <c r="AAU117" s="61"/>
      <c r="AAV117" s="61"/>
      <c r="AAW117" s="61"/>
      <c r="AAX117" s="61"/>
      <c r="AAY117" s="61"/>
      <c r="AAZ117" s="61"/>
      <c r="ABA117" s="61"/>
      <c r="ABB117" s="61"/>
      <c r="ABC117" s="61"/>
      <c r="ABD117" s="61"/>
      <c r="ABE117" s="61"/>
      <c r="ABF117" s="61"/>
      <c r="ABG117" s="61"/>
      <c r="ABH117" s="61"/>
      <c r="ABI117" s="61"/>
      <c r="ABJ117" s="61"/>
      <c r="ABK117" s="61"/>
      <c r="ABL117" s="61"/>
      <c r="ABM117" s="61"/>
      <c r="ABN117" s="61"/>
      <c r="ABO117" s="61"/>
      <c r="ABP117" s="61"/>
      <c r="ABQ117" s="61"/>
      <c r="ABR117" s="61"/>
      <c r="ABS117" s="61"/>
      <c r="ABT117" s="61"/>
      <c r="ABU117" s="61"/>
      <c r="ABV117" s="61"/>
      <c r="ABW117" s="61"/>
      <c r="ABX117" s="61"/>
      <c r="ABY117" s="61"/>
      <c r="ABZ117" s="61"/>
      <c r="ACA117" s="61"/>
      <c r="ACB117" s="61"/>
      <c r="ACC117" s="61"/>
      <c r="ACD117" s="61"/>
      <c r="ACE117" s="61"/>
      <c r="ACF117" s="61"/>
      <c r="ACG117" s="61"/>
      <c r="ACH117" s="61"/>
      <c r="ACI117" s="61"/>
      <c r="ACJ117" s="61"/>
      <c r="ACK117" s="61"/>
      <c r="ACL117" s="61"/>
      <c r="ACM117" s="61"/>
      <c r="ACN117" s="61"/>
      <c r="ACO117" s="61"/>
      <c r="ACP117" s="61"/>
      <c r="ACQ117" s="61"/>
      <c r="ACR117" s="61"/>
      <c r="ACS117" s="61"/>
      <c r="ACT117" s="61"/>
      <c r="ACU117" s="61"/>
      <c r="ACV117" s="61"/>
      <c r="ACW117" s="61"/>
      <c r="ACX117" s="61"/>
      <c r="ACY117" s="61"/>
      <c r="ACZ117" s="61"/>
      <c r="ADA117" s="61"/>
      <c r="ADB117" s="61"/>
      <c r="ADC117" s="61"/>
      <c r="ADD117" s="61"/>
      <c r="ADE117" s="61"/>
      <c r="ADF117" s="61"/>
      <c r="ADG117" s="61"/>
      <c r="ADH117" s="61"/>
      <c r="ADI117" s="61"/>
      <c r="ADJ117" s="61"/>
      <c r="ADK117" s="61"/>
      <c r="ADL117" s="61"/>
      <c r="ADM117" s="61"/>
      <c r="ADN117" s="61"/>
      <c r="ADO117" s="61"/>
      <c r="ADP117" s="61"/>
      <c r="ADQ117" s="61"/>
      <c r="ADR117" s="61"/>
      <c r="ADS117" s="61"/>
      <c r="ADT117" s="61"/>
      <c r="ADU117" s="61"/>
      <c r="ADV117" s="61"/>
      <c r="ADW117" s="61"/>
      <c r="ADX117" s="61"/>
      <c r="ADY117" s="61"/>
      <c r="ADZ117" s="61"/>
      <c r="AEA117" s="61"/>
      <c r="AEB117" s="61"/>
      <c r="AEC117" s="61"/>
      <c r="AED117" s="61"/>
      <c r="AEE117" s="61"/>
      <c r="AEF117" s="61"/>
      <c r="AEG117" s="61"/>
      <c r="AEH117" s="61"/>
      <c r="AEI117" s="61"/>
      <c r="AEJ117" s="61"/>
      <c r="AEK117" s="61"/>
      <c r="AEL117" s="61"/>
      <c r="AEM117" s="61"/>
      <c r="AEN117" s="61"/>
      <c r="AEO117" s="61"/>
      <c r="AEP117" s="61"/>
      <c r="AEQ117" s="61"/>
      <c r="AER117" s="61"/>
      <c r="AES117" s="61"/>
      <c r="AET117" s="61"/>
      <c r="AEU117" s="61"/>
      <c r="AEV117" s="61"/>
      <c r="AEW117" s="61"/>
      <c r="AEX117" s="61"/>
      <c r="AEY117" s="61"/>
      <c r="AEZ117" s="61"/>
      <c r="AFA117" s="61"/>
      <c r="AFB117" s="61"/>
      <c r="AFC117" s="61"/>
      <c r="AFD117" s="61"/>
      <c r="AFE117" s="61"/>
      <c r="AFF117" s="61"/>
      <c r="AFG117" s="61"/>
      <c r="AFH117" s="61"/>
      <c r="AFI117" s="61"/>
      <c r="AFJ117" s="61"/>
      <c r="AFK117" s="61"/>
      <c r="AFL117" s="61"/>
      <c r="AFM117" s="61"/>
      <c r="AFN117" s="61"/>
      <c r="AFO117" s="61"/>
      <c r="AFP117" s="61"/>
      <c r="AFQ117" s="61"/>
      <c r="AFR117" s="61"/>
      <c r="AFS117" s="61"/>
      <c r="AFT117" s="61"/>
      <c r="AFU117" s="61"/>
      <c r="AFV117" s="61"/>
      <c r="AFW117" s="61"/>
      <c r="AFX117" s="61"/>
      <c r="AFY117" s="61"/>
      <c r="AFZ117" s="61"/>
      <c r="AGA117" s="61"/>
      <c r="AGB117" s="61"/>
      <c r="AGC117" s="61"/>
      <c r="AGD117" s="61"/>
      <c r="AGE117" s="61"/>
      <c r="AGF117" s="61"/>
      <c r="AGG117" s="61"/>
      <c r="AGH117" s="61"/>
      <c r="AGI117" s="61"/>
      <c r="AGJ117" s="61"/>
      <c r="AGK117" s="61"/>
      <c r="AGL117" s="61"/>
      <c r="AGM117" s="61"/>
      <c r="AGN117" s="61"/>
      <c r="AGO117" s="61"/>
      <c r="AGP117" s="61"/>
      <c r="AGQ117" s="61"/>
      <c r="AGR117" s="61"/>
      <c r="AGS117" s="61"/>
      <c r="AGT117" s="61"/>
      <c r="AGU117" s="61"/>
      <c r="AGV117" s="61"/>
      <c r="AGW117" s="61"/>
      <c r="AGX117" s="61"/>
      <c r="AGY117" s="61"/>
      <c r="AGZ117" s="61"/>
      <c r="AHA117" s="61"/>
      <c r="AHB117" s="61"/>
      <c r="AHC117" s="61"/>
      <c r="AHD117" s="61"/>
      <c r="AHE117" s="61"/>
      <c r="AHF117" s="61"/>
      <c r="AHG117" s="61"/>
      <c r="AHH117" s="61"/>
      <c r="AHI117" s="61"/>
      <c r="AHJ117" s="61"/>
      <c r="AHK117" s="61"/>
      <c r="AHL117" s="61"/>
      <c r="AHM117" s="61"/>
      <c r="AHN117" s="61"/>
      <c r="AHO117" s="61"/>
      <c r="AHP117" s="61"/>
      <c r="AHQ117" s="61"/>
      <c r="AHR117" s="61"/>
      <c r="AHS117" s="61"/>
      <c r="AHT117" s="61"/>
      <c r="AHU117" s="61"/>
      <c r="AHV117" s="61"/>
      <c r="AHW117" s="61"/>
      <c r="AHX117" s="61"/>
      <c r="AHY117" s="61"/>
      <c r="AHZ117" s="61"/>
      <c r="AIA117" s="61"/>
      <c r="AIB117" s="61"/>
      <c r="AIC117" s="61"/>
      <c r="AID117" s="61"/>
      <c r="AIE117" s="61"/>
      <c r="AIF117" s="61"/>
      <c r="AIG117" s="61"/>
      <c r="AIH117" s="61"/>
      <c r="AII117" s="61"/>
      <c r="AIJ117" s="61"/>
      <c r="AIK117" s="61"/>
      <c r="AIL117" s="61"/>
      <c r="AIM117" s="61"/>
      <c r="AIN117" s="61"/>
      <c r="AIO117" s="61"/>
      <c r="AIP117" s="61"/>
      <c r="AIQ117" s="61"/>
      <c r="AIR117" s="61"/>
      <c r="AIS117" s="61"/>
      <c r="AIT117" s="61"/>
      <c r="AIU117" s="61"/>
      <c r="AIV117" s="61"/>
      <c r="AIW117" s="61"/>
      <c r="AIX117" s="61"/>
      <c r="AIY117" s="61"/>
      <c r="AIZ117" s="61"/>
      <c r="AJA117" s="61"/>
      <c r="AJB117" s="61"/>
      <c r="AJC117" s="61"/>
      <c r="AJD117" s="61"/>
      <c r="AJE117" s="61"/>
      <c r="AJF117" s="61"/>
      <c r="AJG117" s="61"/>
      <c r="AJH117" s="61"/>
      <c r="AJI117" s="61"/>
      <c r="AJJ117" s="61"/>
      <c r="AJK117" s="61"/>
      <c r="AJL117" s="61"/>
      <c r="AJM117" s="61"/>
      <c r="AJN117" s="61"/>
      <c r="AJO117" s="61"/>
      <c r="AJP117" s="61"/>
    </row>
    <row r="118" spans="1:952" s="23" customFormat="1" x14ac:dyDescent="0.25">
      <c r="A118" s="50" t="s">
        <v>20</v>
      </c>
      <c r="B118" s="85" t="s">
        <v>244</v>
      </c>
      <c r="C118" s="68" t="s">
        <v>222</v>
      </c>
      <c r="D118" s="53" t="s">
        <v>365</v>
      </c>
      <c r="E118" s="53"/>
      <c r="F118" s="26" t="s">
        <v>21</v>
      </c>
      <c r="G118" s="53"/>
      <c r="H118" s="53"/>
      <c r="I118" s="86">
        <v>781920</v>
      </c>
      <c r="J118" s="56" t="s">
        <v>193</v>
      </c>
      <c r="K118" s="87"/>
      <c r="L118" s="71" t="s">
        <v>253</v>
      </c>
      <c r="M118" s="88"/>
      <c r="N118" s="88"/>
      <c r="O118" s="88"/>
      <c r="P118" s="88"/>
      <c r="Q118" s="88"/>
      <c r="R118" s="88"/>
      <c r="X118" s="25"/>
      <c r="AK118" s="28"/>
      <c r="AW118" s="28"/>
      <c r="AZ118" s="25"/>
      <c r="BB118" s="25"/>
      <c r="BC118" s="28"/>
      <c r="BD118" s="25"/>
      <c r="BE118" s="85">
        <f t="shared" si="5"/>
        <v>0</v>
      </c>
      <c r="BF118" s="58"/>
      <c r="BG118" s="89"/>
      <c r="BH118" s="90"/>
      <c r="BI118" s="90"/>
      <c r="BJ118" s="90"/>
      <c r="BK118" s="90"/>
      <c r="BL118" s="90"/>
      <c r="BM118" s="90"/>
      <c r="BN118" s="90"/>
      <c r="BO118" s="90"/>
      <c r="BP118" s="90"/>
      <c r="BQ118" s="90"/>
      <c r="BR118" s="90"/>
      <c r="BS118" s="90"/>
      <c r="BT118" s="90"/>
      <c r="BU118" s="90"/>
      <c r="BV118" s="90"/>
      <c r="BW118" s="90"/>
      <c r="BX118" s="90"/>
      <c r="BY118" s="90"/>
      <c r="BZ118" s="90"/>
      <c r="CA118" s="90"/>
      <c r="CB118" s="90"/>
      <c r="CC118" s="90"/>
      <c r="CD118" s="90"/>
      <c r="CE118" s="90"/>
      <c r="CF118" s="90"/>
      <c r="CG118" s="90"/>
      <c r="CH118" s="90"/>
      <c r="CI118" s="90"/>
      <c r="CJ118" s="90"/>
      <c r="CK118" s="90"/>
      <c r="CL118" s="90"/>
      <c r="CM118" s="90"/>
      <c r="CN118" s="90"/>
      <c r="CO118" s="90"/>
      <c r="CP118" s="90"/>
      <c r="CQ118" s="90"/>
      <c r="CR118" s="90"/>
      <c r="CS118" s="90"/>
      <c r="CT118" s="90"/>
      <c r="CU118" s="90"/>
      <c r="CV118" s="90"/>
      <c r="CW118" s="90"/>
      <c r="CX118" s="90"/>
      <c r="CY118" s="90"/>
      <c r="CZ118" s="90"/>
      <c r="DA118" s="90"/>
      <c r="DB118" s="90"/>
      <c r="DC118" s="90"/>
      <c r="DD118" s="90"/>
      <c r="DE118" s="90"/>
      <c r="DF118" s="90"/>
      <c r="DG118" s="90"/>
      <c r="DH118" s="90"/>
      <c r="DI118" s="90"/>
      <c r="DJ118" s="90"/>
      <c r="DK118" s="90"/>
      <c r="DL118" s="90"/>
      <c r="DM118" s="90"/>
      <c r="DN118" s="90"/>
      <c r="DO118" s="90"/>
      <c r="DP118" s="90"/>
      <c r="DQ118" s="90"/>
      <c r="DR118" s="90"/>
      <c r="DS118" s="90"/>
      <c r="DT118" s="90"/>
      <c r="DU118" s="90"/>
      <c r="DV118" s="90"/>
      <c r="DW118" s="90"/>
      <c r="DX118" s="90"/>
      <c r="DY118" s="90"/>
      <c r="DZ118" s="90"/>
      <c r="EA118" s="90"/>
      <c r="EB118" s="90"/>
      <c r="EC118" s="90"/>
      <c r="ED118" s="90"/>
      <c r="EE118" s="90"/>
      <c r="EF118" s="90"/>
      <c r="EG118" s="90"/>
      <c r="EH118" s="90"/>
      <c r="EI118" s="90"/>
      <c r="EJ118" s="90"/>
      <c r="EK118" s="90"/>
      <c r="EL118" s="90"/>
      <c r="EM118" s="90"/>
      <c r="EN118" s="90"/>
      <c r="EO118" s="90"/>
      <c r="EP118" s="90"/>
      <c r="EQ118" s="90"/>
      <c r="ER118" s="90"/>
      <c r="ES118" s="90"/>
      <c r="ET118" s="90"/>
      <c r="EU118" s="90"/>
      <c r="EV118" s="90"/>
      <c r="EW118" s="90"/>
      <c r="EX118" s="90"/>
      <c r="EY118" s="90"/>
      <c r="EZ118" s="90"/>
      <c r="FA118" s="90"/>
      <c r="FB118" s="90"/>
      <c r="FC118" s="90"/>
      <c r="FD118" s="90"/>
      <c r="FE118" s="90"/>
      <c r="FF118" s="90"/>
      <c r="FG118" s="90"/>
      <c r="FH118" s="90"/>
      <c r="FI118" s="90"/>
      <c r="FJ118" s="90"/>
      <c r="FK118" s="90"/>
      <c r="FL118" s="90"/>
      <c r="FM118" s="90"/>
      <c r="FN118" s="90"/>
      <c r="FO118" s="90"/>
      <c r="FP118" s="90"/>
      <c r="FQ118" s="90"/>
      <c r="FR118" s="90"/>
      <c r="FS118" s="90"/>
      <c r="FT118" s="90"/>
      <c r="FU118" s="90"/>
      <c r="FV118" s="90"/>
      <c r="FW118" s="90"/>
      <c r="FX118" s="90"/>
      <c r="FY118" s="90"/>
      <c r="FZ118" s="90"/>
      <c r="GA118" s="90"/>
      <c r="GB118" s="90"/>
      <c r="GC118" s="90"/>
      <c r="GD118" s="90"/>
      <c r="GE118" s="90"/>
      <c r="GF118" s="90"/>
      <c r="GG118" s="90"/>
      <c r="GH118" s="90"/>
      <c r="GI118" s="90"/>
      <c r="GJ118" s="90"/>
      <c r="GK118" s="90"/>
      <c r="GL118" s="90"/>
      <c r="GM118" s="90"/>
      <c r="GN118" s="90"/>
      <c r="GO118" s="90"/>
      <c r="GP118" s="90"/>
      <c r="GQ118" s="90"/>
      <c r="GR118" s="90"/>
      <c r="GS118" s="90"/>
      <c r="GT118" s="90"/>
      <c r="GU118" s="90"/>
      <c r="GV118" s="90"/>
      <c r="GW118" s="90"/>
      <c r="GX118" s="90"/>
      <c r="GY118" s="90"/>
      <c r="GZ118" s="90"/>
      <c r="HA118" s="90"/>
      <c r="HB118" s="90"/>
      <c r="HC118" s="90"/>
      <c r="HD118" s="90"/>
      <c r="HE118" s="90"/>
      <c r="HF118" s="90"/>
      <c r="HG118" s="90"/>
      <c r="HH118" s="90"/>
      <c r="HI118" s="90"/>
      <c r="HJ118" s="90"/>
      <c r="HK118" s="90"/>
      <c r="HL118" s="90"/>
      <c r="HM118" s="90"/>
      <c r="HN118" s="90"/>
      <c r="HO118" s="90"/>
      <c r="HP118" s="90"/>
      <c r="HQ118" s="90"/>
      <c r="HR118" s="90"/>
      <c r="HS118" s="90"/>
      <c r="HT118" s="90"/>
      <c r="HU118" s="90"/>
      <c r="HV118" s="90"/>
      <c r="HW118" s="90"/>
      <c r="HX118" s="90"/>
      <c r="HY118" s="90"/>
      <c r="HZ118" s="90"/>
      <c r="IA118" s="90"/>
      <c r="IB118" s="90"/>
      <c r="IC118" s="90"/>
      <c r="ID118" s="90"/>
      <c r="IE118" s="90"/>
      <c r="IF118" s="90"/>
      <c r="IG118" s="90"/>
      <c r="IH118" s="90"/>
      <c r="II118" s="90"/>
      <c r="IJ118" s="90"/>
      <c r="IK118" s="90"/>
      <c r="IL118" s="90"/>
      <c r="IM118" s="90"/>
      <c r="IN118" s="90"/>
      <c r="IO118" s="90"/>
      <c r="IP118" s="90"/>
      <c r="IQ118" s="90"/>
      <c r="IR118" s="90"/>
      <c r="IS118" s="90"/>
      <c r="IT118" s="90"/>
      <c r="IU118" s="90"/>
      <c r="IV118" s="90"/>
      <c r="IW118" s="90"/>
      <c r="IX118" s="90"/>
      <c r="IY118" s="90"/>
      <c r="IZ118" s="90"/>
      <c r="JA118" s="90"/>
      <c r="JB118" s="90"/>
      <c r="JC118" s="90"/>
      <c r="JD118" s="90"/>
      <c r="JE118" s="90"/>
      <c r="JF118" s="90"/>
      <c r="JG118" s="90"/>
      <c r="JH118" s="90"/>
      <c r="JI118" s="90"/>
      <c r="JJ118" s="90"/>
      <c r="JK118" s="90"/>
      <c r="JL118" s="90"/>
      <c r="JM118" s="90"/>
      <c r="JN118" s="90"/>
      <c r="JO118" s="90"/>
      <c r="JP118" s="90"/>
      <c r="JQ118" s="90"/>
      <c r="JR118" s="90"/>
      <c r="JS118" s="90"/>
      <c r="JT118" s="90"/>
      <c r="JU118" s="90"/>
      <c r="JV118" s="90"/>
      <c r="JW118" s="90"/>
      <c r="JX118" s="90"/>
      <c r="JY118" s="90"/>
      <c r="JZ118" s="90"/>
      <c r="KA118" s="90"/>
      <c r="KB118" s="90"/>
      <c r="KC118" s="90"/>
      <c r="KD118" s="90"/>
      <c r="KE118" s="90"/>
      <c r="KF118" s="90"/>
      <c r="KG118" s="90"/>
      <c r="KH118" s="90"/>
      <c r="KI118" s="90"/>
      <c r="KJ118" s="90"/>
      <c r="KK118" s="90"/>
      <c r="KL118" s="90"/>
      <c r="KM118" s="90"/>
      <c r="KN118" s="90"/>
      <c r="KO118" s="90"/>
      <c r="KP118" s="90"/>
      <c r="KQ118" s="90"/>
      <c r="KR118" s="90"/>
      <c r="KS118" s="90"/>
      <c r="KT118" s="90"/>
      <c r="KU118" s="90"/>
      <c r="KV118" s="90"/>
      <c r="KW118" s="90"/>
      <c r="KX118" s="90"/>
      <c r="KY118" s="90"/>
      <c r="KZ118" s="90"/>
      <c r="LA118" s="90"/>
      <c r="LB118" s="90"/>
      <c r="LC118" s="90"/>
      <c r="LD118" s="90"/>
      <c r="LE118" s="90"/>
      <c r="LF118" s="90"/>
      <c r="LG118" s="90"/>
      <c r="LH118" s="90"/>
      <c r="LI118" s="90"/>
      <c r="LJ118" s="90"/>
      <c r="LK118" s="90"/>
      <c r="LL118" s="90"/>
      <c r="LM118" s="90"/>
      <c r="LN118" s="90"/>
      <c r="LO118" s="90"/>
      <c r="LP118" s="90"/>
      <c r="LQ118" s="90"/>
      <c r="LR118" s="90"/>
      <c r="LS118" s="90"/>
      <c r="LT118" s="90"/>
      <c r="LU118" s="90"/>
      <c r="LV118" s="90"/>
      <c r="LW118" s="90"/>
      <c r="LX118" s="90"/>
      <c r="LY118" s="90"/>
      <c r="LZ118" s="90"/>
      <c r="MA118" s="90"/>
      <c r="MB118" s="90"/>
      <c r="MC118" s="90"/>
      <c r="MD118" s="90"/>
      <c r="ME118" s="90"/>
      <c r="MF118" s="90"/>
      <c r="MG118" s="90"/>
      <c r="MH118" s="90"/>
      <c r="MI118" s="90"/>
      <c r="MJ118" s="90"/>
      <c r="MK118" s="90"/>
      <c r="ML118" s="90"/>
      <c r="MM118" s="90"/>
      <c r="MN118" s="90"/>
      <c r="MO118" s="90"/>
      <c r="MP118" s="90"/>
      <c r="MQ118" s="90"/>
      <c r="MR118" s="90"/>
      <c r="MS118" s="90"/>
      <c r="MT118" s="90"/>
      <c r="MU118" s="90"/>
      <c r="MV118" s="90"/>
      <c r="MW118" s="90"/>
      <c r="MX118" s="90"/>
      <c r="MY118" s="90"/>
      <c r="MZ118" s="90"/>
      <c r="NA118" s="90"/>
      <c r="NB118" s="90"/>
      <c r="NC118" s="90"/>
      <c r="ND118" s="90"/>
      <c r="NE118" s="90"/>
      <c r="NF118" s="90"/>
      <c r="NG118" s="90"/>
      <c r="NH118" s="90"/>
      <c r="NI118" s="90"/>
      <c r="NJ118" s="90"/>
      <c r="NK118" s="90"/>
      <c r="NL118" s="90"/>
      <c r="NM118" s="90"/>
      <c r="NN118" s="90"/>
      <c r="NO118" s="90"/>
      <c r="NP118" s="90"/>
      <c r="NQ118" s="90"/>
      <c r="NR118" s="90"/>
      <c r="NS118" s="90"/>
      <c r="NT118" s="90"/>
      <c r="NU118" s="90"/>
      <c r="NV118" s="90"/>
      <c r="NW118" s="90"/>
      <c r="NX118" s="90"/>
      <c r="NY118" s="90"/>
      <c r="NZ118" s="90"/>
      <c r="OA118" s="90"/>
      <c r="OB118" s="90"/>
      <c r="OC118" s="90"/>
      <c r="OD118" s="90"/>
      <c r="OE118" s="90"/>
      <c r="OF118" s="90"/>
      <c r="OG118" s="90"/>
      <c r="OH118" s="90"/>
      <c r="OI118" s="90"/>
      <c r="OJ118" s="90"/>
      <c r="OK118" s="90"/>
      <c r="OL118" s="90"/>
      <c r="OM118" s="90"/>
      <c r="ON118" s="90"/>
      <c r="OO118" s="90"/>
      <c r="OP118" s="90"/>
      <c r="OQ118" s="90"/>
      <c r="OR118" s="90"/>
      <c r="OS118" s="90"/>
      <c r="OT118" s="90"/>
      <c r="OU118" s="90"/>
      <c r="OV118" s="90"/>
      <c r="OW118" s="90"/>
      <c r="OX118" s="90"/>
      <c r="OY118" s="90"/>
      <c r="OZ118" s="90"/>
      <c r="PA118" s="90"/>
      <c r="PB118" s="90"/>
      <c r="PC118" s="90"/>
      <c r="PD118" s="90"/>
      <c r="PE118" s="90"/>
      <c r="PF118" s="90"/>
      <c r="PG118" s="90"/>
      <c r="PH118" s="90"/>
      <c r="PI118" s="90"/>
      <c r="PJ118" s="90"/>
      <c r="PK118" s="90"/>
      <c r="PL118" s="90"/>
      <c r="PM118" s="90"/>
      <c r="PN118" s="90"/>
      <c r="PO118" s="90"/>
      <c r="PP118" s="90"/>
      <c r="PQ118" s="90"/>
      <c r="PR118" s="90"/>
      <c r="PS118" s="90"/>
      <c r="PT118" s="90"/>
      <c r="PU118" s="90"/>
      <c r="PV118" s="90"/>
      <c r="PW118" s="90"/>
      <c r="PX118" s="90"/>
      <c r="PY118" s="90"/>
      <c r="PZ118" s="90"/>
      <c r="QA118" s="90"/>
      <c r="QB118" s="90"/>
      <c r="QC118" s="90"/>
      <c r="QD118" s="90"/>
      <c r="QE118" s="90"/>
      <c r="QF118" s="90"/>
      <c r="QG118" s="90"/>
      <c r="QH118" s="90"/>
      <c r="QI118" s="90"/>
      <c r="QJ118" s="90"/>
      <c r="QK118" s="90"/>
      <c r="QL118" s="90"/>
      <c r="QM118" s="90"/>
      <c r="QN118" s="90"/>
      <c r="QO118" s="90"/>
      <c r="QP118" s="90"/>
      <c r="QQ118" s="90"/>
      <c r="QR118" s="90"/>
      <c r="QS118" s="90"/>
      <c r="QT118" s="90"/>
      <c r="QU118" s="90"/>
      <c r="QV118" s="90"/>
      <c r="QW118" s="90"/>
      <c r="QX118" s="90"/>
      <c r="QY118" s="90"/>
      <c r="QZ118" s="90"/>
      <c r="RA118" s="90"/>
      <c r="RB118" s="90"/>
      <c r="RC118" s="90"/>
      <c r="RD118" s="90"/>
      <c r="RE118" s="90"/>
      <c r="RF118" s="90"/>
      <c r="RG118" s="90"/>
      <c r="RH118" s="90"/>
      <c r="RI118" s="90"/>
      <c r="RJ118" s="90"/>
      <c r="RK118" s="90"/>
      <c r="RL118" s="90"/>
      <c r="RM118" s="90"/>
      <c r="RN118" s="90"/>
      <c r="RO118" s="90"/>
      <c r="RP118" s="90"/>
      <c r="RQ118" s="90"/>
      <c r="RR118" s="90"/>
      <c r="RS118" s="90"/>
      <c r="RT118" s="90"/>
      <c r="RU118" s="90"/>
      <c r="RV118" s="90"/>
      <c r="RW118" s="90"/>
      <c r="RX118" s="90"/>
      <c r="RY118" s="90"/>
      <c r="RZ118" s="90"/>
      <c r="SA118" s="90"/>
      <c r="SB118" s="90"/>
      <c r="SC118" s="90"/>
      <c r="SD118" s="90"/>
      <c r="SE118" s="90"/>
      <c r="SF118" s="90"/>
      <c r="SG118" s="90"/>
      <c r="SH118" s="90"/>
      <c r="SI118" s="90"/>
      <c r="SJ118" s="90"/>
      <c r="SK118" s="90"/>
      <c r="SL118" s="90"/>
      <c r="SM118" s="90"/>
      <c r="SN118" s="90"/>
      <c r="SO118" s="90"/>
      <c r="SP118" s="90"/>
      <c r="SQ118" s="90"/>
      <c r="SR118" s="90"/>
      <c r="SS118" s="90"/>
      <c r="ST118" s="90"/>
      <c r="SU118" s="90"/>
      <c r="SV118" s="90"/>
      <c r="SW118" s="90"/>
      <c r="SX118" s="90"/>
      <c r="SY118" s="90"/>
      <c r="SZ118" s="90"/>
      <c r="TA118" s="90"/>
      <c r="TB118" s="90"/>
      <c r="TC118" s="90"/>
      <c r="TD118" s="90"/>
      <c r="TE118" s="90"/>
      <c r="TF118" s="90"/>
      <c r="TG118" s="90"/>
      <c r="TH118" s="90"/>
      <c r="TI118" s="90"/>
      <c r="TJ118" s="90"/>
      <c r="TK118" s="90"/>
      <c r="TL118" s="90"/>
      <c r="TM118" s="90"/>
      <c r="TN118" s="90"/>
      <c r="TO118" s="90"/>
      <c r="TP118" s="90"/>
      <c r="TQ118" s="90"/>
      <c r="TR118" s="90"/>
      <c r="TS118" s="90"/>
      <c r="TT118" s="90"/>
      <c r="TU118" s="90"/>
      <c r="TV118" s="90"/>
      <c r="TW118" s="90"/>
      <c r="TX118" s="90"/>
      <c r="TY118" s="90"/>
      <c r="TZ118" s="90"/>
      <c r="UA118" s="90"/>
      <c r="UB118" s="90"/>
      <c r="UC118" s="90"/>
      <c r="UD118" s="90"/>
      <c r="UE118" s="90"/>
      <c r="UF118" s="90"/>
      <c r="UG118" s="90"/>
      <c r="UH118" s="90"/>
      <c r="UI118" s="90"/>
      <c r="UJ118" s="90"/>
      <c r="UK118" s="90"/>
      <c r="UL118" s="90"/>
      <c r="UM118" s="90"/>
      <c r="UN118" s="90"/>
      <c r="UO118" s="90"/>
      <c r="UP118" s="90"/>
      <c r="UQ118" s="90"/>
      <c r="UR118" s="90"/>
      <c r="US118" s="90"/>
      <c r="UT118" s="90"/>
      <c r="UU118" s="90"/>
      <c r="UV118" s="90"/>
      <c r="UW118" s="90"/>
      <c r="UX118" s="90"/>
      <c r="UY118" s="90"/>
      <c r="UZ118" s="90"/>
      <c r="VA118" s="90"/>
      <c r="VB118" s="90"/>
      <c r="VC118" s="90"/>
      <c r="VD118" s="90"/>
      <c r="VE118" s="90"/>
      <c r="VF118" s="90"/>
      <c r="VG118" s="90"/>
      <c r="VH118" s="90"/>
      <c r="VI118" s="90"/>
      <c r="VJ118" s="90"/>
      <c r="VK118" s="90"/>
      <c r="VL118" s="90"/>
      <c r="VM118" s="90"/>
      <c r="VN118" s="90"/>
      <c r="VO118" s="90"/>
      <c r="VP118" s="90"/>
      <c r="VQ118" s="90"/>
      <c r="VR118" s="90"/>
      <c r="VS118" s="90"/>
      <c r="VT118" s="90"/>
      <c r="VU118" s="90"/>
      <c r="VV118" s="90"/>
      <c r="VW118" s="90"/>
      <c r="VX118" s="90"/>
      <c r="VY118" s="90"/>
      <c r="VZ118" s="90"/>
      <c r="WA118" s="90"/>
      <c r="WB118" s="90"/>
      <c r="WC118" s="90"/>
      <c r="WD118" s="90"/>
      <c r="WE118" s="90"/>
      <c r="WF118" s="90"/>
      <c r="WG118" s="90"/>
      <c r="WH118" s="90"/>
      <c r="WI118" s="90"/>
      <c r="WJ118" s="90"/>
      <c r="WK118" s="90"/>
      <c r="WL118" s="90"/>
      <c r="WM118" s="90"/>
      <c r="WN118" s="90"/>
      <c r="WO118" s="90"/>
      <c r="WP118" s="90"/>
      <c r="WQ118" s="90"/>
      <c r="WR118" s="90"/>
      <c r="WS118" s="90"/>
      <c r="WT118" s="90"/>
      <c r="WU118" s="90"/>
      <c r="WV118" s="90"/>
      <c r="WW118" s="90"/>
      <c r="WX118" s="90"/>
      <c r="WY118" s="90"/>
      <c r="WZ118" s="90"/>
      <c r="XA118" s="90"/>
      <c r="XB118" s="90"/>
      <c r="XC118" s="90"/>
      <c r="XD118" s="90"/>
      <c r="XE118" s="90"/>
      <c r="XF118" s="90"/>
      <c r="XG118" s="90"/>
      <c r="XH118" s="90"/>
      <c r="XI118" s="90"/>
      <c r="XJ118" s="90"/>
      <c r="XK118" s="90"/>
      <c r="XL118" s="90"/>
      <c r="XM118" s="90"/>
      <c r="XN118" s="90"/>
      <c r="XO118" s="90"/>
      <c r="XP118" s="90"/>
      <c r="XQ118" s="90"/>
      <c r="XR118" s="90"/>
      <c r="XS118" s="90"/>
      <c r="XT118" s="90"/>
      <c r="XU118" s="90"/>
      <c r="XV118" s="90"/>
      <c r="XW118" s="90"/>
      <c r="XX118" s="90"/>
      <c r="XY118" s="90"/>
      <c r="XZ118" s="90"/>
      <c r="YA118" s="90"/>
      <c r="YB118" s="90"/>
      <c r="YC118" s="90"/>
      <c r="YD118" s="90"/>
      <c r="YE118" s="90"/>
      <c r="YF118" s="90"/>
      <c r="YG118" s="90"/>
      <c r="YH118" s="90"/>
      <c r="YI118" s="90"/>
      <c r="YJ118" s="90"/>
      <c r="YK118" s="90"/>
      <c r="YL118" s="90"/>
      <c r="YM118" s="90"/>
      <c r="YN118" s="90"/>
      <c r="YO118" s="90"/>
      <c r="YP118" s="90"/>
      <c r="YQ118" s="90"/>
      <c r="YR118" s="90"/>
      <c r="YS118" s="90"/>
      <c r="YT118" s="90"/>
      <c r="YU118" s="90"/>
      <c r="YV118" s="90"/>
      <c r="YW118" s="90"/>
      <c r="YX118" s="90"/>
      <c r="YY118" s="90"/>
      <c r="YZ118" s="90"/>
      <c r="ZA118" s="90"/>
      <c r="ZB118" s="90"/>
      <c r="ZC118" s="90"/>
      <c r="ZD118" s="90"/>
      <c r="ZE118" s="90"/>
      <c r="ZF118" s="90"/>
      <c r="ZG118" s="90"/>
      <c r="ZH118" s="90"/>
      <c r="ZI118" s="90"/>
      <c r="ZJ118" s="90"/>
      <c r="ZK118" s="90"/>
      <c r="ZL118" s="90"/>
      <c r="ZM118" s="90"/>
      <c r="ZN118" s="90"/>
      <c r="ZO118" s="90"/>
      <c r="ZP118" s="90"/>
      <c r="ZQ118" s="90"/>
      <c r="ZR118" s="90"/>
      <c r="ZS118" s="90"/>
      <c r="ZT118" s="90"/>
      <c r="ZU118" s="90"/>
      <c r="ZV118" s="90"/>
      <c r="ZW118" s="90"/>
      <c r="ZX118" s="90"/>
      <c r="ZY118" s="90"/>
      <c r="ZZ118" s="90"/>
      <c r="AAA118" s="90"/>
      <c r="AAB118" s="90"/>
      <c r="AAC118" s="90"/>
      <c r="AAD118" s="90"/>
      <c r="AAE118" s="90"/>
      <c r="AAF118" s="90"/>
      <c r="AAG118" s="90"/>
      <c r="AAH118" s="90"/>
      <c r="AAI118" s="90"/>
      <c r="AAJ118" s="90"/>
      <c r="AAK118" s="90"/>
      <c r="AAL118" s="90"/>
      <c r="AAM118" s="90"/>
      <c r="AAN118" s="90"/>
      <c r="AAO118" s="90"/>
      <c r="AAP118" s="90"/>
      <c r="AAQ118" s="90"/>
      <c r="AAR118" s="90"/>
      <c r="AAS118" s="90"/>
      <c r="AAT118" s="90"/>
      <c r="AAU118" s="90"/>
      <c r="AAV118" s="90"/>
      <c r="AAW118" s="90"/>
      <c r="AAX118" s="90"/>
      <c r="AAY118" s="90"/>
      <c r="AAZ118" s="90"/>
      <c r="ABA118" s="90"/>
      <c r="ABB118" s="90"/>
      <c r="ABC118" s="90"/>
      <c r="ABD118" s="90"/>
      <c r="ABE118" s="90"/>
      <c r="ABF118" s="90"/>
      <c r="ABG118" s="90"/>
      <c r="ABH118" s="90"/>
      <c r="ABI118" s="90"/>
      <c r="ABJ118" s="90"/>
      <c r="ABK118" s="90"/>
      <c r="ABL118" s="90"/>
      <c r="ABM118" s="90"/>
      <c r="ABN118" s="90"/>
      <c r="ABO118" s="90"/>
      <c r="ABP118" s="90"/>
      <c r="ABQ118" s="90"/>
      <c r="ABR118" s="90"/>
      <c r="ABS118" s="90"/>
      <c r="ABT118" s="90"/>
      <c r="ABU118" s="90"/>
      <c r="ABV118" s="90"/>
      <c r="ABW118" s="90"/>
      <c r="ABX118" s="90"/>
      <c r="ABY118" s="90"/>
      <c r="ABZ118" s="90"/>
      <c r="ACA118" s="90"/>
      <c r="ACB118" s="90"/>
      <c r="ACC118" s="90"/>
      <c r="ACD118" s="90"/>
      <c r="ACE118" s="90"/>
      <c r="ACF118" s="90"/>
      <c r="ACG118" s="90"/>
      <c r="ACH118" s="90"/>
      <c r="ACI118" s="90"/>
      <c r="ACJ118" s="90"/>
      <c r="ACK118" s="90"/>
      <c r="ACL118" s="90"/>
      <c r="ACM118" s="90"/>
      <c r="ACN118" s="90"/>
      <c r="ACO118" s="90"/>
      <c r="ACP118" s="90"/>
      <c r="ACQ118" s="90"/>
      <c r="ACR118" s="90"/>
      <c r="ACS118" s="90"/>
      <c r="ACT118" s="90"/>
      <c r="ACU118" s="90"/>
      <c r="ACV118" s="90"/>
      <c r="ACW118" s="90"/>
      <c r="ACX118" s="90"/>
      <c r="ACY118" s="90"/>
      <c r="ACZ118" s="90"/>
      <c r="ADA118" s="90"/>
      <c r="ADB118" s="90"/>
      <c r="ADC118" s="90"/>
      <c r="ADD118" s="90"/>
      <c r="ADE118" s="90"/>
      <c r="ADF118" s="90"/>
      <c r="ADG118" s="90"/>
      <c r="ADH118" s="90"/>
      <c r="ADI118" s="90"/>
      <c r="ADJ118" s="90"/>
      <c r="ADK118" s="90"/>
      <c r="ADL118" s="90"/>
      <c r="ADM118" s="90"/>
      <c r="ADN118" s="90"/>
      <c r="ADO118" s="90"/>
      <c r="ADP118" s="90"/>
      <c r="ADQ118" s="90"/>
      <c r="ADR118" s="90"/>
      <c r="ADS118" s="90"/>
      <c r="ADT118" s="90"/>
      <c r="ADU118" s="90"/>
      <c r="ADV118" s="90"/>
      <c r="ADW118" s="90"/>
      <c r="ADX118" s="90"/>
      <c r="ADY118" s="90"/>
      <c r="ADZ118" s="90"/>
      <c r="AEA118" s="90"/>
      <c r="AEB118" s="90"/>
      <c r="AEC118" s="90"/>
      <c r="AED118" s="90"/>
      <c r="AEE118" s="90"/>
      <c r="AEF118" s="90"/>
      <c r="AEG118" s="90"/>
      <c r="AEH118" s="90"/>
      <c r="AEI118" s="90"/>
      <c r="AEJ118" s="90"/>
      <c r="AEK118" s="90"/>
      <c r="AEL118" s="90"/>
      <c r="AEM118" s="90"/>
      <c r="AEN118" s="90"/>
      <c r="AEO118" s="90"/>
      <c r="AEP118" s="90"/>
      <c r="AEQ118" s="90"/>
      <c r="AER118" s="90"/>
      <c r="AES118" s="90"/>
      <c r="AET118" s="90"/>
      <c r="AEU118" s="90"/>
      <c r="AEV118" s="90"/>
      <c r="AEW118" s="90"/>
      <c r="AEX118" s="90"/>
      <c r="AEY118" s="90"/>
      <c r="AEZ118" s="90"/>
      <c r="AFA118" s="90"/>
      <c r="AFB118" s="90"/>
      <c r="AFC118" s="90"/>
      <c r="AFD118" s="90"/>
      <c r="AFE118" s="90"/>
      <c r="AFF118" s="90"/>
      <c r="AFG118" s="90"/>
      <c r="AFH118" s="90"/>
      <c r="AFI118" s="90"/>
      <c r="AFJ118" s="90"/>
      <c r="AFK118" s="90"/>
      <c r="AFL118" s="90"/>
      <c r="AFM118" s="90"/>
      <c r="AFN118" s="90"/>
      <c r="AFO118" s="90"/>
      <c r="AFP118" s="90"/>
      <c r="AFQ118" s="90"/>
      <c r="AFR118" s="90"/>
      <c r="AFS118" s="90"/>
      <c r="AFT118" s="90"/>
      <c r="AFU118" s="90"/>
      <c r="AFV118" s="90"/>
      <c r="AFW118" s="90"/>
      <c r="AFX118" s="90"/>
      <c r="AFY118" s="90"/>
      <c r="AFZ118" s="90"/>
      <c r="AGA118" s="90"/>
      <c r="AGB118" s="90"/>
      <c r="AGC118" s="90"/>
      <c r="AGD118" s="90"/>
      <c r="AGE118" s="90"/>
      <c r="AGF118" s="90"/>
      <c r="AGG118" s="90"/>
      <c r="AGH118" s="90"/>
      <c r="AGI118" s="90"/>
      <c r="AGJ118" s="90"/>
      <c r="AGK118" s="90"/>
      <c r="AGL118" s="90"/>
      <c r="AGM118" s="90"/>
      <c r="AGN118" s="90"/>
      <c r="AGO118" s="90"/>
      <c r="AGP118" s="90"/>
      <c r="AGQ118" s="90"/>
      <c r="AGR118" s="90"/>
      <c r="AGS118" s="90"/>
      <c r="AGT118" s="90"/>
      <c r="AGU118" s="90"/>
      <c r="AGV118" s="90"/>
      <c r="AGW118" s="90"/>
      <c r="AGX118" s="90"/>
      <c r="AGY118" s="90"/>
      <c r="AGZ118" s="90"/>
      <c r="AHA118" s="90"/>
      <c r="AHB118" s="90"/>
      <c r="AHC118" s="90"/>
      <c r="AHD118" s="90"/>
      <c r="AHE118" s="90"/>
      <c r="AHF118" s="90"/>
      <c r="AHG118" s="90"/>
      <c r="AHH118" s="90"/>
      <c r="AHI118" s="90"/>
      <c r="AHJ118" s="90"/>
      <c r="AHK118" s="90"/>
      <c r="AHL118" s="90"/>
      <c r="AHM118" s="90"/>
      <c r="AHN118" s="90"/>
      <c r="AHO118" s="90"/>
      <c r="AHP118" s="90"/>
      <c r="AHQ118" s="90"/>
      <c r="AHR118" s="90"/>
      <c r="AHS118" s="90"/>
      <c r="AHT118" s="90"/>
      <c r="AHU118" s="90"/>
      <c r="AHV118" s="90"/>
      <c r="AHW118" s="90"/>
      <c r="AHX118" s="90"/>
      <c r="AHY118" s="90"/>
      <c r="AHZ118" s="90"/>
      <c r="AIA118" s="90"/>
      <c r="AIB118" s="90"/>
      <c r="AIC118" s="90"/>
      <c r="AID118" s="90"/>
      <c r="AIE118" s="90"/>
      <c r="AIF118" s="90"/>
      <c r="AIG118" s="90"/>
      <c r="AIH118" s="90"/>
      <c r="AII118" s="90"/>
      <c r="AIJ118" s="90"/>
      <c r="AIK118" s="90"/>
      <c r="AIL118" s="90"/>
      <c r="AIM118" s="90"/>
      <c r="AIN118" s="90"/>
      <c r="AIO118" s="90"/>
      <c r="AIP118" s="90"/>
      <c r="AIQ118" s="90"/>
      <c r="AIR118" s="90"/>
      <c r="AIS118" s="90"/>
      <c r="AIT118" s="90"/>
      <c r="AIU118" s="90"/>
      <c r="AIV118" s="90"/>
      <c r="AIW118" s="90"/>
      <c r="AIX118" s="90"/>
      <c r="AIY118" s="90"/>
      <c r="AIZ118" s="90"/>
      <c r="AJA118" s="90"/>
      <c r="AJB118" s="90"/>
      <c r="AJC118" s="90"/>
      <c r="AJD118" s="90"/>
      <c r="AJE118" s="90"/>
      <c r="AJF118" s="90"/>
      <c r="AJG118" s="90"/>
      <c r="AJH118" s="90"/>
      <c r="AJI118" s="90"/>
      <c r="AJJ118" s="90"/>
      <c r="AJK118" s="90"/>
      <c r="AJL118" s="90"/>
      <c r="AJM118" s="90"/>
      <c r="AJN118" s="90"/>
      <c r="AJO118" s="90"/>
      <c r="AJP118" s="90"/>
    </row>
    <row r="119" spans="1:952" s="23" customFormat="1" x14ac:dyDescent="0.25">
      <c r="A119" s="50" t="s">
        <v>20</v>
      </c>
      <c r="B119" s="85" t="s">
        <v>244</v>
      </c>
      <c r="C119" s="68" t="s">
        <v>223</v>
      </c>
      <c r="D119" s="53" t="s">
        <v>366</v>
      </c>
      <c r="E119" s="53"/>
      <c r="F119" s="26" t="s">
        <v>21</v>
      </c>
      <c r="G119" s="53"/>
      <c r="H119" s="53"/>
      <c r="I119" s="86">
        <v>46240</v>
      </c>
      <c r="J119" s="56" t="s">
        <v>193</v>
      </c>
      <c r="K119" s="87"/>
      <c r="L119" s="71" t="s">
        <v>253</v>
      </c>
      <c r="M119" s="88"/>
      <c r="N119" s="88"/>
      <c r="O119" s="88"/>
      <c r="P119" s="88"/>
      <c r="Q119" s="88"/>
      <c r="R119" s="88"/>
      <c r="X119" s="25"/>
      <c r="AK119" s="28"/>
      <c r="AW119" s="28"/>
      <c r="AZ119" s="25"/>
      <c r="BB119" s="25"/>
      <c r="BC119" s="28"/>
      <c r="BD119" s="25"/>
      <c r="BE119" s="85">
        <f t="shared" si="5"/>
        <v>0</v>
      </c>
      <c r="BF119" s="58"/>
      <c r="BG119" s="89"/>
      <c r="BH119" s="90"/>
      <c r="BI119" s="90"/>
      <c r="BJ119" s="90"/>
      <c r="BK119" s="90"/>
      <c r="BL119" s="90"/>
      <c r="BM119" s="90"/>
      <c r="BN119" s="90"/>
      <c r="BO119" s="90"/>
      <c r="BP119" s="90"/>
      <c r="BQ119" s="90"/>
      <c r="BR119" s="90"/>
      <c r="BS119" s="90"/>
      <c r="BT119" s="90"/>
      <c r="BU119" s="90"/>
      <c r="BV119" s="90"/>
      <c r="BW119" s="90"/>
      <c r="BX119" s="90"/>
      <c r="BY119" s="90"/>
      <c r="BZ119" s="90"/>
      <c r="CA119" s="90"/>
      <c r="CB119" s="90"/>
      <c r="CC119" s="90"/>
      <c r="CD119" s="90"/>
      <c r="CE119" s="90"/>
      <c r="CF119" s="90"/>
      <c r="CG119" s="90"/>
      <c r="CH119" s="90"/>
      <c r="CI119" s="90"/>
      <c r="CJ119" s="90"/>
      <c r="CK119" s="90"/>
      <c r="CL119" s="90"/>
      <c r="CM119" s="90"/>
      <c r="CN119" s="90"/>
      <c r="CO119" s="90"/>
      <c r="CP119" s="90"/>
      <c r="CQ119" s="90"/>
      <c r="CR119" s="90"/>
      <c r="CS119" s="90"/>
      <c r="CT119" s="90"/>
      <c r="CU119" s="90"/>
      <c r="CV119" s="90"/>
      <c r="CW119" s="90"/>
      <c r="CX119" s="90"/>
      <c r="CY119" s="90"/>
      <c r="CZ119" s="90"/>
      <c r="DA119" s="90"/>
      <c r="DB119" s="90"/>
      <c r="DC119" s="90"/>
      <c r="DD119" s="90"/>
      <c r="DE119" s="90"/>
      <c r="DF119" s="90"/>
      <c r="DG119" s="90"/>
      <c r="DH119" s="90"/>
      <c r="DI119" s="90"/>
      <c r="DJ119" s="90"/>
      <c r="DK119" s="90"/>
      <c r="DL119" s="90"/>
      <c r="DM119" s="90"/>
      <c r="DN119" s="90"/>
      <c r="DO119" s="90"/>
      <c r="DP119" s="90"/>
      <c r="DQ119" s="90"/>
      <c r="DR119" s="90"/>
      <c r="DS119" s="90"/>
      <c r="DT119" s="90"/>
      <c r="DU119" s="90"/>
      <c r="DV119" s="90"/>
      <c r="DW119" s="90"/>
      <c r="DX119" s="90"/>
      <c r="DY119" s="90"/>
      <c r="DZ119" s="90"/>
      <c r="EA119" s="90"/>
      <c r="EB119" s="90"/>
      <c r="EC119" s="90"/>
      <c r="ED119" s="90"/>
      <c r="EE119" s="90"/>
      <c r="EF119" s="90"/>
      <c r="EG119" s="90"/>
      <c r="EH119" s="90"/>
      <c r="EI119" s="90"/>
      <c r="EJ119" s="90"/>
      <c r="EK119" s="90"/>
      <c r="EL119" s="90"/>
      <c r="EM119" s="90"/>
      <c r="EN119" s="90"/>
      <c r="EO119" s="90"/>
      <c r="EP119" s="90"/>
      <c r="EQ119" s="90"/>
      <c r="ER119" s="90"/>
      <c r="ES119" s="90"/>
      <c r="ET119" s="90"/>
      <c r="EU119" s="90"/>
      <c r="EV119" s="90"/>
      <c r="EW119" s="90"/>
      <c r="EX119" s="90"/>
      <c r="EY119" s="90"/>
      <c r="EZ119" s="90"/>
      <c r="FA119" s="90"/>
      <c r="FB119" s="90"/>
      <c r="FC119" s="90"/>
      <c r="FD119" s="90"/>
      <c r="FE119" s="90"/>
      <c r="FF119" s="90"/>
      <c r="FG119" s="90"/>
      <c r="FH119" s="90"/>
      <c r="FI119" s="90"/>
      <c r="FJ119" s="90"/>
      <c r="FK119" s="90"/>
      <c r="FL119" s="90"/>
      <c r="FM119" s="90"/>
      <c r="FN119" s="90"/>
      <c r="FO119" s="90"/>
      <c r="FP119" s="90"/>
      <c r="FQ119" s="90"/>
      <c r="FR119" s="90"/>
      <c r="FS119" s="90"/>
      <c r="FT119" s="90"/>
      <c r="FU119" s="90"/>
      <c r="FV119" s="90"/>
      <c r="FW119" s="90"/>
      <c r="FX119" s="90"/>
      <c r="FY119" s="90"/>
      <c r="FZ119" s="90"/>
      <c r="GA119" s="90"/>
      <c r="GB119" s="90"/>
      <c r="GC119" s="90"/>
      <c r="GD119" s="90"/>
      <c r="GE119" s="90"/>
      <c r="GF119" s="90"/>
      <c r="GG119" s="90"/>
      <c r="GH119" s="90"/>
      <c r="GI119" s="90"/>
      <c r="GJ119" s="90"/>
      <c r="GK119" s="90"/>
      <c r="GL119" s="90"/>
      <c r="GM119" s="90"/>
      <c r="GN119" s="90"/>
      <c r="GO119" s="90"/>
      <c r="GP119" s="90"/>
      <c r="GQ119" s="90"/>
      <c r="GR119" s="90"/>
      <c r="GS119" s="90"/>
      <c r="GT119" s="90"/>
      <c r="GU119" s="90"/>
      <c r="GV119" s="90"/>
      <c r="GW119" s="90"/>
      <c r="GX119" s="90"/>
      <c r="GY119" s="90"/>
      <c r="GZ119" s="90"/>
      <c r="HA119" s="90"/>
      <c r="HB119" s="90"/>
      <c r="HC119" s="90"/>
      <c r="HD119" s="90"/>
      <c r="HE119" s="90"/>
      <c r="HF119" s="90"/>
      <c r="HG119" s="90"/>
      <c r="HH119" s="90"/>
      <c r="HI119" s="90"/>
      <c r="HJ119" s="90"/>
      <c r="HK119" s="90"/>
      <c r="HL119" s="90"/>
      <c r="HM119" s="90"/>
      <c r="HN119" s="90"/>
      <c r="HO119" s="90"/>
      <c r="HP119" s="90"/>
      <c r="HQ119" s="90"/>
      <c r="HR119" s="90"/>
      <c r="HS119" s="90"/>
      <c r="HT119" s="90"/>
      <c r="HU119" s="90"/>
      <c r="HV119" s="90"/>
      <c r="HW119" s="90"/>
      <c r="HX119" s="90"/>
      <c r="HY119" s="90"/>
      <c r="HZ119" s="90"/>
      <c r="IA119" s="90"/>
      <c r="IB119" s="90"/>
      <c r="IC119" s="90"/>
      <c r="ID119" s="90"/>
      <c r="IE119" s="90"/>
      <c r="IF119" s="90"/>
      <c r="IG119" s="90"/>
      <c r="IH119" s="90"/>
      <c r="II119" s="90"/>
      <c r="IJ119" s="90"/>
      <c r="IK119" s="90"/>
      <c r="IL119" s="90"/>
      <c r="IM119" s="90"/>
      <c r="IN119" s="90"/>
      <c r="IO119" s="90"/>
      <c r="IP119" s="90"/>
      <c r="IQ119" s="90"/>
      <c r="IR119" s="90"/>
      <c r="IS119" s="90"/>
      <c r="IT119" s="90"/>
      <c r="IU119" s="90"/>
      <c r="IV119" s="90"/>
      <c r="IW119" s="90"/>
      <c r="IX119" s="90"/>
      <c r="IY119" s="90"/>
      <c r="IZ119" s="90"/>
      <c r="JA119" s="90"/>
      <c r="JB119" s="90"/>
      <c r="JC119" s="90"/>
      <c r="JD119" s="90"/>
      <c r="JE119" s="90"/>
      <c r="JF119" s="90"/>
      <c r="JG119" s="90"/>
      <c r="JH119" s="90"/>
      <c r="JI119" s="90"/>
      <c r="JJ119" s="90"/>
      <c r="JK119" s="90"/>
      <c r="JL119" s="90"/>
      <c r="JM119" s="90"/>
      <c r="JN119" s="90"/>
      <c r="JO119" s="90"/>
      <c r="JP119" s="90"/>
      <c r="JQ119" s="90"/>
      <c r="JR119" s="90"/>
      <c r="JS119" s="90"/>
      <c r="JT119" s="90"/>
      <c r="JU119" s="90"/>
      <c r="JV119" s="90"/>
      <c r="JW119" s="90"/>
      <c r="JX119" s="90"/>
      <c r="JY119" s="90"/>
      <c r="JZ119" s="90"/>
      <c r="KA119" s="90"/>
      <c r="KB119" s="90"/>
      <c r="KC119" s="90"/>
      <c r="KD119" s="90"/>
      <c r="KE119" s="90"/>
      <c r="KF119" s="90"/>
      <c r="KG119" s="90"/>
      <c r="KH119" s="90"/>
      <c r="KI119" s="90"/>
      <c r="KJ119" s="90"/>
      <c r="KK119" s="90"/>
      <c r="KL119" s="90"/>
      <c r="KM119" s="90"/>
      <c r="KN119" s="90"/>
      <c r="KO119" s="90"/>
      <c r="KP119" s="90"/>
      <c r="KQ119" s="90"/>
      <c r="KR119" s="90"/>
      <c r="KS119" s="90"/>
      <c r="KT119" s="90"/>
      <c r="KU119" s="90"/>
      <c r="KV119" s="90"/>
      <c r="KW119" s="90"/>
      <c r="KX119" s="90"/>
      <c r="KY119" s="90"/>
      <c r="KZ119" s="90"/>
      <c r="LA119" s="90"/>
      <c r="LB119" s="90"/>
      <c r="LC119" s="90"/>
      <c r="LD119" s="90"/>
      <c r="LE119" s="90"/>
      <c r="LF119" s="90"/>
      <c r="LG119" s="90"/>
      <c r="LH119" s="90"/>
      <c r="LI119" s="90"/>
      <c r="LJ119" s="90"/>
      <c r="LK119" s="90"/>
      <c r="LL119" s="90"/>
      <c r="LM119" s="90"/>
      <c r="LN119" s="90"/>
      <c r="LO119" s="90"/>
      <c r="LP119" s="90"/>
      <c r="LQ119" s="90"/>
      <c r="LR119" s="90"/>
      <c r="LS119" s="90"/>
      <c r="LT119" s="90"/>
      <c r="LU119" s="90"/>
      <c r="LV119" s="90"/>
      <c r="LW119" s="90"/>
      <c r="LX119" s="90"/>
      <c r="LY119" s="90"/>
      <c r="LZ119" s="90"/>
      <c r="MA119" s="90"/>
      <c r="MB119" s="90"/>
      <c r="MC119" s="90"/>
      <c r="MD119" s="90"/>
      <c r="ME119" s="90"/>
      <c r="MF119" s="90"/>
      <c r="MG119" s="90"/>
      <c r="MH119" s="90"/>
      <c r="MI119" s="90"/>
      <c r="MJ119" s="90"/>
      <c r="MK119" s="90"/>
      <c r="ML119" s="90"/>
      <c r="MM119" s="90"/>
      <c r="MN119" s="90"/>
      <c r="MO119" s="90"/>
      <c r="MP119" s="90"/>
      <c r="MQ119" s="90"/>
      <c r="MR119" s="90"/>
      <c r="MS119" s="90"/>
      <c r="MT119" s="90"/>
      <c r="MU119" s="90"/>
      <c r="MV119" s="90"/>
      <c r="MW119" s="90"/>
      <c r="MX119" s="90"/>
      <c r="MY119" s="90"/>
      <c r="MZ119" s="90"/>
      <c r="NA119" s="90"/>
      <c r="NB119" s="90"/>
      <c r="NC119" s="90"/>
      <c r="ND119" s="90"/>
      <c r="NE119" s="90"/>
      <c r="NF119" s="90"/>
      <c r="NG119" s="90"/>
      <c r="NH119" s="90"/>
      <c r="NI119" s="90"/>
      <c r="NJ119" s="90"/>
      <c r="NK119" s="90"/>
      <c r="NL119" s="90"/>
      <c r="NM119" s="90"/>
      <c r="NN119" s="90"/>
      <c r="NO119" s="90"/>
      <c r="NP119" s="90"/>
      <c r="NQ119" s="90"/>
      <c r="NR119" s="90"/>
      <c r="NS119" s="90"/>
      <c r="NT119" s="90"/>
      <c r="NU119" s="90"/>
      <c r="NV119" s="90"/>
      <c r="NW119" s="90"/>
      <c r="NX119" s="90"/>
      <c r="NY119" s="90"/>
      <c r="NZ119" s="90"/>
      <c r="OA119" s="90"/>
      <c r="OB119" s="90"/>
      <c r="OC119" s="90"/>
      <c r="OD119" s="90"/>
      <c r="OE119" s="90"/>
      <c r="OF119" s="90"/>
      <c r="OG119" s="90"/>
      <c r="OH119" s="90"/>
      <c r="OI119" s="90"/>
      <c r="OJ119" s="90"/>
      <c r="OK119" s="90"/>
      <c r="OL119" s="90"/>
      <c r="OM119" s="90"/>
      <c r="ON119" s="90"/>
      <c r="OO119" s="90"/>
      <c r="OP119" s="90"/>
      <c r="OQ119" s="90"/>
      <c r="OR119" s="90"/>
      <c r="OS119" s="90"/>
      <c r="OT119" s="90"/>
      <c r="OU119" s="90"/>
      <c r="OV119" s="90"/>
      <c r="OW119" s="90"/>
      <c r="OX119" s="90"/>
      <c r="OY119" s="90"/>
      <c r="OZ119" s="90"/>
      <c r="PA119" s="90"/>
      <c r="PB119" s="90"/>
      <c r="PC119" s="90"/>
      <c r="PD119" s="90"/>
      <c r="PE119" s="90"/>
      <c r="PF119" s="90"/>
      <c r="PG119" s="90"/>
      <c r="PH119" s="90"/>
      <c r="PI119" s="90"/>
      <c r="PJ119" s="90"/>
      <c r="PK119" s="90"/>
      <c r="PL119" s="90"/>
      <c r="PM119" s="90"/>
      <c r="PN119" s="90"/>
      <c r="PO119" s="90"/>
      <c r="PP119" s="90"/>
      <c r="PQ119" s="90"/>
      <c r="PR119" s="90"/>
      <c r="PS119" s="90"/>
      <c r="PT119" s="90"/>
      <c r="PU119" s="90"/>
      <c r="PV119" s="90"/>
      <c r="PW119" s="90"/>
      <c r="PX119" s="90"/>
      <c r="PY119" s="90"/>
      <c r="PZ119" s="90"/>
      <c r="QA119" s="90"/>
      <c r="QB119" s="90"/>
      <c r="QC119" s="90"/>
      <c r="QD119" s="90"/>
      <c r="QE119" s="90"/>
      <c r="QF119" s="90"/>
      <c r="QG119" s="90"/>
      <c r="QH119" s="90"/>
      <c r="QI119" s="90"/>
      <c r="QJ119" s="90"/>
      <c r="QK119" s="90"/>
      <c r="QL119" s="90"/>
      <c r="QM119" s="90"/>
      <c r="QN119" s="90"/>
      <c r="QO119" s="90"/>
      <c r="QP119" s="90"/>
      <c r="QQ119" s="90"/>
      <c r="QR119" s="90"/>
      <c r="QS119" s="90"/>
      <c r="QT119" s="90"/>
      <c r="QU119" s="90"/>
      <c r="QV119" s="90"/>
      <c r="QW119" s="90"/>
      <c r="QX119" s="90"/>
      <c r="QY119" s="90"/>
      <c r="QZ119" s="90"/>
      <c r="RA119" s="90"/>
      <c r="RB119" s="90"/>
      <c r="RC119" s="90"/>
      <c r="RD119" s="90"/>
      <c r="RE119" s="90"/>
      <c r="RF119" s="90"/>
      <c r="RG119" s="90"/>
      <c r="RH119" s="90"/>
      <c r="RI119" s="90"/>
      <c r="RJ119" s="90"/>
      <c r="RK119" s="90"/>
      <c r="RL119" s="90"/>
      <c r="RM119" s="90"/>
      <c r="RN119" s="90"/>
      <c r="RO119" s="90"/>
      <c r="RP119" s="90"/>
      <c r="RQ119" s="90"/>
      <c r="RR119" s="90"/>
      <c r="RS119" s="90"/>
      <c r="RT119" s="90"/>
      <c r="RU119" s="90"/>
      <c r="RV119" s="90"/>
      <c r="RW119" s="90"/>
      <c r="RX119" s="90"/>
      <c r="RY119" s="90"/>
      <c r="RZ119" s="90"/>
      <c r="SA119" s="90"/>
      <c r="SB119" s="90"/>
      <c r="SC119" s="90"/>
      <c r="SD119" s="90"/>
      <c r="SE119" s="90"/>
      <c r="SF119" s="90"/>
      <c r="SG119" s="90"/>
      <c r="SH119" s="90"/>
      <c r="SI119" s="90"/>
      <c r="SJ119" s="90"/>
      <c r="SK119" s="90"/>
      <c r="SL119" s="90"/>
      <c r="SM119" s="90"/>
      <c r="SN119" s="90"/>
      <c r="SO119" s="90"/>
      <c r="SP119" s="90"/>
      <c r="SQ119" s="90"/>
      <c r="SR119" s="90"/>
      <c r="SS119" s="90"/>
      <c r="ST119" s="90"/>
      <c r="SU119" s="90"/>
      <c r="SV119" s="90"/>
      <c r="SW119" s="90"/>
      <c r="SX119" s="90"/>
      <c r="SY119" s="90"/>
      <c r="SZ119" s="90"/>
      <c r="TA119" s="90"/>
      <c r="TB119" s="90"/>
      <c r="TC119" s="90"/>
      <c r="TD119" s="90"/>
      <c r="TE119" s="90"/>
      <c r="TF119" s="90"/>
      <c r="TG119" s="90"/>
      <c r="TH119" s="90"/>
      <c r="TI119" s="90"/>
      <c r="TJ119" s="90"/>
      <c r="TK119" s="90"/>
      <c r="TL119" s="90"/>
      <c r="TM119" s="90"/>
      <c r="TN119" s="90"/>
      <c r="TO119" s="90"/>
      <c r="TP119" s="90"/>
      <c r="TQ119" s="90"/>
      <c r="TR119" s="90"/>
      <c r="TS119" s="90"/>
      <c r="TT119" s="90"/>
      <c r="TU119" s="90"/>
      <c r="TV119" s="90"/>
      <c r="TW119" s="90"/>
      <c r="TX119" s="90"/>
      <c r="TY119" s="90"/>
      <c r="TZ119" s="90"/>
      <c r="UA119" s="90"/>
      <c r="UB119" s="90"/>
      <c r="UC119" s="90"/>
      <c r="UD119" s="90"/>
      <c r="UE119" s="90"/>
      <c r="UF119" s="90"/>
      <c r="UG119" s="90"/>
      <c r="UH119" s="90"/>
      <c r="UI119" s="90"/>
      <c r="UJ119" s="90"/>
      <c r="UK119" s="90"/>
      <c r="UL119" s="90"/>
      <c r="UM119" s="90"/>
      <c r="UN119" s="90"/>
      <c r="UO119" s="90"/>
      <c r="UP119" s="90"/>
      <c r="UQ119" s="90"/>
      <c r="UR119" s="90"/>
      <c r="US119" s="90"/>
      <c r="UT119" s="90"/>
      <c r="UU119" s="90"/>
      <c r="UV119" s="90"/>
      <c r="UW119" s="90"/>
      <c r="UX119" s="90"/>
      <c r="UY119" s="90"/>
      <c r="UZ119" s="90"/>
      <c r="VA119" s="90"/>
      <c r="VB119" s="90"/>
      <c r="VC119" s="90"/>
      <c r="VD119" s="90"/>
      <c r="VE119" s="90"/>
      <c r="VF119" s="90"/>
      <c r="VG119" s="90"/>
      <c r="VH119" s="90"/>
      <c r="VI119" s="90"/>
      <c r="VJ119" s="90"/>
      <c r="VK119" s="90"/>
      <c r="VL119" s="90"/>
      <c r="VM119" s="90"/>
      <c r="VN119" s="90"/>
      <c r="VO119" s="90"/>
      <c r="VP119" s="90"/>
      <c r="VQ119" s="90"/>
      <c r="VR119" s="90"/>
      <c r="VS119" s="90"/>
      <c r="VT119" s="90"/>
      <c r="VU119" s="90"/>
      <c r="VV119" s="90"/>
      <c r="VW119" s="90"/>
      <c r="VX119" s="90"/>
      <c r="VY119" s="90"/>
      <c r="VZ119" s="90"/>
      <c r="WA119" s="90"/>
      <c r="WB119" s="90"/>
      <c r="WC119" s="90"/>
      <c r="WD119" s="90"/>
      <c r="WE119" s="90"/>
      <c r="WF119" s="90"/>
      <c r="WG119" s="90"/>
      <c r="WH119" s="90"/>
      <c r="WI119" s="90"/>
      <c r="WJ119" s="90"/>
      <c r="WK119" s="90"/>
      <c r="WL119" s="90"/>
      <c r="WM119" s="90"/>
      <c r="WN119" s="90"/>
      <c r="WO119" s="90"/>
      <c r="WP119" s="90"/>
      <c r="WQ119" s="90"/>
      <c r="WR119" s="90"/>
      <c r="WS119" s="90"/>
      <c r="WT119" s="90"/>
      <c r="WU119" s="90"/>
      <c r="WV119" s="90"/>
      <c r="WW119" s="90"/>
      <c r="WX119" s="90"/>
      <c r="WY119" s="90"/>
      <c r="WZ119" s="90"/>
      <c r="XA119" s="90"/>
      <c r="XB119" s="90"/>
      <c r="XC119" s="90"/>
      <c r="XD119" s="90"/>
      <c r="XE119" s="90"/>
      <c r="XF119" s="90"/>
      <c r="XG119" s="90"/>
      <c r="XH119" s="90"/>
      <c r="XI119" s="90"/>
      <c r="XJ119" s="90"/>
      <c r="XK119" s="90"/>
      <c r="XL119" s="90"/>
      <c r="XM119" s="90"/>
      <c r="XN119" s="90"/>
      <c r="XO119" s="90"/>
      <c r="XP119" s="90"/>
      <c r="XQ119" s="90"/>
      <c r="XR119" s="90"/>
      <c r="XS119" s="90"/>
      <c r="XT119" s="90"/>
      <c r="XU119" s="90"/>
      <c r="XV119" s="90"/>
      <c r="XW119" s="90"/>
      <c r="XX119" s="90"/>
      <c r="XY119" s="90"/>
      <c r="XZ119" s="90"/>
      <c r="YA119" s="90"/>
      <c r="YB119" s="90"/>
      <c r="YC119" s="90"/>
      <c r="YD119" s="90"/>
      <c r="YE119" s="90"/>
      <c r="YF119" s="90"/>
      <c r="YG119" s="90"/>
      <c r="YH119" s="90"/>
      <c r="YI119" s="90"/>
      <c r="YJ119" s="90"/>
      <c r="YK119" s="90"/>
      <c r="YL119" s="90"/>
      <c r="YM119" s="90"/>
      <c r="YN119" s="90"/>
      <c r="YO119" s="90"/>
      <c r="YP119" s="90"/>
      <c r="YQ119" s="90"/>
      <c r="YR119" s="90"/>
      <c r="YS119" s="90"/>
      <c r="YT119" s="90"/>
      <c r="YU119" s="90"/>
      <c r="YV119" s="90"/>
      <c r="YW119" s="90"/>
      <c r="YX119" s="90"/>
      <c r="YY119" s="90"/>
      <c r="YZ119" s="90"/>
      <c r="ZA119" s="90"/>
      <c r="ZB119" s="90"/>
      <c r="ZC119" s="90"/>
      <c r="ZD119" s="90"/>
      <c r="ZE119" s="90"/>
      <c r="ZF119" s="90"/>
      <c r="ZG119" s="90"/>
      <c r="ZH119" s="90"/>
      <c r="ZI119" s="90"/>
      <c r="ZJ119" s="90"/>
      <c r="ZK119" s="90"/>
      <c r="ZL119" s="90"/>
      <c r="ZM119" s="90"/>
      <c r="ZN119" s="90"/>
      <c r="ZO119" s="90"/>
      <c r="ZP119" s="90"/>
      <c r="ZQ119" s="90"/>
      <c r="ZR119" s="90"/>
      <c r="ZS119" s="90"/>
      <c r="ZT119" s="90"/>
      <c r="ZU119" s="90"/>
      <c r="ZV119" s="90"/>
      <c r="ZW119" s="90"/>
      <c r="ZX119" s="90"/>
      <c r="ZY119" s="90"/>
      <c r="ZZ119" s="90"/>
      <c r="AAA119" s="90"/>
      <c r="AAB119" s="90"/>
      <c r="AAC119" s="90"/>
      <c r="AAD119" s="90"/>
      <c r="AAE119" s="90"/>
      <c r="AAF119" s="90"/>
      <c r="AAG119" s="90"/>
      <c r="AAH119" s="90"/>
      <c r="AAI119" s="90"/>
      <c r="AAJ119" s="90"/>
      <c r="AAK119" s="90"/>
      <c r="AAL119" s="90"/>
      <c r="AAM119" s="90"/>
      <c r="AAN119" s="90"/>
      <c r="AAO119" s="90"/>
      <c r="AAP119" s="90"/>
      <c r="AAQ119" s="90"/>
      <c r="AAR119" s="90"/>
      <c r="AAS119" s="90"/>
      <c r="AAT119" s="90"/>
      <c r="AAU119" s="90"/>
      <c r="AAV119" s="90"/>
      <c r="AAW119" s="90"/>
      <c r="AAX119" s="90"/>
      <c r="AAY119" s="90"/>
      <c r="AAZ119" s="90"/>
      <c r="ABA119" s="90"/>
      <c r="ABB119" s="90"/>
      <c r="ABC119" s="90"/>
      <c r="ABD119" s="90"/>
      <c r="ABE119" s="90"/>
      <c r="ABF119" s="90"/>
      <c r="ABG119" s="90"/>
      <c r="ABH119" s="90"/>
      <c r="ABI119" s="90"/>
      <c r="ABJ119" s="90"/>
      <c r="ABK119" s="90"/>
      <c r="ABL119" s="90"/>
      <c r="ABM119" s="90"/>
      <c r="ABN119" s="90"/>
      <c r="ABO119" s="90"/>
      <c r="ABP119" s="90"/>
      <c r="ABQ119" s="90"/>
      <c r="ABR119" s="90"/>
      <c r="ABS119" s="90"/>
      <c r="ABT119" s="90"/>
      <c r="ABU119" s="90"/>
      <c r="ABV119" s="90"/>
      <c r="ABW119" s="90"/>
      <c r="ABX119" s="90"/>
      <c r="ABY119" s="90"/>
      <c r="ABZ119" s="90"/>
      <c r="ACA119" s="90"/>
      <c r="ACB119" s="90"/>
      <c r="ACC119" s="90"/>
      <c r="ACD119" s="90"/>
      <c r="ACE119" s="90"/>
      <c r="ACF119" s="90"/>
      <c r="ACG119" s="90"/>
      <c r="ACH119" s="90"/>
      <c r="ACI119" s="90"/>
      <c r="ACJ119" s="90"/>
      <c r="ACK119" s="90"/>
      <c r="ACL119" s="90"/>
      <c r="ACM119" s="90"/>
      <c r="ACN119" s="90"/>
      <c r="ACO119" s="90"/>
      <c r="ACP119" s="90"/>
      <c r="ACQ119" s="90"/>
      <c r="ACR119" s="90"/>
      <c r="ACS119" s="90"/>
      <c r="ACT119" s="90"/>
      <c r="ACU119" s="90"/>
      <c r="ACV119" s="90"/>
      <c r="ACW119" s="90"/>
      <c r="ACX119" s="90"/>
      <c r="ACY119" s="90"/>
      <c r="ACZ119" s="90"/>
      <c r="ADA119" s="90"/>
      <c r="ADB119" s="90"/>
      <c r="ADC119" s="90"/>
      <c r="ADD119" s="90"/>
      <c r="ADE119" s="90"/>
      <c r="ADF119" s="90"/>
      <c r="ADG119" s="90"/>
      <c r="ADH119" s="90"/>
      <c r="ADI119" s="90"/>
      <c r="ADJ119" s="90"/>
      <c r="ADK119" s="90"/>
      <c r="ADL119" s="90"/>
      <c r="ADM119" s="90"/>
      <c r="ADN119" s="90"/>
      <c r="ADO119" s="90"/>
      <c r="ADP119" s="90"/>
      <c r="ADQ119" s="90"/>
      <c r="ADR119" s="90"/>
      <c r="ADS119" s="90"/>
      <c r="ADT119" s="90"/>
      <c r="ADU119" s="90"/>
      <c r="ADV119" s="90"/>
      <c r="ADW119" s="90"/>
      <c r="ADX119" s="90"/>
      <c r="ADY119" s="90"/>
      <c r="ADZ119" s="90"/>
      <c r="AEA119" s="90"/>
      <c r="AEB119" s="90"/>
      <c r="AEC119" s="90"/>
      <c r="AED119" s="90"/>
      <c r="AEE119" s="90"/>
      <c r="AEF119" s="90"/>
      <c r="AEG119" s="90"/>
      <c r="AEH119" s="90"/>
      <c r="AEI119" s="90"/>
      <c r="AEJ119" s="90"/>
      <c r="AEK119" s="90"/>
      <c r="AEL119" s="90"/>
      <c r="AEM119" s="90"/>
      <c r="AEN119" s="90"/>
      <c r="AEO119" s="90"/>
      <c r="AEP119" s="90"/>
      <c r="AEQ119" s="90"/>
      <c r="AER119" s="90"/>
      <c r="AES119" s="90"/>
      <c r="AET119" s="90"/>
      <c r="AEU119" s="90"/>
      <c r="AEV119" s="90"/>
      <c r="AEW119" s="90"/>
      <c r="AEX119" s="90"/>
      <c r="AEY119" s="90"/>
      <c r="AEZ119" s="90"/>
      <c r="AFA119" s="90"/>
      <c r="AFB119" s="90"/>
      <c r="AFC119" s="90"/>
      <c r="AFD119" s="90"/>
      <c r="AFE119" s="90"/>
      <c r="AFF119" s="90"/>
      <c r="AFG119" s="90"/>
      <c r="AFH119" s="90"/>
      <c r="AFI119" s="90"/>
      <c r="AFJ119" s="90"/>
      <c r="AFK119" s="90"/>
      <c r="AFL119" s="90"/>
      <c r="AFM119" s="90"/>
      <c r="AFN119" s="90"/>
      <c r="AFO119" s="90"/>
      <c r="AFP119" s="90"/>
      <c r="AFQ119" s="90"/>
      <c r="AFR119" s="90"/>
      <c r="AFS119" s="90"/>
      <c r="AFT119" s="90"/>
      <c r="AFU119" s="90"/>
      <c r="AFV119" s="90"/>
      <c r="AFW119" s="90"/>
      <c r="AFX119" s="90"/>
      <c r="AFY119" s="90"/>
      <c r="AFZ119" s="90"/>
      <c r="AGA119" s="90"/>
      <c r="AGB119" s="90"/>
      <c r="AGC119" s="90"/>
      <c r="AGD119" s="90"/>
      <c r="AGE119" s="90"/>
      <c r="AGF119" s="90"/>
      <c r="AGG119" s="90"/>
      <c r="AGH119" s="90"/>
      <c r="AGI119" s="90"/>
      <c r="AGJ119" s="90"/>
      <c r="AGK119" s="90"/>
      <c r="AGL119" s="90"/>
      <c r="AGM119" s="90"/>
      <c r="AGN119" s="90"/>
      <c r="AGO119" s="90"/>
      <c r="AGP119" s="90"/>
      <c r="AGQ119" s="90"/>
      <c r="AGR119" s="90"/>
      <c r="AGS119" s="90"/>
      <c r="AGT119" s="90"/>
      <c r="AGU119" s="90"/>
      <c r="AGV119" s="90"/>
      <c r="AGW119" s="90"/>
      <c r="AGX119" s="90"/>
      <c r="AGY119" s="90"/>
      <c r="AGZ119" s="90"/>
      <c r="AHA119" s="90"/>
      <c r="AHB119" s="90"/>
      <c r="AHC119" s="90"/>
      <c r="AHD119" s="90"/>
      <c r="AHE119" s="90"/>
      <c r="AHF119" s="90"/>
      <c r="AHG119" s="90"/>
      <c r="AHH119" s="90"/>
      <c r="AHI119" s="90"/>
      <c r="AHJ119" s="90"/>
      <c r="AHK119" s="90"/>
      <c r="AHL119" s="90"/>
      <c r="AHM119" s="90"/>
      <c r="AHN119" s="90"/>
      <c r="AHO119" s="90"/>
      <c r="AHP119" s="90"/>
      <c r="AHQ119" s="90"/>
      <c r="AHR119" s="90"/>
      <c r="AHS119" s="90"/>
      <c r="AHT119" s="90"/>
      <c r="AHU119" s="90"/>
      <c r="AHV119" s="90"/>
      <c r="AHW119" s="90"/>
      <c r="AHX119" s="90"/>
      <c r="AHY119" s="90"/>
      <c r="AHZ119" s="90"/>
      <c r="AIA119" s="90"/>
      <c r="AIB119" s="90"/>
      <c r="AIC119" s="90"/>
      <c r="AID119" s="90"/>
      <c r="AIE119" s="90"/>
      <c r="AIF119" s="90"/>
      <c r="AIG119" s="90"/>
      <c r="AIH119" s="90"/>
      <c r="AII119" s="90"/>
      <c r="AIJ119" s="90"/>
      <c r="AIK119" s="90"/>
      <c r="AIL119" s="90"/>
      <c r="AIM119" s="90"/>
      <c r="AIN119" s="90"/>
      <c r="AIO119" s="90"/>
      <c r="AIP119" s="90"/>
      <c r="AIQ119" s="90"/>
      <c r="AIR119" s="90"/>
      <c r="AIS119" s="90"/>
      <c r="AIT119" s="90"/>
      <c r="AIU119" s="90"/>
      <c r="AIV119" s="90"/>
      <c r="AIW119" s="90"/>
      <c r="AIX119" s="90"/>
      <c r="AIY119" s="90"/>
      <c r="AIZ119" s="90"/>
      <c r="AJA119" s="90"/>
      <c r="AJB119" s="90"/>
      <c r="AJC119" s="90"/>
      <c r="AJD119" s="90"/>
      <c r="AJE119" s="90"/>
      <c r="AJF119" s="90"/>
      <c r="AJG119" s="90"/>
      <c r="AJH119" s="90"/>
      <c r="AJI119" s="90"/>
      <c r="AJJ119" s="90"/>
      <c r="AJK119" s="90"/>
      <c r="AJL119" s="90"/>
      <c r="AJM119" s="90"/>
      <c r="AJN119" s="90"/>
      <c r="AJO119" s="90"/>
      <c r="AJP119" s="90"/>
    </row>
    <row r="120" spans="1:952" s="23" customFormat="1" x14ac:dyDescent="0.2">
      <c r="A120" s="50" t="s">
        <v>20</v>
      </c>
      <c r="B120" s="51" t="s">
        <v>244</v>
      </c>
      <c r="C120" s="68" t="s">
        <v>367</v>
      </c>
      <c r="D120" s="53" t="s">
        <v>368</v>
      </c>
      <c r="E120" s="54"/>
      <c r="F120" s="26" t="s">
        <v>21</v>
      </c>
      <c r="G120" s="54"/>
      <c r="H120" s="54"/>
      <c r="I120" s="29">
        <v>59520</v>
      </c>
      <c r="J120" s="56" t="s">
        <v>193</v>
      </c>
      <c r="K120" s="56"/>
      <c r="L120" s="57" t="s">
        <v>253</v>
      </c>
      <c r="M120" s="57"/>
      <c r="N120" s="57"/>
      <c r="O120" s="57"/>
      <c r="P120" s="57"/>
      <c r="Q120" s="57"/>
      <c r="R120" s="57"/>
      <c r="X120" s="25"/>
      <c r="AK120" s="23">
        <v>1</v>
      </c>
      <c r="AL120" s="23">
        <v>1</v>
      </c>
      <c r="AM120" s="23">
        <v>1</v>
      </c>
      <c r="AN120" s="23">
        <v>1</v>
      </c>
      <c r="AO120" s="23">
        <v>1</v>
      </c>
      <c r="AP120" s="23">
        <v>1</v>
      </c>
      <c r="AQ120" s="23">
        <v>1</v>
      </c>
      <c r="AR120" s="23">
        <v>1</v>
      </c>
      <c r="AS120" s="23">
        <v>1</v>
      </c>
      <c r="AT120" s="23">
        <v>1</v>
      </c>
      <c r="AU120" s="23">
        <v>1</v>
      </c>
      <c r="AV120" s="23">
        <v>1</v>
      </c>
      <c r="AW120" s="28">
        <v>3</v>
      </c>
      <c r="AX120" s="23">
        <v>3</v>
      </c>
      <c r="AY120" s="23">
        <v>3</v>
      </c>
      <c r="AZ120" s="25">
        <v>3</v>
      </c>
      <c r="BA120" s="23">
        <v>6</v>
      </c>
      <c r="BB120" s="25">
        <v>6</v>
      </c>
      <c r="BC120" s="28">
        <v>6</v>
      </c>
      <c r="BD120" s="25">
        <v>6</v>
      </c>
      <c r="BE120" s="27">
        <f t="shared" si="5"/>
        <v>48</v>
      </c>
      <c r="BF120" s="58"/>
      <c r="BG120" s="59"/>
      <c r="AJI120" s="60"/>
      <c r="AJJ120" s="60"/>
      <c r="AJK120" s="60"/>
      <c r="AJL120" s="60"/>
      <c r="AJM120" s="60"/>
      <c r="AJN120" s="60"/>
      <c r="AJO120" s="60"/>
      <c r="AJP120" s="60"/>
    </row>
    <row r="121" spans="1:952" s="23" customFormat="1" x14ac:dyDescent="0.2">
      <c r="A121" s="50" t="s">
        <v>20</v>
      </c>
      <c r="B121" s="51" t="s">
        <v>244</v>
      </c>
      <c r="C121" s="68" t="s">
        <v>177</v>
      </c>
      <c r="D121" s="53" t="s">
        <v>369</v>
      </c>
      <c r="E121" s="54"/>
      <c r="F121" s="26" t="s">
        <v>21</v>
      </c>
      <c r="G121" s="54"/>
      <c r="H121" s="54"/>
      <c r="I121" s="55">
        <v>18000</v>
      </c>
      <c r="J121" s="64" t="s">
        <v>193</v>
      </c>
      <c r="K121" s="56"/>
      <c r="L121" s="57" t="s">
        <v>253</v>
      </c>
      <c r="M121" s="57"/>
      <c r="N121" s="57"/>
      <c r="O121" s="57"/>
      <c r="P121" s="57"/>
      <c r="Q121" s="57"/>
      <c r="R121" s="57"/>
      <c r="X121" s="25"/>
      <c r="AK121" s="28">
        <v>1</v>
      </c>
      <c r="AL121" s="23">
        <v>1</v>
      </c>
      <c r="AM121" s="23">
        <v>1</v>
      </c>
      <c r="AN121" s="23">
        <v>1</v>
      </c>
      <c r="AO121" s="23">
        <v>1</v>
      </c>
      <c r="AP121" s="23">
        <v>1</v>
      </c>
      <c r="AW121" s="28"/>
      <c r="AZ121" s="25"/>
      <c r="BB121" s="25"/>
      <c r="BC121" s="28"/>
      <c r="BD121" s="25"/>
      <c r="BE121" s="27">
        <f t="shared" si="5"/>
        <v>6</v>
      </c>
      <c r="BF121" s="58"/>
      <c r="BG121" s="59"/>
      <c r="AJI121" s="60"/>
      <c r="AJJ121" s="60"/>
      <c r="AJK121" s="60"/>
      <c r="AJL121" s="60"/>
      <c r="AJM121" s="60"/>
      <c r="AJN121" s="60"/>
      <c r="AJO121" s="60"/>
      <c r="AJP121" s="60"/>
    </row>
    <row r="122" spans="1:952" x14ac:dyDescent="0.2">
      <c r="A122" s="50" t="s">
        <v>20</v>
      </c>
      <c r="B122" s="51" t="s">
        <v>244</v>
      </c>
      <c r="C122" s="68" t="s">
        <v>370</v>
      </c>
      <c r="D122" s="53" t="s">
        <v>371</v>
      </c>
      <c r="F122" s="26" t="s">
        <v>21</v>
      </c>
      <c r="I122" s="55">
        <v>288000</v>
      </c>
      <c r="J122" s="56" t="s">
        <v>193</v>
      </c>
      <c r="K122" s="56"/>
      <c r="L122" s="57" t="s">
        <v>253</v>
      </c>
      <c r="M122" s="57"/>
      <c r="N122" s="57"/>
      <c r="O122" s="57"/>
      <c r="P122" s="57"/>
      <c r="Q122" s="57"/>
      <c r="R122" s="57"/>
      <c r="AK122" s="28">
        <v>1</v>
      </c>
      <c r="AL122" s="23">
        <v>1</v>
      </c>
      <c r="AM122" s="23">
        <v>1</v>
      </c>
      <c r="AN122" s="23">
        <v>1</v>
      </c>
      <c r="AO122" s="23">
        <v>1</v>
      </c>
      <c r="AP122" s="23">
        <v>1</v>
      </c>
      <c r="AQ122" s="23">
        <v>1</v>
      </c>
      <c r="AR122" s="23">
        <v>1</v>
      </c>
      <c r="AS122" s="23">
        <v>1</v>
      </c>
      <c r="AT122" s="23">
        <v>1</v>
      </c>
      <c r="AU122" s="23">
        <v>1</v>
      </c>
      <c r="AV122" s="23">
        <v>1</v>
      </c>
      <c r="AW122" s="28">
        <v>3</v>
      </c>
      <c r="AX122" s="23">
        <v>3</v>
      </c>
      <c r="AY122" s="23">
        <v>3</v>
      </c>
      <c r="AZ122" s="25">
        <v>3</v>
      </c>
      <c r="BA122" s="23">
        <v>6</v>
      </c>
      <c r="BB122" s="25">
        <v>6</v>
      </c>
      <c r="BC122" s="28">
        <v>6</v>
      </c>
      <c r="BD122" s="25">
        <v>6</v>
      </c>
      <c r="BE122" s="27">
        <f t="shared" si="5"/>
        <v>48</v>
      </c>
      <c r="BG122" s="59"/>
    </row>
    <row r="123" spans="1:952" s="23" customFormat="1" x14ac:dyDescent="0.2">
      <c r="A123" s="50" t="s">
        <v>20</v>
      </c>
      <c r="B123" s="51" t="s">
        <v>244</v>
      </c>
      <c r="C123" s="68" t="s">
        <v>190</v>
      </c>
      <c r="D123" s="53" t="s">
        <v>372</v>
      </c>
      <c r="E123" s="54"/>
      <c r="F123" s="26" t="s">
        <v>21</v>
      </c>
      <c r="G123" s="54"/>
      <c r="H123" s="54"/>
      <c r="I123" s="55">
        <v>288000</v>
      </c>
      <c r="J123" s="64" t="s">
        <v>193</v>
      </c>
      <c r="K123" s="56"/>
      <c r="L123" s="57" t="s">
        <v>253</v>
      </c>
      <c r="M123" s="57"/>
      <c r="N123" s="57"/>
      <c r="O123" s="57"/>
      <c r="P123" s="57"/>
      <c r="Q123" s="57"/>
      <c r="R123" s="57"/>
      <c r="X123" s="25"/>
      <c r="AK123" s="28">
        <v>1</v>
      </c>
      <c r="AL123" s="23">
        <v>1</v>
      </c>
      <c r="AM123" s="23">
        <v>1</v>
      </c>
      <c r="AN123" s="23">
        <v>1</v>
      </c>
      <c r="AO123" s="23">
        <v>1</v>
      </c>
      <c r="AP123" s="23">
        <v>1</v>
      </c>
      <c r="AQ123" s="23">
        <v>1</v>
      </c>
      <c r="AR123" s="23">
        <v>1</v>
      </c>
      <c r="AS123" s="23">
        <v>1</v>
      </c>
      <c r="AT123" s="23">
        <v>1</v>
      </c>
      <c r="AU123" s="23">
        <v>1</v>
      </c>
      <c r="AV123" s="23">
        <v>1</v>
      </c>
      <c r="AW123" s="28">
        <v>3</v>
      </c>
      <c r="AX123" s="23">
        <v>3</v>
      </c>
      <c r="AY123" s="23">
        <v>3</v>
      </c>
      <c r="AZ123" s="25">
        <v>3</v>
      </c>
      <c r="BA123" s="23">
        <v>6</v>
      </c>
      <c r="BB123" s="25">
        <v>6</v>
      </c>
      <c r="BC123" s="28">
        <v>6</v>
      </c>
      <c r="BD123" s="25">
        <v>6</v>
      </c>
      <c r="BE123" s="27">
        <f t="shared" si="5"/>
        <v>48</v>
      </c>
      <c r="BF123" s="58"/>
      <c r="BG123" s="59"/>
      <c r="AJI123" s="60"/>
      <c r="AJJ123" s="60"/>
      <c r="AJK123" s="60"/>
      <c r="AJL123" s="60"/>
      <c r="AJM123" s="60"/>
      <c r="AJN123" s="60"/>
      <c r="AJO123" s="60"/>
      <c r="AJP123" s="60"/>
    </row>
    <row r="124" spans="1:952" s="23" customFormat="1" x14ac:dyDescent="0.2">
      <c r="A124" s="50" t="s">
        <v>20</v>
      </c>
      <c r="B124" s="51" t="s">
        <v>244</v>
      </c>
      <c r="C124" s="68" t="s">
        <v>185</v>
      </c>
      <c r="D124" s="53" t="s">
        <v>373</v>
      </c>
      <c r="E124" s="54"/>
      <c r="F124" s="26" t="s">
        <v>21</v>
      </c>
      <c r="G124" s="54"/>
      <c r="H124" s="54"/>
      <c r="I124" s="55">
        <v>777600</v>
      </c>
      <c r="J124" s="56" t="s">
        <v>193</v>
      </c>
      <c r="K124" s="56"/>
      <c r="L124" s="57" t="s">
        <v>253</v>
      </c>
      <c r="M124" s="57"/>
      <c r="N124" s="57"/>
      <c r="O124" s="57"/>
      <c r="P124" s="57"/>
      <c r="Q124" s="57"/>
      <c r="R124" s="57"/>
      <c r="X124" s="25"/>
      <c r="AK124" s="28">
        <v>1</v>
      </c>
      <c r="AL124" s="23">
        <v>1</v>
      </c>
      <c r="AM124" s="23">
        <v>1</v>
      </c>
      <c r="AN124" s="23">
        <v>1</v>
      </c>
      <c r="AO124" s="23">
        <v>1</v>
      </c>
      <c r="AP124" s="23">
        <v>1</v>
      </c>
      <c r="AQ124" s="23">
        <v>1</v>
      </c>
      <c r="AR124" s="23">
        <v>1</v>
      </c>
      <c r="AS124" s="23">
        <v>1</v>
      </c>
      <c r="AT124" s="23">
        <v>1</v>
      </c>
      <c r="AU124" s="23">
        <v>1</v>
      </c>
      <c r="AV124" s="23">
        <v>1</v>
      </c>
      <c r="AW124" s="28">
        <v>1</v>
      </c>
      <c r="AX124" s="23">
        <v>1</v>
      </c>
      <c r="AY124" s="23">
        <v>1</v>
      </c>
      <c r="AZ124" s="25">
        <v>1</v>
      </c>
      <c r="BA124" s="23">
        <v>1</v>
      </c>
      <c r="BB124" s="25">
        <v>1</v>
      </c>
      <c r="BC124" s="28">
        <v>1</v>
      </c>
      <c r="BD124" s="25">
        <v>1</v>
      </c>
      <c r="BE124" s="27">
        <f t="shared" si="5"/>
        <v>20</v>
      </c>
      <c r="BF124" s="58"/>
      <c r="BG124" s="59"/>
      <c r="AJI124" s="60"/>
      <c r="AJJ124" s="60"/>
      <c r="AJK124" s="60"/>
      <c r="AJL124" s="60"/>
      <c r="AJM124" s="60"/>
      <c r="AJN124" s="60"/>
      <c r="AJO124" s="60"/>
      <c r="AJP124" s="60"/>
    </row>
    <row r="125" spans="1:952" s="23" customFormat="1" x14ac:dyDescent="0.2">
      <c r="A125" s="50" t="s">
        <v>20</v>
      </c>
      <c r="B125" s="51" t="s">
        <v>244</v>
      </c>
      <c r="C125" s="68" t="s">
        <v>186</v>
      </c>
      <c r="D125" s="53" t="s">
        <v>374</v>
      </c>
      <c r="E125" s="54"/>
      <c r="F125" s="26" t="s">
        <v>21</v>
      </c>
      <c r="G125" s="54"/>
      <c r="H125" s="54"/>
      <c r="I125" s="55">
        <v>19200</v>
      </c>
      <c r="J125" s="56" t="s">
        <v>193</v>
      </c>
      <c r="K125" s="56"/>
      <c r="L125" s="57" t="s">
        <v>253</v>
      </c>
      <c r="M125" s="57"/>
      <c r="N125" s="57"/>
      <c r="O125" s="57"/>
      <c r="P125" s="57"/>
      <c r="Q125" s="57"/>
      <c r="R125" s="57"/>
      <c r="X125" s="25"/>
      <c r="AK125" s="28"/>
      <c r="AQ125" s="23">
        <v>1</v>
      </c>
      <c r="AR125" s="23">
        <v>1</v>
      </c>
      <c r="AS125" s="23">
        <v>1</v>
      </c>
      <c r="AT125" s="23">
        <v>1</v>
      </c>
      <c r="AU125" s="23">
        <v>1</v>
      </c>
      <c r="AV125" s="23">
        <v>1</v>
      </c>
      <c r="AW125" s="28"/>
      <c r="AY125" s="23">
        <v>1</v>
      </c>
      <c r="AZ125" s="25">
        <v>1</v>
      </c>
      <c r="BB125" s="25">
        <v>1</v>
      </c>
      <c r="BC125" s="28"/>
      <c r="BD125" s="25">
        <v>1</v>
      </c>
      <c r="BE125" s="27">
        <f t="shared" si="5"/>
        <v>10</v>
      </c>
      <c r="BF125" s="58"/>
      <c r="BG125" s="59"/>
      <c r="AJI125" s="60"/>
      <c r="AJJ125" s="60"/>
      <c r="AJK125" s="60"/>
      <c r="AJL125" s="60"/>
      <c r="AJM125" s="60"/>
      <c r="AJN125" s="60"/>
      <c r="AJO125" s="60"/>
      <c r="AJP125" s="60"/>
    </row>
    <row r="126" spans="1:952" s="23" customFormat="1" x14ac:dyDescent="0.2">
      <c r="A126" s="50" t="s">
        <v>20</v>
      </c>
      <c r="B126" s="51" t="s">
        <v>244</v>
      </c>
      <c r="C126" s="68" t="s">
        <v>187</v>
      </c>
      <c r="D126" s="53" t="s">
        <v>375</v>
      </c>
      <c r="E126" s="54"/>
      <c r="F126" s="26" t="s">
        <v>21</v>
      </c>
      <c r="G126" s="54"/>
      <c r="H126" s="54"/>
      <c r="I126" s="29">
        <v>18000</v>
      </c>
      <c r="J126" s="56" t="s">
        <v>193</v>
      </c>
      <c r="K126" s="56"/>
      <c r="L126" s="57" t="s">
        <v>253</v>
      </c>
      <c r="M126" s="57"/>
      <c r="N126" s="57"/>
      <c r="O126" s="57"/>
      <c r="P126" s="57"/>
      <c r="Q126" s="57"/>
      <c r="R126" s="57"/>
      <c r="X126" s="25"/>
      <c r="AK126" s="23">
        <v>1</v>
      </c>
      <c r="AL126" s="23">
        <v>1</v>
      </c>
      <c r="AM126" s="23">
        <v>1</v>
      </c>
      <c r="AN126" s="23">
        <v>1</v>
      </c>
      <c r="AO126" s="23">
        <v>1</v>
      </c>
      <c r="AP126" s="23">
        <v>1</v>
      </c>
      <c r="AW126" s="28"/>
      <c r="AZ126" s="25"/>
      <c r="BB126" s="25"/>
      <c r="BC126" s="28"/>
      <c r="BD126" s="25"/>
      <c r="BE126" s="27">
        <f t="shared" si="5"/>
        <v>6</v>
      </c>
      <c r="BF126" s="58"/>
      <c r="BG126" s="59"/>
      <c r="AJI126" s="60"/>
      <c r="AJJ126" s="60"/>
      <c r="AJK126" s="60"/>
      <c r="AJL126" s="60"/>
      <c r="AJM126" s="60"/>
      <c r="AJN126" s="60"/>
      <c r="AJO126" s="60"/>
      <c r="AJP126" s="60"/>
    </row>
    <row r="127" spans="1:952" s="23" customFormat="1" x14ac:dyDescent="0.2">
      <c r="A127" s="50" t="s">
        <v>20</v>
      </c>
      <c r="B127" s="51" t="s">
        <v>244</v>
      </c>
      <c r="C127" s="68" t="s">
        <v>139</v>
      </c>
      <c r="D127" s="53" t="s">
        <v>376</v>
      </c>
      <c r="E127" s="54"/>
      <c r="F127" s="26" t="s">
        <v>21</v>
      </c>
      <c r="G127" s="54"/>
      <c r="H127" s="54"/>
      <c r="I127" s="55">
        <v>19200</v>
      </c>
      <c r="J127" s="64" t="s">
        <v>193</v>
      </c>
      <c r="K127" s="56"/>
      <c r="L127" s="57" t="s">
        <v>253</v>
      </c>
      <c r="M127" s="57"/>
      <c r="N127" s="57"/>
      <c r="O127" s="57"/>
      <c r="P127" s="57"/>
      <c r="Q127" s="57"/>
      <c r="R127" s="57"/>
      <c r="X127" s="25"/>
      <c r="AK127" s="28">
        <v>1</v>
      </c>
      <c r="AL127" s="23">
        <v>1</v>
      </c>
      <c r="AM127" s="23">
        <v>1</v>
      </c>
      <c r="AN127" s="23">
        <v>1</v>
      </c>
      <c r="AO127" s="23">
        <v>1</v>
      </c>
      <c r="AP127" s="23">
        <v>1</v>
      </c>
      <c r="AQ127" s="23">
        <v>1</v>
      </c>
      <c r="AR127" s="23">
        <v>1</v>
      </c>
      <c r="AS127" s="23">
        <v>1</v>
      </c>
      <c r="AT127" s="23">
        <v>1</v>
      </c>
      <c r="AU127" s="23">
        <v>1</v>
      </c>
      <c r="AV127" s="23">
        <v>1</v>
      </c>
      <c r="AW127" s="28">
        <v>3</v>
      </c>
      <c r="AX127" s="23">
        <v>3</v>
      </c>
      <c r="AY127" s="23">
        <v>3</v>
      </c>
      <c r="AZ127" s="25">
        <v>3</v>
      </c>
      <c r="BA127" s="23">
        <v>6</v>
      </c>
      <c r="BB127" s="25">
        <v>6</v>
      </c>
      <c r="BC127" s="28">
        <v>6</v>
      </c>
      <c r="BD127" s="25">
        <v>6</v>
      </c>
      <c r="BE127" s="27">
        <f t="shared" si="5"/>
        <v>48</v>
      </c>
      <c r="BF127" s="58"/>
      <c r="BG127" s="59"/>
      <c r="AJI127" s="60"/>
      <c r="AJJ127" s="60"/>
      <c r="AJK127" s="60"/>
      <c r="AJL127" s="60"/>
      <c r="AJM127" s="60"/>
      <c r="AJN127" s="60"/>
      <c r="AJO127" s="60"/>
      <c r="AJP127" s="60"/>
    </row>
    <row r="128" spans="1:952" x14ac:dyDescent="0.2">
      <c r="A128" s="50" t="s">
        <v>20</v>
      </c>
      <c r="B128" s="51" t="s">
        <v>258</v>
      </c>
      <c r="C128" s="31" t="s">
        <v>377</v>
      </c>
      <c r="D128" s="53" t="s">
        <v>378</v>
      </c>
      <c r="F128" s="26" t="s">
        <v>21</v>
      </c>
      <c r="I128" s="55">
        <v>77800</v>
      </c>
      <c r="J128" s="56" t="s">
        <v>193</v>
      </c>
      <c r="K128" s="56"/>
      <c r="L128" s="57" t="s">
        <v>261</v>
      </c>
      <c r="M128" s="57"/>
      <c r="N128" s="57"/>
      <c r="O128" s="57"/>
      <c r="P128" s="57"/>
      <c r="Q128" s="57"/>
      <c r="R128" s="57"/>
      <c r="AE128" s="23">
        <v>1</v>
      </c>
      <c r="AF128" s="23">
        <v>1</v>
      </c>
      <c r="AG128" s="23">
        <v>1</v>
      </c>
      <c r="AH128" s="23">
        <v>1</v>
      </c>
      <c r="AI128" s="23">
        <v>1</v>
      </c>
      <c r="AJ128" s="23">
        <v>1</v>
      </c>
      <c r="AK128" s="28">
        <v>1</v>
      </c>
      <c r="AL128" s="23">
        <v>1</v>
      </c>
      <c r="AM128" s="23">
        <v>1</v>
      </c>
      <c r="AN128" s="23">
        <v>1</v>
      </c>
      <c r="AO128" s="23">
        <v>1</v>
      </c>
      <c r="AP128" s="23">
        <v>1</v>
      </c>
      <c r="AQ128" s="23">
        <v>1</v>
      </c>
      <c r="AR128" s="23">
        <v>1</v>
      </c>
      <c r="AS128" s="23">
        <v>1</v>
      </c>
      <c r="AT128" s="23">
        <v>1</v>
      </c>
      <c r="AU128" s="23">
        <v>1</v>
      </c>
      <c r="AV128" s="23">
        <v>1</v>
      </c>
      <c r="AW128" s="28">
        <v>3</v>
      </c>
      <c r="AX128" s="23">
        <v>3</v>
      </c>
      <c r="AY128" s="23">
        <v>3</v>
      </c>
      <c r="AZ128" s="25">
        <v>3</v>
      </c>
      <c r="BA128" s="23">
        <v>6</v>
      </c>
      <c r="BB128" s="25">
        <v>6</v>
      </c>
      <c r="BC128" s="28">
        <v>6</v>
      </c>
      <c r="BE128" s="27">
        <f t="shared" si="5"/>
        <v>48</v>
      </c>
      <c r="BG128" s="59"/>
    </row>
    <row r="129" spans="1:952" s="23" customFormat="1" x14ac:dyDescent="0.2">
      <c r="A129" s="50" t="s">
        <v>20</v>
      </c>
      <c r="B129" s="51" t="s">
        <v>301</v>
      </c>
      <c r="C129" s="68" t="s">
        <v>145</v>
      </c>
      <c r="D129" s="53" t="s">
        <v>379</v>
      </c>
      <c r="E129" s="54"/>
      <c r="F129" s="26" t="s">
        <v>21</v>
      </c>
      <c r="G129" s="54"/>
      <c r="H129" s="54"/>
      <c r="I129" s="55">
        <v>199999.992</v>
      </c>
      <c r="J129" s="104" t="s">
        <v>200</v>
      </c>
      <c r="K129" s="80"/>
      <c r="L129" s="81" t="s">
        <v>303</v>
      </c>
      <c r="M129" s="81"/>
      <c r="N129" s="81"/>
      <c r="O129" s="81"/>
      <c r="P129" s="81"/>
      <c r="Q129" s="81"/>
      <c r="R129" s="81"/>
      <c r="X129" s="25"/>
      <c r="Y129" s="23">
        <v>0</v>
      </c>
      <c r="Z129" s="23">
        <v>0</v>
      </c>
      <c r="AA129" s="23">
        <v>0</v>
      </c>
      <c r="AB129" s="23">
        <v>0</v>
      </c>
      <c r="AC129" s="23">
        <v>0</v>
      </c>
      <c r="AD129" s="23">
        <v>0</v>
      </c>
      <c r="AE129" s="23">
        <v>1</v>
      </c>
      <c r="AF129" s="23">
        <v>1</v>
      </c>
      <c r="AG129" s="23">
        <v>1</v>
      </c>
      <c r="AH129" s="23">
        <v>1</v>
      </c>
      <c r="AI129" s="23">
        <v>1</v>
      </c>
      <c r="AJ129" s="23">
        <v>1</v>
      </c>
      <c r="AK129" s="28">
        <v>1</v>
      </c>
      <c r="AL129" s="23">
        <v>1</v>
      </c>
      <c r="AM129" s="23">
        <v>1</v>
      </c>
      <c r="AN129" s="23">
        <v>1</v>
      </c>
      <c r="AO129" s="23">
        <v>1</v>
      </c>
      <c r="AP129" s="23">
        <v>1</v>
      </c>
      <c r="AW129" s="28"/>
      <c r="AZ129" s="25"/>
      <c r="BB129" s="25"/>
      <c r="BC129" s="28"/>
      <c r="BD129" s="25">
        <v>0</v>
      </c>
      <c r="BE129" s="27">
        <f t="shared" si="5"/>
        <v>12</v>
      </c>
      <c r="BF129" s="58"/>
      <c r="BG129" s="59"/>
      <c r="AJI129" s="60"/>
      <c r="AJJ129" s="60"/>
      <c r="AJK129" s="60"/>
      <c r="AJL129" s="60"/>
      <c r="AJM129" s="60"/>
      <c r="AJN129" s="60"/>
      <c r="AJO129" s="60"/>
      <c r="AJP129" s="60"/>
    </row>
    <row r="130" spans="1:952" s="23" customFormat="1" x14ac:dyDescent="0.2">
      <c r="A130" s="50" t="s">
        <v>20</v>
      </c>
      <c r="B130" s="51" t="s">
        <v>301</v>
      </c>
      <c r="C130" s="31" t="s">
        <v>380</v>
      </c>
      <c r="D130" s="53" t="s">
        <v>381</v>
      </c>
      <c r="E130" s="54"/>
      <c r="F130" s="26" t="s">
        <v>21</v>
      </c>
      <c r="G130" s="54"/>
      <c r="H130" s="54"/>
      <c r="I130" s="55">
        <v>140000</v>
      </c>
      <c r="J130" s="80" t="s">
        <v>200</v>
      </c>
      <c r="K130" s="80"/>
      <c r="L130" s="81" t="s">
        <v>303</v>
      </c>
      <c r="M130" s="81"/>
      <c r="N130" s="81"/>
      <c r="O130" s="81"/>
      <c r="P130" s="81"/>
      <c r="Q130" s="81"/>
      <c r="R130" s="81"/>
      <c r="X130" s="25"/>
      <c r="AH130" s="23">
        <v>1</v>
      </c>
      <c r="AI130" s="23">
        <v>1</v>
      </c>
      <c r="AJ130" s="23">
        <v>1</v>
      </c>
      <c r="AK130" s="28"/>
      <c r="AT130" s="23">
        <v>1</v>
      </c>
      <c r="AU130" s="23">
        <v>1</v>
      </c>
      <c r="AV130" s="23">
        <v>1</v>
      </c>
      <c r="AW130" s="28"/>
      <c r="AY130" s="23">
        <v>3</v>
      </c>
      <c r="AZ130" s="25">
        <v>3</v>
      </c>
      <c r="BB130" s="25">
        <v>3</v>
      </c>
      <c r="BC130" s="28"/>
      <c r="BD130" s="25">
        <v>3</v>
      </c>
      <c r="BE130" s="27">
        <f t="shared" si="5"/>
        <v>18</v>
      </c>
      <c r="BF130" s="58"/>
      <c r="BG130" s="59"/>
      <c r="AJI130" s="60"/>
      <c r="AJJ130" s="60"/>
      <c r="AJK130" s="60"/>
      <c r="AJL130" s="60"/>
      <c r="AJM130" s="60"/>
      <c r="AJN130" s="60"/>
      <c r="AJO130" s="60"/>
      <c r="AJP130" s="60"/>
    </row>
    <row r="131" spans="1:952" s="23" customFormat="1" x14ac:dyDescent="0.2">
      <c r="A131" s="50" t="s">
        <v>20</v>
      </c>
      <c r="B131" s="51" t="s">
        <v>301</v>
      </c>
      <c r="C131" s="31" t="s">
        <v>46</v>
      </c>
      <c r="D131" s="53" t="s">
        <v>382</v>
      </c>
      <c r="E131" s="54"/>
      <c r="F131" s="26" t="s">
        <v>29</v>
      </c>
      <c r="G131" s="54"/>
      <c r="H131" s="54"/>
      <c r="I131" s="55">
        <v>50000</v>
      </c>
      <c r="J131" s="80" t="s">
        <v>200</v>
      </c>
      <c r="K131" s="80"/>
      <c r="L131" s="81" t="s">
        <v>303</v>
      </c>
      <c r="M131" s="81"/>
      <c r="N131" s="81"/>
      <c r="O131" s="81"/>
      <c r="P131" s="81"/>
      <c r="Q131" s="81"/>
      <c r="R131" s="81"/>
      <c r="X131" s="25"/>
      <c r="AH131" s="23">
        <v>0</v>
      </c>
      <c r="AI131" s="23">
        <v>0</v>
      </c>
      <c r="AJ131" s="23">
        <v>0</v>
      </c>
      <c r="AK131" s="28">
        <v>0</v>
      </c>
      <c r="AT131" s="23">
        <v>0</v>
      </c>
      <c r="AU131" s="23">
        <v>0</v>
      </c>
      <c r="AV131" s="23">
        <v>0</v>
      </c>
      <c r="AW131" s="28"/>
      <c r="AX131" s="23">
        <v>3</v>
      </c>
      <c r="AY131" s="23">
        <v>0</v>
      </c>
      <c r="AZ131" s="25">
        <v>0</v>
      </c>
      <c r="BB131" s="25">
        <v>0</v>
      </c>
      <c r="BC131" s="28">
        <v>0</v>
      </c>
      <c r="BD131" s="25">
        <v>0</v>
      </c>
      <c r="BE131" s="27">
        <f t="shared" si="5"/>
        <v>3</v>
      </c>
      <c r="BF131" s="58"/>
      <c r="BG131" s="59"/>
      <c r="AJI131" s="60"/>
      <c r="AJJ131" s="60"/>
      <c r="AJK131" s="60"/>
      <c r="AJL131" s="60"/>
      <c r="AJM131" s="60"/>
      <c r="AJN131" s="60"/>
      <c r="AJO131" s="60"/>
      <c r="AJP131" s="60"/>
    </row>
    <row r="132" spans="1:952" s="54" customFormat="1" x14ac:dyDescent="0.2">
      <c r="A132" s="50" t="s">
        <v>20</v>
      </c>
      <c r="B132" s="51" t="s">
        <v>301</v>
      </c>
      <c r="C132" s="31" t="s">
        <v>47</v>
      </c>
      <c r="D132" s="53" t="s">
        <v>383</v>
      </c>
      <c r="F132" s="26" t="s">
        <v>29</v>
      </c>
      <c r="I132" s="29">
        <v>80000</v>
      </c>
      <c r="J132" s="80" t="s">
        <v>200</v>
      </c>
      <c r="K132" s="80"/>
      <c r="L132" s="81" t="s">
        <v>303</v>
      </c>
      <c r="M132" s="81"/>
      <c r="N132" s="81"/>
      <c r="O132" s="81"/>
      <c r="P132" s="81"/>
      <c r="Q132" s="81"/>
      <c r="R132" s="81"/>
      <c r="S132" s="23"/>
      <c r="T132" s="23"/>
      <c r="U132" s="23"/>
      <c r="V132" s="23"/>
      <c r="W132" s="23"/>
      <c r="X132" s="25"/>
      <c r="Y132" s="23"/>
      <c r="Z132" s="23"/>
      <c r="AA132" s="23"/>
      <c r="AB132" s="23"/>
      <c r="AC132" s="23"/>
      <c r="AD132" s="23"/>
      <c r="AE132" s="23"/>
      <c r="AF132" s="23"/>
      <c r="AG132" s="23"/>
      <c r="AH132" s="23">
        <v>0</v>
      </c>
      <c r="AI132" s="23">
        <v>0</v>
      </c>
      <c r="AJ132" s="23">
        <v>0</v>
      </c>
      <c r="AK132" s="28"/>
      <c r="AL132" s="23"/>
      <c r="AM132" s="23"/>
      <c r="AN132" s="23"/>
      <c r="AO132" s="23"/>
      <c r="AP132" s="23"/>
      <c r="AQ132" s="23"/>
      <c r="AR132" s="23"/>
      <c r="AS132" s="23"/>
      <c r="AT132" s="23">
        <v>0</v>
      </c>
      <c r="AU132" s="23">
        <v>0</v>
      </c>
      <c r="AV132" s="23">
        <v>0</v>
      </c>
      <c r="AW132" s="28"/>
      <c r="AX132" s="23">
        <v>0</v>
      </c>
      <c r="AY132" s="23">
        <v>0</v>
      </c>
      <c r="AZ132" s="25">
        <v>0</v>
      </c>
      <c r="BA132" s="23"/>
      <c r="BB132" s="25">
        <v>0</v>
      </c>
      <c r="BC132" s="28"/>
      <c r="BD132" s="25">
        <v>2</v>
      </c>
      <c r="BE132" s="27">
        <f t="shared" si="5"/>
        <v>2</v>
      </c>
      <c r="BF132" s="58"/>
      <c r="BG132" s="59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J132" s="23"/>
      <c r="EK132" s="23"/>
      <c r="EL132" s="23"/>
      <c r="EM132" s="23"/>
      <c r="EN132" s="23"/>
      <c r="EO132" s="23"/>
      <c r="EP132" s="23"/>
      <c r="EQ132" s="23"/>
      <c r="ER132" s="23"/>
      <c r="ES132" s="23"/>
      <c r="ET132" s="23"/>
      <c r="EU132" s="23"/>
      <c r="EV132" s="23"/>
      <c r="EW132" s="23"/>
      <c r="EX132" s="23"/>
      <c r="EY132" s="23"/>
      <c r="EZ132" s="23"/>
      <c r="FA132" s="23"/>
      <c r="FB132" s="23"/>
      <c r="FC132" s="23"/>
      <c r="FD132" s="23"/>
      <c r="FE132" s="23"/>
      <c r="FF132" s="23"/>
      <c r="FG132" s="23"/>
      <c r="FH132" s="23"/>
      <c r="FI132" s="23"/>
      <c r="FJ132" s="23"/>
      <c r="FK132" s="23"/>
      <c r="FL132" s="23"/>
      <c r="FM132" s="23"/>
      <c r="FN132" s="23"/>
      <c r="FO132" s="23"/>
      <c r="FP132" s="23"/>
      <c r="FQ132" s="23"/>
      <c r="FR132" s="23"/>
      <c r="FS132" s="23"/>
      <c r="FT132" s="23"/>
      <c r="FU132" s="23"/>
      <c r="FV132" s="23"/>
      <c r="FW132" s="23"/>
      <c r="FX132" s="23"/>
      <c r="FY132" s="23"/>
      <c r="FZ132" s="23"/>
      <c r="GA132" s="23"/>
      <c r="GB132" s="23"/>
      <c r="GC132" s="23"/>
      <c r="GD132" s="23"/>
      <c r="GE132" s="23"/>
      <c r="GF132" s="23"/>
      <c r="GG132" s="23"/>
      <c r="GH132" s="23"/>
      <c r="GI132" s="23"/>
      <c r="GJ132" s="23"/>
      <c r="GK132" s="23"/>
      <c r="GL132" s="23"/>
      <c r="GM132" s="23"/>
      <c r="GN132" s="23"/>
      <c r="GO132" s="23"/>
      <c r="GP132" s="23"/>
      <c r="GQ132" s="23"/>
      <c r="GR132" s="23"/>
      <c r="GS132" s="23"/>
      <c r="GT132" s="23"/>
      <c r="GU132" s="23"/>
      <c r="GV132" s="23"/>
      <c r="GW132" s="23"/>
      <c r="GX132" s="23"/>
      <c r="GY132" s="23"/>
      <c r="GZ132" s="23"/>
      <c r="HA132" s="23"/>
      <c r="HB132" s="23"/>
      <c r="HC132" s="23"/>
      <c r="HD132" s="23"/>
      <c r="HE132" s="23"/>
      <c r="HF132" s="23"/>
      <c r="HG132" s="23"/>
      <c r="HH132" s="23"/>
      <c r="HI132" s="23"/>
      <c r="HJ132" s="23"/>
      <c r="HK132" s="23"/>
      <c r="HL132" s="23"/>
      <c r="HM132" s="23"/>
      <c r="HN132" s="23"/>
      <c r="HO132" s="23"/>
      <c r="HP132" s="23"/>
      <c r="HQ132" s="23"/>
      <c r="HR132" s="23"/>
      <c r="HS132" s="23"/>
      <c r="HT132" s="23"/>
      <c r="HU132" s="23"/>
      <c r="HV132" s="23"/>
      <c r="HW132" s="23"/>
      <c r="HX132" s="23"/>
      <c r="HY132" s="23"/>
      <c r="HZ132" s="23"/>
      <c r="IA132" s="23"/>
      <c r="IB132" s="23"/>
      <c r="IC132" s="23"/>
      <c r="ID132" s="23"/>
      <c r="IE132" s="23"/>
      <c r="IF132" s="23"/>
      <c r="IG132" s="23"/>
      <c r="IH132" s="23"/>
      <c r="II132" s="23"/>
      <c r="IJ132" s="23"/>
      <c r="IK132" s="23"/>
      <c r="IL132" s="23"/>
      <c r="IM132" s="23"/>
      <c r="IN132" s="23"/>
      <c r="IO132" s="23"/>
      <c r="IP132" s="23"/>
      <c r="IQ132" s="23"/>
      <c r="IR132" s="23"/>
      <c r="IS132" s="23"/>
      <c r="IT132" s="23"/>
      <c r="IU132" s="23"/>
      <c r="IV132" s="23"/>
      <c r="IW132" s="23"/>
      <c r="IX132" s="23"/>
      <c r="IY132" s="23"/>
      <c r="IZ132" s="23"/>
      <c r="JA132" s="23"/>
      <c r="JB132" s="23"/>
      <c r="JC132" s="23"/>
      <c r="JD132" s="23"/>
      <c r="JE132" s="23"/>
      <c r="JF132" s="23"/>
      <c r="JG132" s="23"/>
      <c r="JH132" s="23"/>
      <c r="JI132" s="23"/>
      <c r="JJ132" s="23"/>
      <c r="JK132" s="23"/>
      <c r="JL132" s="23"/>
      <c r="JM132" s="23"/>
      <c r="JN132" s="23"/>
      <c r="JO132" s="23"/>
      <c r="JP132" s="23"/>
      <c r="JQ132" s="23"/>
      <c r="JR132" s="23"/>
      <c r="JS132" s="23"/>
      <c r="JT132" s="23"/>
      <c r="JU132" s="23"/>
      <c r="JV132" s="23"/>
      <c r="JW132" s="23"/>
      <c r="JX132" s="23"/>
      <c r="JY132" s="23"/>
      <c r="JZ132" s="23"/>
      <c r="KA132" s="23"/>
      <c r="KB132" s="23"/>
      <c r="KC132" s="23"/>
      <c r="KD132" s="23"/>
      <c r="KE132" s="23"/>
      <c r="KF132" s="23"/>
      <c r="KG132" s="23"/>
      <c r="KH132" s="23"/>
      <c r="KI132" s="23"/>
      <c r="KJ132" s="23"/>
      <c r="KK132" s="23"/>
      <c r="KL132" s="23"/>
      <c r="KM132" s="23"/>
      <c r="KN132" s="23"/>
      <c r="KO132" s="23"/>
      <c r="KP132" s="23"/>
      <c r="KQ132" s="23"/>
      <c r="KR132" s="23"/>
      <c r="KS132" s="23"/>
      <c r="KT132" s="23"/>
      <c r="KU132" s="23"/>
      <c r="KV132" s="23"/>
      <c r="KW132" s="23"/>
      <c r="KX132" s="23"/>
      <c r="KY132" s="23"/>
      <c r="KZ132" s="23"/>
      <c r="LA132" s="23"/>
      <c r="LB132" s="23"/>
      <c r="LC132" s="23"/>
      <c r="LD132" s="23"/>
      <c r="LE132" s="23"/>
      <c r="LF132" s="23"/>
      <c r="LG132" s="23"/>
      <c r="LH132" s="23"/>
      <c r="LI132" s="23"/>
      <c r="LJ132" s="23"/>
      <c r="LK132" s="23"/>
      <c r="LL132" s="23"/>
      <c r="LM132" s="23"/>
      <c r="LN132" s="23"/>
      <c r="LO132" s="23"/>
      <c r="LP132" s="23"/>
      <c r="LQ132" s="23"/>
      <c r="LR132" s="23"/>
      <c r="LS132" s="23"/>
      <c r="LT132" s="23"/>
      <c r="LU132" s="23"/>
      <c r="LV132" s="23"/>
      <c r="LW132" s="23"/>
      <c r="LX132" s="23"/>
      <c r="LY132" s="23"/>
      <c r="LZ132" s="23"/>
      <c r="MA132" s="23"/>
      <c r="MB132" s="23"/>
      <c r="MC132" s="23"/>
      <c r="MD132" s="23"/>
      <c r="ME132" s="23"/>
      <c r="MF132" s="23"/>
      <c r="MG132" s="23"/>
      <c r="MH132" s="23"/>
      <c r="MI132" s="23"/>
      <c r="MJ132" s="23"/>
      <c r="MK132" s="23"/>
      <c r="ML132" s="23"/>
      <c r="MM132" s="23"/>
      <c r="MN132" s="23"/>
      <c r="MO132" s="23"/>
      <c r="MP132" s="23"/>
      <c r="MQ132" s="23"/>
      <c r="MR132" s="23"/>
      <c r="MS132" s="23"/>
      <c r="MT132" s="23"/>
      <c r="MU132" s="23"/>
      <c r="MV132" s="23"/>
      <c r="MW132" s="23"/>
      <c r="MX132" s="23"/>
      <c r="MY132" s="23"/>
      <c r="MZ132" s="23"/>
      <c r="NA132" s="23"/>
      <c r="NB132" s="23"/>
      <c r="NC132" s="23"/>
      <c r="ND132" s="23"/>
      <c r="NE132" s="23"/>
      <c r="NF132" s="23"/>
      <c r="NG132" s="23"/>
      <c r="NH132" s="23"/>
      <c r="NI132" s="23"/>
      <c r="NJ132" s="23"/>
      <c r="NK132" s="23"/>
      <c r="NL132" s="23"/>
      <c r="NM132" s="23"/>
      <c r="NN132" s="23"/>
      <c r="NO132" s="23"/>
      <c r="NP132" s="23"/>
      <c r="NQ132" s="23"/>
      <c r="NR132" s="23"/>
      <c r="NS132" s="23"/>
      <c r="NT132" s="23"/>
      <c r="NU132" s="23"/>
      <c r="NV132" s="23"/>
      <c r="NW132" s="23"/>
      <c r="NX132" s="23"/>
      <c r="NY132" s="23"/>
      <c r="NZ132" s="23"/>
      <c r="OA132" s="23"/>
      <c r="OB132" s="23"/>
      <c r="OC132" s="23"/>
      <c r="OD132" s="23"/>
      <c r="OE132" s="23"/>
      <c r="OF132" s="23"/>
      <c r="OG132" s="23"/>
      <c r="OH132" s="23"/>
      <c r="OI132" s="23"/>
      <c r="OJ132" s="23"/>
      <c r="OK132" s="23"/>
      <c r="OL132" s="23"/>
      <c r="OM132" s="23"/>
      <c r="ON132" s="23"/>
      <c r="OO132" s="23"/>
      <c r="OP132" s="23"/>
      <c r="OQ132" s="23"/>
      <c r="OR132" s="23"/>
      <c r="OS132" s="23"/>
      <c r="OT132" s="23"/>
      <c r="OU132" s="23"/>
      <c r="OV132" s="23"/>
      <c r="OW132" s="23"/>
      <c r="OX132" s="23"/>
      <c r="OY132" s="23"/>
      <c r="OZ132" s="23"/>
      <c r="PA132" s="23"/>
      <c r="PB132" s="23"/>
      <c r="PC132" s="23"/>
      <c r="PD132" s="23"/>
      <c r="PE132" s="23"/>
      <c r="PF132" s="23"/>
      <c r="PG132" s="23"/>
      <c r="PH132" s="23"/>
      <c r="PI132" s="23"/>
      <c r="PJ132" s="23"/>
      <c r="PK132" s="23"/>
      <c r="PL132" s="23"/>
      <c r="PM132" s="23"/>
      <c r="PN132" s="23"/>
      <c r="PO132" s="23"/>
      <c r="PP132" s="23"/>
      <c r="PQ132" s="23"/>
      <c r="PR132" s="23"/>
      <c r="PS132" s="23"/>
      <c r="PT132" s="23"/>
      <c r="PU132" s="23"/>
      <c r="PV132" s="23"/>
      <c r="PW132" s="23"/>
      <c r="PX132" s="23"/>
      <c r="PY132" s="23"/>
      <c r="PZ132" s="23"/>
      <c r="QA132" s="23"/>
      <c r="QB132" s="23"/>
      <c r="QC132" s="23"/>
      <c r="QD132" s="23"/>
      <c r="QE132" s="23"/>
      <c r="QF132" s="23"/>
      <c r="QG132" s="23"/>
      <c r="QH132" s="23"/>
      <c r="QI132" s="23"/>
      <c r="QJ132" s="23"/>
      <c r="QK132" s="23"/>
      <c r="QL132" s="23"/>
      <c r="QM132" s="23"/>
      <c r="QN132" s="23"/>
      <c r="QO132" s="23"/>
      <c r="QP132" s="23"/>
      <c r="QQ132" s="23"/>
      <c r="QR132" s="23"/>
      <c r="QS132" s="23"/>
      <c r="QT132" s="23"/>
      <c r="QU132" s="23"/>
      <c r="QV132" s="23"/>
      <c r="QW132" s="23"/>
      <c r="QX132" s="23"/>
      <c r="QY132" s="23"/>
      <c r="QZ132" s="23"/>
      <c r="RA132" s="23"/>
      <c r="RB132" s="23"/>
      <c r="RC132" s="23"/>
      <c r="RD132" s="23"/>
      <c r="RE132" s="23"/>
      <c r="RF132" s="23"/>
      <c r="RG132" s="23"/>
      <c r="RH132" s="23"/>
      <c r="RI132" s="23"/>
      <c r="RJ132" s="23"/>
      <c r="RK132" s="23"/>
      <c r="RL132" s="23"/>
      <c r="RM132" s="23"/>
      <c r="RN132" s="23"/>
      <c r="RO132" s="23"/>
      <c r="RP132" s="23"/>
      <c r="RQ132" s="23"/>
      <c r="RR132" s="23"/>
      <c r="RS132" s="23"/>
      <c r="RT132" s="23"/>
      <c r="RU132" s="23"/>
      <c r="RV132" s="23"/>
      <c r="RW132" s="23"/>
      <c r="RX132" s="23"/>
      <c r="RY132" s="23"/>
      <c r="RZ132" s="23"/>
      <c r="SA132" s="23"/>
      <c r="SB132" s="23"/>
      <c r="SC132" s="23"/>
      <c r="SD132" s="23"/>
      <c r="SE132" s="23"/>
      <c r="SF132" s="23"/>
      <c r="SG132" s="23"/>
      <c r="SH132" s="23"/>
      <c r="SI132" s="23"/>
      <c r="SJ132" s="23"/>
      <c r="SK132" s="23"/>
      <c r="SL132" s="23"/>
      <c r="SM132" s="23"/>
      <c r="SN132" s="23"/>
      <c r="SO132" s="23"/>
      <c r="SP132" s="23"/>
      <c r="SQ132" s="23"/>
      <c r="SR132" s="23"/>
      <c r="SS132" s="23"/>
      <c r="ST132" s="23"/>
      <c r="SU132" s="23"/>
      <c r="SV132" s="23"/>
      <c r="SW132" s="23"/>
      <c r="SX132" s="23"/>
      <c r="SY132" s="23"/>
      <c r="SZ132" s="23"/>
      <c r="TA132" s="23"/>
      <c r="TB132" s="23"/>
      <c r="TC132" s="23"/>
      <c r="TD132" s="23"/>
      <c r="TE132" s="23"/>
      <c r="TF132" s="23"/>
      <c r="TG132" s="23"/>
      <c r="TH132" s="23"/>
      <c r="TI132" s="23"/>
      <c r="TJ132" s="23"/>
      <c r="TK132" s="23"/>
      <c r="TL132" s="23"/>
      <c r="TM132" s="23"/>
      <c r="TN132" s="23"/>
      <c r="TO132" s="23"/>
      <c r="TP132" s="23"/>
      <c r="TQ132" s="23"/>
      <c r="TR132" s="23"/>
      <c r="TS132" s="23"/>
      <c r="TT132" s="23"/>
      <c r="TU132" s="23"/>
      <c r="TV132" s="23"/>
      <c r="TW132" s="23"/>
      <c r="TX132" s="23"/>
      <c r="TY132" s="23"/>
      <c r="TZ132" s="23"/>
      <c r="UA132" s="23"/>
      <c r="UB132" s="23"/>
      <c r="UC132" s="23"/>
      <c r="UD132" s="23"/>
      <c r="UE132" s="23"/>
      <c r="UF132" s="23"/>
      <c r="UG132" s="23"/>
      <c r="UH132" s="23"/>
      <c r="UI132" s="23"/>
      <c r="UJ132" s="23"/>
      <c r="UK132" s="23"/>
      <c r="UL132" s="23"/>
      <c r="UM132" s="23"/>
      <c r="UN132" s="23"/>
      <c r="UO132" s="23"/>
      <c r="UP132" s="23"/>
      <c r="UQ132" s="23"/>
      <c r="UR132" s="23"/>
      <c r="US132" s="23"/>
      <c r="UT132" s="23"/>
      <c r="UU132" s="23"/>
      <c r="UV132" s="23"/>
      <c r="UW132" s="23"/>
      <c r="UX132" s="23"/>
      <c r="UY132" s="23"/>
      <c r="UZ132" s="23"/>
      <c r="VA132" s="23"/>
      <c r="VB132" s="23"/>
      <c r="VC132" s="23"/>
      <c r="VD132" s="23"/>
      <c r="VE132" s="23"/>
      <c r="VF132" s="23"/>
      <c r="VG132" s="23"/>
      <c r="VH132" s="23"/>
      <c r="VI132" s="23"/>
      <c r="VJ132" s="23"/>
      <c r="VK132" s="23"/>
      <c r="VL132" s="23"/>
      <c r="VM132" s="23"/>
      <c r="VN132" s="23"/>
      <c r="VO132" s="23"/>
      <c r="VP132" s="23"/>
      <c r="VQ132" s="23"/>
      <c r="VR132" s="23"/>
      <c r="VS132" s="23"/>
      <c r="VT132" s="23"/>
      <c r="VU132" s="23"/>
      <c r="VV132" s="23"/>
      <c r="VW132" s="23"/>
      <c r="VX132" s="23"/>
      <c r="VY132" s="23"/>
      <c r="VZ132" s="23"/>
      <c r="WA132" s="23"/>
      <c r="WB132" s="23"/>
      <c r="WC132" s="23"/>
      <c r="WD132" s="23"/>
      <c r="WE132" s="23"/>
      <c r="WF132" s="23"/>
      <c r="WG132" s="23"/>
      <c r="WH132" s="23"/>
      <c r="WI132" s="23"/>
      <c r="WJ132" s="23"/>
      <c r="WK132" s="23"/>
      <c r="WL132" s="23"/>
      <c r="WM132" s="23"/>
      <c r="WN132" s="23"/>
      <c r="WO132" s="23"/>
      <c r="WP132" s="23"/>
      <c r="WQ132" s="23"/>
      <c r="WR132" s="23"/>
      <c r="WS132" s="23"/>
      <c r="WT132" s="23"/>
      <c r="WU132" s="23"/>
      <c r="WV132" s="23"/>
      <c r="WW132" s="23"/>
      <c r="WX132" s="23"/>
      <c r="WY132" s="23"/>
      <c r="WZ132" s="23"/>
      <c r="XA132" s="23"/>
      <c r="XB132" s="23"/>
      <c r="XC132" s="23"/>
      <c r="XD132" s="23"/>
      <c r="XE132" s="23"/>
      <c r="XF132" s="23"/>
      <c r="XG132" s="23"/>
      <c r="XH132" s="23"/>
      <c r="XI132" s="23"/>
      <c r="XJ132" s="23"/>
      <c r="XK132" s="23"/>
      <c r="XL132" s="23"/>
      <c r="XM132" s="23"/>
      <c r="XN132" s="23"/>
      <c r="XO132" s="23"/>
      <c r="XP132" s="23"/>
      <c r="XQ132" s="23"/>
      <c r="XR132" s="23"/>
      <c r="XS132" s="23"/>
      <c r="XT132" s="23"/>
      <c r="XU132" s="23"/>
      <c r="XV132" s="23"/>
      <c r="XW132" s="23"/>
      <c r="XX132" s="23"/>
      <c r="XY132" s="23"/>
      <c r="XZ132" s="23"/>
      <c r="YA132" s="23"/>
      <c r="YB132" s="23"/>
      <c r="YC132" s="23"/>
      <c r="YD132" s="23"/>
      <c r="YE132" s="23"/>
      <c r="YF132" s="23"/>
      <c r="YG132" s="23"/>
      <c r="YH132" s="23"/>
      <c r="YI132" s="23"/>
      <c r="YJ132" s="23"/>
      <c r="YK132" s="23"/>
      <c r="YL132" s="23"/>
      <c r="YM132" s="23"/>
      <c r="YN132" s="23"/>
      <c r="YO132" s="23"/>
      <c r="YP132" s="23"/>
      <c r="YQ132" s="23"/>
      <c r="YR132" s="23"/>
      <c r="YS132" s="23"/>
      <c r="YT132" s="23"/>
      <c r="YU132" s="23"/>
      <c r="YV132" s="23"/>
      <c r="YW132" s="23"/>
      <c r="YX132" s="23"/>
      <c r="YY132" s="23"/>
      <c r="YZ132" s="23"/>
      <c r="ZA132" s="23"/>
      <c r="ZB132" s="23"/>
      <c r="ZC132" s="23"/>
      <c r="ZD132" s="23"/>
      <c r="ZE132" s="23"/>
      <c r="ZF132" s="23"/>
      <c r="ZG132" s="23"/>
      <c r="ZH132" s="23"/>
      <c r="ZI132" s="23"/>
      <c r="ZJ132" s="23"/>
      <c r="ZK132" s="23"/>
      <c r="ZL132" s="23"/>
      <c r="ZM132" s="23"/>
      <c r="ZN132" s="23"/>
      <c r="ZO132" s="23"/>
      <c r="ZP132" s="23"/>
      <c r="ZQ132" s="23"/>
      <c r="ZR132" s="23"/>
      <c r="ZS132" s="23"/>
      <c r="ZT132" s="23"/>
      <c r="ZU132" s="23"/>
      <c r="ZV132" s="23"/>
      <c r="ZW132" s="23"/>
      <c r="ZX132" s="23"/>
      <c r="ZY132" s="23"/>
      <c r="ZZ132" s="23"/>
      <c r="AAA132" s="23"/>
      <c r="AAB132" s="23"/>
      <c r="AAC132" s="23"/>
      <c r="AAD132" s="23"/>
      <c r="AAE132" s="23"/>
      <c r="AAF132" s="23"/>
      <c r="AAG132" s="23"/>
      <c r="AAH132" s="23"/>
      <c r="AAI132" s="23"/>
      <c r="AAJ132" s="23"/>
      <c r="AAK132" s="23"/>
      <c r="AAL132" s="23"/>
      <c r="AAM132" s="23"/>
      <c r="AAN132" s="23"/>
      <c r="AAO132" s="23"/>
      <c r="AAP132" s="23"/>
      <c r="AAQ132" s="23"/>
      <c r="AAR132" s="23"/>
      <c r="AAS132" s="23"/>
      <c r="AAT132" s="23"/>
      <c r="AAU132" s="23"/>
      <c r="AAV132" s="23"/>
      <c r="AAW132" s="23"/>
      <c r="AAX132" s="23"/>
      <c r="AAY132" s="23"/>
      <c r="AAZ132" s="23"/>
      <c r="ABA132" s="23"/>
      <c r="ABB132" s="23"/>
      <c r="ABC132" s="23"/>
      <c r="ABD132" s="23"/>
      <c r="ABE132" s="23"/>
      <c r="ABF132" s="23"/>
      <c r="ABG132" s="23"/>
      <c r="ABH132" s="23"/>
      <c r="ABI132" s="23"/>
      <c r="ABJ132" s="23"/>
      <c r="ABK132" s="23"/>
      <c r="ABL132" s="23"/>
      <c r="ABM132" s="23"/>
      <c r="ABN132" s="23"/>
      <c r="ABO132" s="23"/>
      <c r="ABP132" s="23"/>
      <c r="ABQ132" s="23"/>
      <c r="ABR132" s="23"/>
      <c r="ABS132" s="23"/>
      <c r="ABT132" s="23"/>
      <c r="ABU132" s="23"/>
      <c r="ABV132" s="23"/>
      <c r="ABW132" s="23"/>
      <c r="ABX132" s="23"/>
      <c r="ABY132" s="23"/>
      <c r="ABZ132" s="23"/>
      <c r="ACA132" s="23"/>
      <c r="ACB132" s="23"/>
      <c r="ACC132" s="23"/>
      <c r="ACD132" s="23"/>
      <c r="ACE132" s="23"/>
      <c r="ACF132" s="23"/>
      <c r="ACG132" s="23"/>
      <c r="ACH132" s="23"/>
      <c r="ACI132" s="23"/>
      <c r="ACJ132" s="23"/>
      <c r="ACK132" s="23"/>
      <c r="ACL132" s="23"/>
      <c r="ACM132" s="23"/>
      <c r="ACN132" s="23"/>
      <c r="ACO132" s="23"/>
      <c r="ACP132" s="23"/>
      <c r="ACQ132" s="23"/>
      <c r="ACR132" s="23"/>
      <c r="ACS132" s="23"/>
      <c r="ACT132" s="23"/>
      <c r="ACU132" s="23"/>
      <c r="ACV132" s="23"/>
      <c r="ACW132" s="23"/>
      <c r="ACX132" s="23"/>
      <c r="ACY132" s="23"/>
      <c r="ACZ132" s="23"/>
      <c r="ADA132" s="23"/>
      <c r="ADB132" s="23"/>
      <c r="ADC132" s="23"/>
      <c r="ADD132" s="23"/>
      <c r="ADE132" s="23"/>
      <c r="ADF132" s="23"/>
      <c r="ADG132" s="23"/>
      <c r="ADH132" s="23"/>
      <c r="ADI132" s="23"/>
      <c r="ADJ132" s="23"/>
      <c r="ADK132" s="23"/>
      <c r="ADL132" s="23"/>
      <c r="ADM132" s="23"/>
      <c r="ADN132" s="23"/>
      <c r="ADO132" s="23"/>
      <c r="ADP132" s="23"/>
      <c r="ADQ132" s="23"/>
      <c r="ADR132" s="23"/>
      <c r="ADS132" s="23"/>
      <c r="ADT132" s="23"/>
      <c r="ADU132" s="23"/>
      <c r="ADV132" s="23"/>
      <c r="ADW132" s="23"/>
      <c r="ADX132" s="23"/>
      <c r="ADY132" s="23"/>
      <c r="ADZ132" s="23"/>
      <c r="AEA132" s="23"/>
      <c r="AEB132" s="23"/>
      <c r="AEC132" s="23"/>
      <c r="AED132" s="23"/>
      <c r="AEE132" s="23"/>
      <c r="AEF132" s="23"/>
      <c r="AEG132" s="23"/>
      <c r="AEH132" s="23"/>
      <c r="AEI132" s="23"/>
      <c r="AEJ132" s="23"/>
      <c r="AEK132" s="23"/>
      <c r="AEL132" s="23"/>
      <c r="AEM132" s="23"/>
      <c r="AEN132" s="23"/>
      <c r="AEO132" s="23"/>
      <c r="AEP132" s="23"/>
      <c r="AEQ132" s="23"/>
      <c r="AER132" s="23"/>
      <c r="AES132" s="23"/>
      <c r="AET132" s="23"/>
      <c r="AEU132" s="23"/>
      <c r="AEV132" s="23"/>
      <c r="AEW132" s="23"/>
      <c r="AEX132" s="23"/>
      <c r="AEY132" s="23"/>
      <c r="AEZ132" s="23"/>
      <c r="AFA132" s="23"/>
      <c r="AFB132" s="23"/>
      <c r="AFC132" s="23"/>
      <c r="AFD132" s="23"/>
      <c r="AFE132" s="23"/>
      <c r="AFF132" s="23"/>
      <c r="AFG132" s="23"/>
      <c r="AFH132" s="23"/>
      <c r="AFI132" s="23"/>
      <c r="AFJ132" s="23"/>
      <c r="AFK132" s="23"/>
      <c r="AFL132" s="23"/>
      <c r="AFM132" s="23"/>
      <c r="AFN132" s="23"/>
      <c r="AFO132" s="23"/>
      <c r="AFP132" s="23"/>
      <c r="AFQ132" s="23"/>
      <c r="AFR132" s="23"/>
      <c r="AFS132" s="23"/>
      <c r="AFT132" s="23"/>
      <c r="AFU132" s="23"/>
      <c r="AFV132" s="23"/>
      <c r="AFW132" s="23"/>
      <c r="AFX132" s="23"/>
      <c r="AFY132" s="23"/>
      <c r="AFZ132" s="23"/>
      <c r="AGA132" s="23"/>
      <c r="AGB132" s="23"/>
      <c r="AGC132" s="23"/>
      <c r="AGD132" s="23"/>
      <c r="AGE132" s="23"/>
      <c r="AGF132" s="23"/>
      <c r="AGG132" s="23"/>
      <c r="AGH132" s="23"/>
      <c r="AGI132" s="23"/>
      <c r="AGJ132" s="23"/>
      <c r="AGK132" s="23"/>
      <c r="AGL132" s="23"/>
      <c r="AGM132" s="23"/>
      <c r="AGN132" s="23"/>
      <c r="AGO132" s="23"/>
      <c r="AGP132" s="23"/>
      <c r="AGQ132" s="23"/>
      <c r="AGR132" s="23"/>
      <c r="AGS132" s="23"/>
      <c r="AGT132" s="23"/>
      <c r="AGU132" s="23"/>
      <c r="AGV132" s="23"/>
      <c r="AGW132" s="23"/>
      <c r="AGX132" s="23"/>
      <c r="AGY132" s="23"/>
      <c r="AGZ132" s="23"/>
      <c r="AHA132" s="23"/>
      <c r="AHB132" s="23"/>
      <c r="AHC132" s="23"/>
      <c r="AHD132" s="23"/>
      <c r="AHE132" s="23"/>
      <c r="AHF132" s="23"/>
      <c r="AHG132" s="23"/>
      <c r="AHH132" s="23"/>
      <c r="AHI132" s="23"/>
      <c r="AHJ132" s="23"/>
      <c r="AHK132" s="23"/>
      <c r="AHL132" s="23"/>
      <c r="AHM132" s="23"/>
      <c r="AHN132" s="23"/>
      <c r="AHO132" s="23"/>
      <c r="AHP132" s="23"/>
      <c r="AHQ132" s="23"/>
      <c r="AHR132" s="23"/>
      <c r="AHS132" s="23"/>
      <c r="AHT132" s="23"/>
      <c r="AHU132" s="23"/>
      <c r="AHV132" s="23"/>
      <c r="AHW132" s="23"/>
      <c r="AHX132" s="23"/>
      <c r="AHY132" s="23"/>
      <c r="AHZ132" s="23"/>
      <c r="AIA132" s="23"/>
      <c r="AIB132" s="23"/>
      <c r="AIC132" s="23"/>
      <c r="AID132" s="23"/>
      <c r="AIE132" s="23"/>
      <c r="AIF132" s="23"/>
      <c r="AIG132" s="23"/>
      <c r="AIH132" s="23"/>
      <c r="AII132" s="23"/>
      <c r="AIJ132" s="23"/>
      <c r="AIK132" s="23"/>
      <c r="AIL132" s="23"/>
      <c r="AIM132" s="23"/>
      <c r="AIN132" s="23"/>
      <c r="AIO132" s="23"/>
      <c r="AIP132" s="23"/>
      <c r="AIQ132" s="23"/>
      <c r="AIR132" s="23"/>
      <c r="AIS132" s="23"/>
      <c r="AIT132" s="23"/>
      <c r="AIU132" s="23"/>
      <c r="AIV132" s="23"/>
      <c r="AIW132" s="23"/>
      <c r="AIX132" s="23"/>
      <c r="AIY132" s="23"/>
      <c r="AIZ132" s="23"/>
      <c r="AJA132" s="23"/>
      <c r="AJB132" s="23"/>
      <c r="AJC132" s="23"/>
      <c r="AJD132" s="23"/>
      <c r="AJE132" s="23"/>
      <c r="AJF132" s="23"/>
      <c r="AJG132" s="23"/>
      <c r="AJH132" s="23"/>
      <c r="AJI132" s="60"/>
      <c r="AJJ132" s="60"/>
      <c r="AJK132" s="60"/>
      <c r="AJL132" s="60"/>
      <c r="AJM132" s="60"/>
      <c r="AJN132" s="60"/>
      <c r="AJO132" s="60"/>
      <c r="AJP132" s="60"/>
    </row>
    <row r="133" spans="1:952" s="23" customFormat="1" x14ac:dyDescent="0.2">
      <c r="A133" s="50" t="s">
        <v>20</v>
      </c>
      <c r="B133" s="51" t="s">
        <v>301</v>
      </c>
      <c r="C133" s="52" t="s">
        <v>48</v>
      </c>
      <c r="D133" s="53" t="s">
        <v>384</v>
      </c>
      <c r="E133" s="54"/>
      <c r="F133" s="26" t="s">
        <v>21</v>
      </c>
      <c r="G133" s="54"/>
      <c r="H133" s="54"/>
      <c r="I133" s="29">
        <v>1150000</v>
      </c>
      <c r="J133" s="80" t="s">
        <v>200</v>
      </c>
      <c r="K133" s="80"/>
      <c r="L133" s="81" t="s">
        <v>303</v>
      </c>
      <c r="M133" s="81"/>
      <c r="N133" s="81"/>
      <c r="O133" s="81"/>
      <c r="P133" s="81"/>
      <c r="Q133" s="81"/>
      <c r="R133" s="81"/>
      <c r="X133" s="25"/>
      <c r="AH133" s="23">
        <v>1</v>
      </c>
      <c r="AI133" s="23">
        <v>1</v>
      </c>
      <c r="AJ133" s="23">
        <v>1</v>
      </c>
      <c r="AT133" s="23">
        <v>1</v>
      </c>
      <c r="AU133" s="23">
        <v>1</v>
      </c>
      <c r="AV133" s="23">
        <v>1</v>
      </c>
      <c r="AW133" s="28"/>
      <c r="AY133" s="23">
        <v>3</v>
      </c>
      <c r="AZ133" s="25">
        <v>3</v>
      </c>
      <c r="BB133" s="25">
        <v>3</v>
      </c>
      <c r="BC133" s="28"/>
      <c r="BD133" s="25">
        <v>3</v>
      </c>
      <c r="BE133" s="27">
        <f t="shared" si="5"/>
        <v>18</v>
      </c>
      <c r="BF133" s="82"/>
      <c r="BG133" s="59"/>
      <c r="AJI133" s="60"/>
      <c r="AJJ133" s="60"/>
      <c r="AJK133" s="60"/>
      <c r="AJL133" s="60"/>
      <c r="AJM133" s="60"/>
      <c r="AJN133" s="60"/>
      <c r="AJO133" s="60"/>
      <c r="AJP133" s="60"/>
    </row>
    <row r="134" spans="1:952" s="23" customFormat="1" x14ac:dyDescent="0.2">
      <c r="A134" s="50" t="s">
        <v>20</v>
      </c>
      <c r="B134" s="51" t="s">
        <v>301</v>
      </c>
      <c r="C134" s="68" t="s">
        <v>146</v>
      </c>
      <c r="D134" s="53" t="s">
        <v>385</v>
      </c>
      <c r="E134" s="54"/>
      <c r="F134" s="26" t="s">
        <v>104</v>
      </c>
      <c r="G134" s="54"/>
      <c r="H134" s="54"/>
      <c r="I134" s="29">
        <v>80000</v>
      </c>
      <c r="J134" s="104" t="s">
        <v>199</v>
      </c>
      <c r="K134" s="80"/>
      <c r="L134" s="81" t="s">
        <v>303</v>
      </c>
      <c r="M134" s="81"/>
      <c r="N134" s="81"/>
      <c r="O134" s="81"/>
      <c r="P134" s="81"/>
      <c r="Q134" s="81"/>
      <c r="R134" s="81"/>
      <c r="X134" s="25"/>
      <c r="Y134" s="23">
        <v>0</v>
      </c>
      <c r="Z134" s="23">
        <v>0</v>
      </c>
      <c r="AA134" s="23">
        <v>0</v>
      </c>
      <c r="AB134" s="23">
        <v>0</v>
      </c>
      <c r="AC134" s="23">
        <v>0</v>
      </c>
      <c r="AD134" s="23">
        <v>0</v>
      </c>
      <c r="AE134" s="23">
        <v>0</v>
      </c>
      <c r="AF134" s="23">
        <v>0</v>
      </c>
      <c r="AG134" s="23">
        <v>0</v>
      </c>
      <c r="AH134" s="23">
        <v>1</v>
      </c>
      <c r="AI134" s="23">
        <v>1</v>
      </c>
      <c r="AJ134" s="23">
        <v>1</v>
      </c>
      <c r="AK134" s="28">
        <v>0</v>
      </c>
      <c r="AL134" s="23">
        <v>0</v>
      </c>
      <c r="AM134" s="23">
        <v>0</v>
      </c>
      <c r="AN134" s="23">
        <v>0</v>
      </c>
      <c r="AO134" s="23">
        <v>0</v>
      </c>
      <c r="AP134" s="23">
        <v>0</v>
      </c>
      <c r="AQ134" s="23">
        <v>0</v>
      </c>
      <c r="AR134" s="23">
        <v>0</v>
      </c>
      <c r="AS134" s="23">
        <v>0</v>
      </c>
      <c r="AT134" s="23">
        <v>1</v>
      </c>
      <c r="AU134" s="23">
        <v>1</v>
      </c>
      <c r="AV134" s="23">
        <v>1</v>
      </c>
      <c r="AW134" s="28">
        <v>0</v>
      </c>
      <c r="AX134" s="23">
        <v>0</v>
      </c>
      <c r="AY134" s="23">
        <v>0</v>
      </c>
      <c r="AZ134" s="25">
        <v>3</v>
      </c>
      <c r="BA134" s="23">
        <v>0</v>
      </c>
      <c r="BB134" s="25">
        <v>3</v>
      </c>
      <c r="BC134" s="28">
        <v>0</v>
      </c>
      <c r="BD134" s="25">
        <v>0</v>
      </c>
      <c r="BE134" s="27">
        <f t="shared" si="5"/>
        <v>12</v>
      </c>
      <c r="BF134" s="58"/>
      <c r="BG134" s="59"/>
      <c r="AJI134" s="60"/>
      <c r="AJJ134" s="60"/>
      <c r="AJK134" s="60"/>
      <c r="AJL134" s="60"/>
      <c r="AJM134" s="60"/>
      <c r="AJN134" s="60"/>
      <c r="AJO134" s="60"/>
      <c r="AJP134" s="60"/>
    </row>
    <row r="135" spans="1:952" s="61" customFormat="1" x14ac:dyDescent="0.2">
      <c r="A135" s="50" t="s">
        <v>20</v>
      </c>
      <c r="B135" s="51" t="s">
        <v>301</v>
      </c>
      <c r="C135" s="68" t="s">
        <v>45</v>
      </c>
      <c r="D135" s="53" t="s">
        <v>386</v>
      </c>
      <c r="E135" s="54"/>
      <c r="F135" s="26" t="s">
        <v>104</v>
      </c>
      <c r="G135" s="54"/>
      <c r="H135" s="54"/>
      <c r="I135" s="55">
        <v>20000</v>
      </c>
      <c r="J135" s="80" t="s">
        <v>200</v>
      </c>
      <c r="K135" s="80"/>
      <c r="L135" s="81" t="s">
        <v>303</v>
      </c>
      <c r="M135" s="81"/>
      <c r="N135" s="81"/>
      <c r="O135" s="81"/>
      <c r="P135" s="81"/>
      <c r="Q135" s="81"/>
      <c r="R135" s="81"/>
      <c r="S135" s="28"/>
      <c r="T135" s="23"/>
      <c r="U135" s="23"/>
      <c r="V135" s="23"/>
      <c r="W135" s="23"/>
      <c r="X135" s="25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8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8"/>
      <c r="AX135" s="23"/>
      <c r="AY135" s="23"/>
      <c r="AZ135" s="25"/>
      <c r="BA135" s="23">
        <v>0</v>
      </c>
      <c r="BB135" s="25">
        <v>0</v>
      </c>
      <c r="BC135" s="28">
        <v>0</v>
      </c>
      <c r="BD135" s="25">
        <v>3</v>
      </c>
      <c r="BE135" s="27">
        <f t="shared" si="5"/>
        <v>3</v>
      </c>
      <c r="BF135" s="58"/>
      <c r="BG135" s="59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  <c r="DJ135" s="23"/>
      <c r="DK135" s="23"/>
      <c r="DL135" s="23"/>
      <c r="DM135" s="23"/>
      <c r="DN135" s="23"/>
      <c r="DO135" s="23"/>
      <c r="DP135" s="23"/>
      <c r="DQ135" s="23"/>
      <c r="DR135" s="23"/>
      <c r="DS135" s="23"/>
      <c r="DT135" s="23"/>
      <c r="DU135" s="23"/>
      <c r="DV135" s="23"/>
      <c r="DW135" s="23"/>
      <c r="DX135" s="23"/>
      <c r="DY135" s="23"/>
      <c r="DZ135" s="23"/>
      <c r="EA135" s="23"/>
      <c r="EB135" s="23"/>
      <c r="EC135" s="23"/>
      <c r="ED135" s="23"/>
      <c r="EE135" s="23"/>
      <c r="EF135" s="23"/>
      <c r="EG135" s="23"/>
      <c r="EH135" s="23"/>
      <c r="EI135" s="23"/>
      <c r="EJ135" s="23"/>
      <c r="EK135" s="23"/>
      <c r="EL135" s="23"/>
      <c r="EM135" s="23"/>
      <c r="EN135" s="23"/>
      <c r="EO135" s="23"/>
      <c r="EP135" s="23"/>
      <c r="EQ135" s="23"/>
      <c r="ER135" s="23"/>
      <c r="ES135" s="23"/>
      <c r="ET135" s="23"/>
      <c r="EU135" s="23"/>
      <c r="EV135" s="23"/>
      <c r="EW135" s="23"/>
      <c r="EX135" s="23"/>
      <c r="EY135" s="23"/>
      <c r="EZ135" s="23"/>
      <c r="FA135" s="23"/>
      <c r="FB135" s="23"/>
      <c r="FC135" s="23"/>
      <c r="FD135" s="23"/>
      <c r="FE135" s="23"/>
      <c r="FF135" s="23"/>
      <c r="FG135" s="23"/>
      <c r="FH135" s="23"/>
      <c r="FI135" s="23"/>
      <c r="FJ135" s="23"/>
      <c r="FK135" s="23"/>
      <c r="FL135" s="23"/>
      <c r="FM135" s="23"/>
      <c r="FN135" s="23"/>
      <c r="FO135" s="23"/>
      <c r="FP135" s="23"/>
      <c r="FQ135" s="23"/>
      <c r="FR135" s="23"/>
      <c r="FS135" s="23"/>
      <c r="FT135" s="23"/>
      <c r="FU135" s="23"/>
      <c r="FV135" s="23"/>
      <c r="FW135" s="23"/>
      <c r="FX135" s="23"/>
      <c r="FY135" s="23"/>
      <c r="FZ135" s="23"/>
      <c r="GA135" s="23"/>
      <c r="GB135" s="23"/>
      <c r="GC135" s="23"/>
      <c r="GD135" s="23"/>
      <c r="GE135" s="23"/>
      <c r="GF135" s="23"/>
      <c r="GG135" s="23"/>
      <c r="GH135" s="23"/>
      <c r="GI135" s="23"/>
      <c r="GJ135" s="23"/>
      <c r="GK135" s="23"/>
      <c r="GL135" s="23"/>
      <c r="GM135" s="23"/>
      <c r="GN135" s="23"/>
      <c r="GO135" s="23"/>
      <c r="GP135" s="23"/>
      <c r="GQ135" s="23"/>
      <c r="GR135" s="23"/>
      <c r="GS135" s="23"/>
      <c r="GT135" s="23"/>
      <c r="GU135" s="23"/>
      <c r="GV135" s="23"/>
      <c r="GW135" s="23"/>
      <c r="GX135" s="23"/>
      <c r="GY135" s="23"/>
      <c r="GZ135" s="23"/>
      <c r="HA135" s="23"/>
      <c r="HB135" s="23"/>
      <c r="HC135" s="23"/>
      <c r="HD135" s="23"/>
      <c r="HE135" s="23"/>
      <c r="HF135" s="23"/>
      <c r="HG135" s="23"/>
      <c r="HH135" s="23"/>
      <c r="HI135" s="23"/>
      <c r="HJ135" s="23"/>
      <c r="HK135" s="23"/>
      <c r="HL135" s="23"/>
      <c r="HM135" s="23"/>
      <c r="HN135" s="23"/>
      <c r="HO135" s="23"/>
      <c r="HP135" s="23"/>
      <c r="HQ135" s="23"/>
      <c r="HR135" s="23"/>
      <c r="HS135" s="23"/>
      <c r="HT135" s="23"/>
      <c r="HU135" s="23"/>
      <c r="HV135" s="23"/>
      <c r="HW135" s="23"/>
      <c r="HX135" s="23"/>
      <c r="HY135" s="23"/>
      <c r="HZ135" s="23"/>
      <c r="IA135" s="23"/>
      <c r="IB135" s="23"/>
      <c r="IC135" s="23"/>
      <c r="ID135" s="23"/>
      <c r="IE135" s="23"/>
      <c r="IF135" s="23"/>
      <c r="IG135" s="23"/>
      <c r="IH135" s="23"/>
      <c r="II135" s="23"/>
      <c r="IJ135" s="23"/>
      <c r="IK135" s="23"/>
      <c r="IL135" s="23"/>
      <c r="IM135" s="23"/>
      <c r="IN135" s="23"/>
      <c r="IO135" s="23"/>
      <c r="IP135" s="23"/>
      <c r="IQ135" s="23"/>
      <c r="IR135" s="23"/>
      <c r="IS135" s="23"/>
      <c r="IT135" s="23"/>
      <c r="IU135" s="23"/>
      <c r="IV135" s="23"/>
      <c r="IW135" s="23"/>
      <c r="IX135" s="23"/>
      <c r="IY135" s="23"/>
      <c r="IZ135" s="23"/>
      <c r="JA135" s="23"/>
      <c r="JB135" s="23"/>
      <c r="JC135" s="23"/>
      <c r="JD135" s="23"/>
      <c r="JE135" s="23"/>
      <c r="JF135" s="23"/>
      <c r="JG135" s="23"/>
      <c r="JH135" s="23"/>
      <c r="JI135" s="23"/>
      <c r="JJ135" s="23"/>
      <c r="JK135" s="23"/>
      <c r="JL135" s="23"/>
      <c r="JM135" s="23"/>
      <c r="JN135" s="23"/>
      <c r="JO135" s="23"/>
      <c r="JP135" s="23"/>
      <c r="JQ135" s="23"/>
      <c r="JR135" s="23"/>
      <c r="JS135" s="23"/>
      <c r="JT135" s="23"/>
      <c r="JU135" s="23"/>
      <c r="JV135" s="23"/>
      <c r="JW135" s="23"/>
      <c r="JX135" s="23"/>
      <c r="JY135" s="23"/>
      <c r="JZ135" s="23"/>
      <c r="KA135" s="23"/>
      <c r="KB135" s="23"/>
      <c r="KC135" s="23"/>
      <c r="KD135" s="23"/>
      <c r="KE135" s="23"/>
      <c r="KF135" s="23"/>
      <c r="KG135" s="23"/>
      <c r="KH135" s="23"/>
      <c r="KI135" s="23"/>
      <c r="KJ135" s="23"/>
      <c r="KK135" s="23"/>
      <c r="KL135" s="23"/>
      <c r="KM135" s="23"/>
      <c r="KN135" s="23"/>
      <c r="KO135" s="23"/>
      <c r="KP135" s="23"/>
      <c r="KQ135" s="23"/>
      <c r="KR135" s="23"/>
      <c r="KS135" s="23"/>
      <c r="KT135" s="23"/>
      <c r="KU135" s="23"/>
      <c r="KV135" s="23"/>
      <c r="KW135" s="23"/>
      <c r="KX135" s="23"/>
      <c r="KY135" s="23"/>
      <c r="KZ135" s="23"/>
      <c r="LA135" s="23"/>
      <c r="LB135" s="23"/>
      <c r="LC135" s="23"/>
      <c r="LD135" s="23"/>
      <c r="LE135" s="23"/>
      <c r="LF135" s="23"/>
      <c r="LG135" s="23"/>
      <c r="LH135" s="23"/>
      <c r="LI135" s="23"/>
      <c r="LJ135" s="23"/>
      <c r="LK135" s="23"/>
      <c r="LL135" s="23"/>
      <c r="LM135" s="23"/>
      <c r="LN135" s="23"/>
      <c r="LO135" s="23"/>
      <c r="LP135" s="23"/>
      <c r="LQ135" s="23"/>
      <c r="LR135" s="23"/>
      <c r="LS135" s="23"/>
      <c r="LT135" s="23"/>
      <c r="LU135" s="23"/>
      <c r="LV135" s="23"/>
      <c r="LW135" s="23"/>
      <c r="LX135" s="23"/>
      <c r="LY135" s="23"/>
      <c r="LZ135" s="23"/>
      <c r="MA135" s="23"/>
      <c r="MB135" s="23"/>
      <c r="MC135" s="23"/>
      <c r="MD135" s="23"/>
      <c r="ME135" s="23"/>
      <c r="MF135" s="23"/>
      <c r="MG135" s="23"/>
      <c r="MH135" s="23"/>
      <c r="MI135" s="23"/>
      <c r="MJ135" s="23"/>
      <c r="MK135" s="23"/>
      <c r="ML135" s="23"/>
      <c r="MM135" s="23"/>
      <c r="MN135" s="23"/>
      <c r="MO135" s="23"/>
      <c r="MP135" s="23"/>
      <c r="MQ135" s="23"/>
      <c r="MR135" s="23"/>
      <c r="MS135" s="23"/>
      <c r="MT135" s="23"/>
      <c r="MU135" s="23"/>
      <c r="MV135" s="23"/>
      <c r="MW135" s="23"/>
      <c r="MX135" s="23"/>
      <c r="MY135" s="23"/>
      <c r="MZ135" s="23"/>
      <c r="NA135" s="23"/>
      <c r="NB135" s="23"/>
      <c r="NC135" s="23"/>
      <c r="ND135" s="23"/>
      <c r="NE135" s="23"/>
      <c r="NF135" s="23"/>
      <c r="NG135" s="23"/>
      <c r="NH135" s="23"/>
      <c r="NI135" s="23"/>
      <c r="NJ135" s="23"/>
      <c r="NK135" s="23"/>
      <c r="NL135" s="23"/>
      <c r="NM135" s="23"/>
      <c r="NN135" s="23"/>
      <c r="NO135" s="23"/>
      <c r="NP135" s="23"/>
      <c r="NQ135" s="23"/>
      <c r="NR135" s="23"/>
      <c r="NS135" s="23"/>
      <c r="NT135" s="23"/>
      <c r="NU135" s="23"/>
      <c r="NV135" s="23"/>
      <c r="NW135" s="23"/>
      <c r="NX135" s="23"/>
      <c r="NY135" s="23"/>
      <c r="NZ135" s="23"/>
      <c r="OA135" s="23"/>
      <c r="OB135" s="23"/>
      <c r="OC135" s="23"/>
      <c r="OD135" s="23"/>
      <c r="OE135" s="23"/>
      <c r="OF135" s="23"/>
      <c r="OG135" s="23"/>
      <c r="OH135" s="23"/>
      <c r="OI135" s="23"/>
      <c r="OJ135" s="23"/>
      <c r="OK135" s="23"/>
      <c r="OL135" s="23"/>
      <c r="OM135" s="23"/>
      <c r="ON135" s="23"/>
      <c r="OO135" s="23"/>
      <c r="OP135" s="23"/>
      <c r="OQ135" s="23"/>
      <c r="OR135" s="23"/>
      <c r="OS135" s="23"/>
      <c r="OT135" s="23"/>
      <c r="OU135" s="23"/>
      <c r="OV135" s="23"/>
      <c r="OW135" s="23"/>
      <c r="OX135" s="23"/>
      <c r="OY135" s="23"/>
      <c r="OZ135" s="23"/>
      <c r="PA135" s="23"/>
      <c r="PB135" s="23"/>
      <c r="PC135" s="23"/>
      <c r="PD135" s="23"/>
      <c r="PE135" s="23"/>
      <c r="PF135" s="23"/>
      <c r="PG135" s="23"/>
      <c r="PH135" s="23"/>
      <c r="PI135" s="23"/>
      <c r="PJ135" s="23"/>
      <c r="PK135" s="23"/>
      <c r="PL135" s="23"/>
      <c r="PM135" s="23"/>
      <c r="PN135" s="23"/>
      <c r="PO135" s="23"/>
      <c r="PP135" s="23"/>
      <c r="PQ135" s="23"/>
      <c r="PR135" s="23"/>
      <c r="PS135" s="23"/>
      <c r="PT135" s="23"/>
      <c r="PU135" s="23"/>
      <c r="PV135" s="23"/>
      <c r="PW135" s="23"/>
      <c r="PX135" s="23"/>
      <c r="PY135" s="23"/>
      <c r="PZ135" s="23"/>
      <c r="QA135" s="23"/>
      <c r="QB135" s="23"/>
      <c r="QC135" s="23"/>
      <c r="QD135" s="23"/>
      <c r="QE135" s="23"/>
      <c r="QF135" s="23"/>
      <c r="QG135" s="23"/>
      <c r="QH135" s="23"/>
      <c r="QI135" s="23"/>
      <c r="QJ135" s="23"/>
      <c r="QK135" s="23"/>
      <c r="QL135" s="23"/>
      <c r="QM135" s="23"/>
      <c r="QN135" s="23"/>
      <c r="QO135" s="23"/>
      <c r="QP135" s="23"/>
      <c r="QQ135" s="23"/>
      <c r="QR135" s="23"/>
      <c r="QS135" s="23"/>
      <c r="QT135" s="23"/>
      <c r="QU135" s="23"/>
      <c r="QV135" s="23"/>
      <c r="QW135" s="23"/>
      <c r="QX135" s="23"/>
      <c r="QY135" s="23"/>
      <c r="QZ135" s="23"/>
      <c r="RA135" s="23"/>
      <c r="RB135" s="23"/>
      <c r="RC135" s="23"/>
      <c r="RD135" s="23"/>
      <c r="RE135" s="23"/>
      <c r="RF135" s="23"/>
      <c r="RG135" s="23"/>
      <c r="RH135" s="23"/>
      <c r="RI135" s="23"/>
      <c r="RJ135" s="23"/>
      <c r="RK135" s="23"/>
      <c r="RL135" s="23"/>
      <c r="RM135" s="23"/>
      <c r="RN135" s="23"/>
      <c r="RO135" s="23"/>
      <c r="RP135" s="23"/>
      <c r="RQ135" s="23"/>
      <c r="RR135" s="23"/>
      <c r="RS135" s="23"/>
      <c r="RT135" s="23"/>
      <c r="RU135" s="23"/>
      <c r="RV135" s="23"/>
      <c r="RW135" s="23"/>
      <c r="RX135" s="23"/>
      <c r="RY135" s="23"/>
      <c r="RZ135" s="23"/>
      <c r="SA135" s="23"/>
      <c r="SB135" s="23"/>
      <c r="SC135" s="23"/>
      <c r="SD135" s="23"/>
      <c r="SE135" s="23"/>
      <c r="SF135" s="23"/>
      <c r="SG135" s="23"/>
      <c r="SH135" s="23"/>
      <c r="SI135" s="23"/>
      <c r="SJ135" s="23"/>
      <c r="SK135" s="23"/>
      <c r="SL135" s="23"/>
      <c r="SM135" s="23"/>
      <c r="SN135" s="23"/>
      <c r="SO135" s="23"/>
      <c r="SP135" s="23"/>
      <c r="SQ135" s="23"/>
      <c r="SR135" s="23"/>
      <c r="SS135" s="23"/>
      <c r="ST135" s="23"/>
      <c r="SU135" s="23"/>
      <c r="SV135" s="23"/>
      <c r="SW135" s="23"/>
      <c r="SX135" s="23"/>
      <c r="SY135" s="23"/>
      <c r="SZ135" s="23"/>
      <c r="TA135" s="23"/>
      <c r="TB135" s="23"/>
      <c r="TC135" s="23"/>
      <c r="TD135" s="23"/>
      <c r="TE135" s="23"/>
      <c r="TF135" s="23"/>
      <c r="TG135" s="23"/>
      <c r="TH135" s="23"/>
      <c r="TI135" s="23"/>
      <c r="TJ135" s="23"/>
      <c r="TK135" s="23"/>
      <c r="TL135" s="23"/>
      <c r="TM135" s="23"/>
      <c r="TN135" s="23"/>
      <c r="TO135" s="23"/>
      <c r="TP135" s="23"/>
      <c r="TQ135" s="23"/>
      <c r="TR135" s="23"/>
      <c r="TS135" s="23"/>
      <c r="TT135" s="23"/>
      <c r="TU135" s="23"/>
      <c r="TV135" s="23"/>
      <c r="TW135" s="23"/>
      <c r="TX135" s="23"/>
      <c r="TY135" s="23"/>
      <c r="TZ135" s="23"/>
      <c r="UA135" s="23"/>
      <c r="UB135" s="23"/>
      <c r="UC135" s="23"/>
      <c r="UD135" s="23"/>
      <c r="UE135" s="23"/>
      <c r="UF135" s="23"/>
      <c r="UG135" s="23"/>
      <c r="UH135" s="23"/>
      <c r="UI135" s="23"/>
      <c r="UJ135" s="23"/>
      <c r="UK135" s="23"/>
      <c r="UL135" s="23"/>
      <c r="UM135" s="23"/>
      <c r="UN135" s="23"/>
      <c r="UO135" s="23"/>
      <c r="UP135" s="23"/>
      <c r="UQ135" s="23"/>
      <c r="UR135" s="23"/>
      <c r="US135" s="23"/>
      <c r="UT135" s="23"/>
      <c r="UU135" s="23"/>
      <c r="UV135" s="23"/>
      <c r="UW135" s="23"/>
      <c r="UX135" s="23"/>
      <c r="UY135" s="23"/>
      <c r="UZ135" s="23"/>
      <c r="VA135" s="23"/>
      <c r="VB135" s="23"/>
      <c r="VC135" s="23"/>
      <c r="VD135" s="23"/>
      <c r="VE135" s="23"/>
      <c r="VF135" s="23"/>
      <c r="VG135" s="23"/>
      <c r="VH135" s="23"/>
      <c r="VI135" s="23"/>
      <c r="VJ135" s="23"/>
      <c r="VK135" s="23"/>
      <c r="VL135" s="23"/>
      <c r="VM135" s="23"/>
      <c r="VN135" s="23"/>
      <c r="VO135" s="23"/>
      <c r="VP135" s="23"/>
      <c r="VQ135" s="23"/>
      <c r="VR135" s="23"/>
      <c r="VS135" s="23"/>
      <c r="VT135" s="23"/>
      <c r="VU135" s="23"/>
      <c r="VV135" s="23"/>
      <c r="VW135" s="23"/>
      <c r="VX135" s="23"/>
      <c r="VY135" s="23"/>
      <c r="VZ135" s="23"/>
      <c r="WA135" s="23"/>
      <c r="WB135" s="23"/>
      <c r="WC135" s="23"/>
      <c r="WD135" s="23"/>
      <c r="WE135" s="23"/>
      <c r="WF135" s="23"/>
      <c r="WG135" s="23"/>
      <c r="WH135" s="23"/>
      <c r="WI135" s="23"/>
      <c r="WJ135" s="23"/>
      <c r="WK135" s="23"/>
      <c r="WL135" s="23"/>
      <c r="WM135" s="23"/>
      <c r="WN135" s="23"/>
      <c r="WO135" s="23"/>
      <c r="WP135" s="23"/>
      <c r="WQ135" s="23"/>
      <c r="WR135" s="23"/>
      <c r="WS135" s="23"/>
      <c r="WT135" s="23"/>
      <c r="WU135" s="23"/>
      <c r="WV135" s="23"/>
      <c r="WW135" s="23"/>
      <c r="WX135" s="23"/>
      <c r="WY135" s="23"/>
      <c r="WZ135" s="23"/>
      <c r="XA135" s="23"/>
      <c r="XB135" s="23"/>
      <c r="XC135" s="23"/>
      <c r="XD135" s="23"/>
      <c r="XE135" s="23"/>
      <c r="XF135" s="23"/>
      <c r="XG135" s="23"/>
      <c r="XH135" s="23"/>
      <c r="XI135" s="23"/>
      <c r="XJ135" s="23"/>
      <c r="XK135" s="23"/>
      <c r="XL135" s="23"/>
      <c r="XM135" s="23"/>
      <c r="XN135" s="23"/>
      <c r="XO135" s="23"/>
      <c r="XP135" s="23"/>
      <c r="XQ135" s="23"/>
      <c r="XR135" s="23"/>
      <c r="XS135" s="23"/>
      <c r="XT135" s="23"/>
      <c r="XU135" s="23"/>
      <c r="XV135" s="23"/>
      <c r="XW135" s="23"/>
      <c r="XX135" s="23"/>
      <c r="XY135" s="23"/>
      <c r="XZ135" s="23"/>
      <c r="YA135" s="23"/>
      <c r="YB135" s="23"/>
      <c r="YC135" s="23"/>
      <c r="YD135" s="23"/>
      <c r="YE135" s="23"/>
      <c r="YF135" s="23"/>
      <c r="YG135" s="23"/>
      <c r="YH135" s="23"/>
      <c r="YI135" s="23"/>
      <c r="YJ135" s="23"/>
      <c r="YK135" s="23"/>
      <c r="YL135" s="23"/>
      <c r="YM135" s="23"/>
      <c r="YN135" s="23"/>
      <c r="YO135" s="23"/>
      <c r="YP135" s="23"/>
      <c r="YQ135" s="23"/>
      <c r="YR135" s="23"/>
      <c r="YS135" s="23"/>
      <c r="YT135" s="23"/>
      <c r="YU135" s="23"/>
      <c r="YV135" s="23"/>
      <c r="YW135" s="23"/>
      <c r="YX135" s="23"/>
      <c r="YY135" s="23"/>
      <c r="YZ135" s="23"/>
      <c r="ZA135" s="23"/>
      <c r="ZB135" s="23"/>
      <c r="ZC135" s="23"/>
      <c r="ZD135" s="23"/>
      <c r="ZE135" s="23"/>
      <c r="ZF135" s="23"/>
      <c r="ZG135" s="23"/>
      <c r="ZH135" s="23"/>
      <c r="ZI135" s="23"/>
      <c r="ZJ135" s="23"/>
      <c r="ZK135" s="23"/>
      <c r="ZL135" s="23"/>
      <c r="ZM135" s="23"/>
      <c r="ZN135" s="23"/>
      <c r="ZO135" s="23"/>
      <c r="ZP135" s="23"/>
      <c r="ZQ135" s="23"/>
      <c r="ZR135" s="23"/>
      <c r="ZS135" s="23"/>
      <c r="ZT135" s="23"/>
      <c r="ZU135" s="23"/>
      <c r="ZV135" s="23"/>
      <c r="ZW135" s="23"/>
      <c r="ZX135" s="23"/>
      <c r="ZY135" s="23"/>
      <c r="ZZ135" s="23"/>
      <c r="AAA135" s="23"/>
      <c r="AAB135" s="23"/>
      <c r="AAC135" s="23"/>
      <c r="AAD135" s="23"/>
      <c r="AAE135" s="23"/>
      <c r="AAF135" s="23"/>
      <c r="AAG135" s="23"/>
      <c r="AAH135" s="23"/>
      <c r="AAI135" s="23"/>
      <c r="AAJ135" s="23"/>
      <c r="AAK135" s="23"/>
      <c r="AAL135" s="23"/>
      <c r="AAM135" s="23"/>
      <c r="AAN135" s="23"/>
      <c r="AAO135" s="23"/>
      <c r="AAP135" s="23"/>
      <c r="AAQ135" s="23"/>
      <c r="AAR135" s="23"/>
      <c r="AAS135" s="23"/>
      <c r="AAT135" s="23"/>
      <c r="AAU135" s="23"/>
      <c r="AAV135" s="23"/>
      <c r="AAW135" s="23"/>
      <c r="AAX135" s="23"/>
      <c r="AAY135" s="23"/>
      <c r="AAZ135" s="23"/>
      <c r="ABA135" s="23"/>
      <c r="ABB135" s="23"/>
      <c r="ABC135" s="23"/>
      <c r="ABD135" s="23"/>
      <c r="ABE135" s="23"/>
      <c r="ABF135" s="23"/>
      <c r="ABG135" s="23"/>
      <c r="ABH135" s="23"/>
      <c r="ABI135" s="23"/>
      <c r="ABJ135" s="23"/>
      <c r="ABK135" s="23"/>
      <c r="ABL135" s="23"/>
      <c r="ABM135" s="23"/>
      <c r="ABN135" s="23"/>
      <c r="ABO135" s="23"/>
      <c r="ABP135" s="23"/>
      <c r="ABQ135" s="23"/>
      <c r="ABR135" s="23"/>
      <c r="ABS135" s="23"/>
      <c r="ABT135" s="23"/>
      <c r="ABU135" s="23"/>
      <c r="ABV135" s="23"/>
      <c r="ABW135" s="23"/>
      <c r="ABX135" s="23"/>
      <c r="ABY135" s="23"/>
      <c r="ABZ135" s="23"/>
      <c r="ACA135" s="23"/>
      <c r="ACB135" s="23"/>
      <c r="ACC135" s="23"/>
      <c r="ACD135" s="23"/>
      <c r="ACE135" s="23"/>
      <c r="ACF135" s="23"/>
      <c r="ACG135" s="23"/>
      <c r="ACH135" s="23"/>
      <c r="ACI135" s="23"/>
      <c r="ACJ135" s="23"/>
      <c r="ACK135" s="23"/>
      <c r="ACL135" s="23"/>
      <c r="ACM135" s="23"/>
      <c r="ACN135" s="23"/>
      <c r="ACO135" s="23"/>
      <c r="ACP135" s="23"/>
      <c r="ACQ135" s="23"/>
      <c r="ACR135" s="23"/>
      <c r="ACS135" s="23"/>
      <c r="ACT135" s="23"/>
      <c r="ACU135" s="23"/>
      <c r="ACV135" s="23"/>
      <c r="ACW135" s="23"/>
      <c r="ACX135" s="23"/>
      <c r="ACY135" s="23"/>
      <c r="ACZ135" s="23"/>
      <c r="ADA135" s="23"/>
      <c r="ADB135" s="23"/>
      <c r="ADC135" s="23"/>
      <c r="ADD135" s="23"/>
      <c r="ADE135" s="23"/>
      <c r="ADF135" s="23"/>
      <c r="ADG135" s="23"/>
      <c r="ADH135" s="23"/>
      <c r="ADI135" s="23"/>
      <c r="ADJ135" s="23"/>
      <c r="ADK135" s="23"/>
      <c r="ADL135" s="23"/>
      <c r="ADM135" s="23"/>
      <c r="ADN135" s="23"/>
      <c r="ADO135" s="23"/>
      <c r="ADP135" s="23"/>
      <c r="ADQ135" s="23"/>
      <c r="ADR135" s="23"/>
      <c r="ADS135" s="23"/>
      <c r="ADT135" s="23"/>
      <c r="ADU135" s="23"/>
      <c r="ADV135" s="23"/>
      <c r="ADW135" s="23"/>
      <c r="ADX135" s="23"/>
      <c r="ADY135" s="23"/>
      <c r="ADZ135" s="23"/>
      <c r="AEA135" s="23"/>
      <c r="AEB135" s="23"/>
      <c r="AEC135" s="23"/>
      <c r="AED135" s="23"/>
      <c r="AEE135" s="23"/>
      <c r="AEF135" s="23"/>
      <c r="AEG135" s="23"/>
      <c r="AEH135" s="23"/>
      <c r="AEI135" s="23"/>
      <c r="AEJ135" s="23"/>
      <c r="AEK135" s="23"/>
      <c r="AEL135" s="23"/>
      <c r="AEM135" s="23"/>
      <c r="AEN135" s="23"/>
      <c r="AEO135" s="23"/>
      <c r="AEP135" s="23"/>
      <c r="AEQ135" s="23"/>
      <c r="AER135" s="23"/>
      <c r="AES135" s="23"/>
      <c r="AET135" s="23"/>
      <c r="AEU135" s="23"/>
      <c r="AEV135" s="23"/>
      <c r="AEW135" s="23"/>
      <c r="AEX135" s="23"/>
      <c r="AEY135" s="23"/>
      <c r="AEZ135" s="23"/>
      <c r="AFA135" s="23"/>
      <c r="AFB135" s="23"/>
      <c r="AFC135" s="23"/>
      <c r="AFD135" s="23"/>
      <c r="AFE135" s="23"/>
      <c r="AFF135" s="23"/>
      <c r="AFG135" s="23"/>
      <c r="AFH135" s="23"/>
      <c r="AFI135" s="23"/>
      <c r="AFJ135" s="23"/>
      <c r="AFK135" s="23"/>
      <c r="AFL135" s="23"/>
      <c r="AFM135" s="23"/>
      <c r="AFN135" s="23"/>
      <c r="AFO135" s="23"/>
      <c r="AFP135" s="23"/>
      <c r="AFQ135" s="23"/>
      <c r="AFR135" s="23"/>
      <c r="AFS135" s="23"/>
      <c r="AFT135" s="23"/>
      <c r="AFU135" s="23"/>
      <c r="AFV135" s="23"/>
      <c r="AFW135" s="23"/>
      <c r="AFX135" s="23"/>
      <c r="AFY135" s="23"/>
      <c r="AFZ135" s="23"/>
      <c r="AGA135" s="23"/>
      <c r="AGB135" s="23"/>
      <c r="AGC135" s="23"/>
      <c r="AGD135" s="23"/>
      <c r="AGE135" s="23"/>
      <c r="AGF135" s="23"/>
      <c r="AGG135" s="23"/>
      <c r="AGH135" s="23"/>
      <c r="AGI135" s="23"/>
      <c r="AGJ135" s="23"/>
      <c r="AGK135" s="23"/>
      <c r="AGL135" s="23"/>
      <c r="AGM135" s="23"/>
      <c r="AGN135" s="23"/>
      <c r="AGO135" s="23"/>
      <c r="AGP135" s="23"/>
      <c r="AGQ135" s="23"/>
      <c r="AGR135" s="23"/>
      <c r="AGS135" s="23"/>
      <c r="AGT135" s="23"/>
      <c r="AGU135" s="23"/>
      <c r="AGV135" s="23"/>
      <c r="AGW135" s="23"/>
      <c r="AGX135" s="23"/>
      <c r="AGY135" s="23"/>
      <c r="AGZ135" s="23"/>
      <c r="AHA135" s="23"/>
      <c r="AHB135" s="23"/>
      <c r="AHC135" s="23"/>
      <c r="AHD135" s="23"/>
      <c r="AHE135" s="23"/>
      <c r="AHF135" s="23"/>
      <c r="AHG135" s="23"/>
      <c r="AHH135" s="23"/>
      <c r="AHI135" s="23"/>
      <c r="AHJ135" s="23"/>
      <c r="AHK135" s="23"/>
      <c r="AHL135" s="23"/>
      <c r="AHM135" s="23"/>
      <c r="AHN135" s="23"/>
      <c r="AHO135" s="23"/>
      <c r="AHP135" s="23"/>
      <c r="AHQ135" s="23"/>
      <c r="AHR135" s="23"/>
      <c r="AHS135" s="23"/>
      <c r="AHT135" s="23"/>
      <c r="AHU135" s="23"/>
      <c r="AHV135" s="23"/>
      <c r="AHW135" s="23"/>
      <c r="AHX135" s="23"/>
      <c r="AHY135" s="23"/>
      <c r="AHZ135" s="23"/>
      <c r="AIA135" s="23"/>
      <c r="AIB135" s="23"/>
      <c r="AIC135" s="23"/>
      <c r="AID135" s="23"/>
      <c r="AIE135" s="23"/>
      <c r="AIF135" s="23"/>
      <c r="AIG135" s="23"/>
      <c r="AIH135" s="23"/>
      <c r="AII135" s="23"/>
      <c r="AIJ135" s="23"/>
      <c r="AIK135" s="23"/>
      <c r="AIL135" s="23"/>
      <c r="AIM135" s="23"/>
      <c r="AIN135" s="23"/>
      <c r="AIO135" s="23"/>
      <c r="AIP135" s="23"/>
      <c r="AIQ135" s="23"/>
      <c r="AIR135" s="23"/>
      <c r="AIS135" s="23"/>
      <c r="AIT135" s="23"/>
      <c r="AIU135" s="23"/>
      <c r="AIV135" s="23"/>
      <c r="AIW135" s="23"/>
      <c r="AIX135" s="23"/>
      <c r="AIY135" s="23"/>
      <c r="AIZ135" s="23"/>
      <c r="AJA135" s="23"/>
      <c r="AJB135" s="23"/>
      <c r="AJC135" s="23"/>
      <c r="AJD135" s="23"/>
      <c r="AJE135" s="23"/>
      <c r="AJF135" s="23"/>
      <c r="AJG135" s="23"/>
      <c r="AJH135" s="23"/>
      <c r="AJI135" s="60"/>
      <c r="AJJ135" s="60"/>
      <c r="AJK135" s="60"/>
      <c r="AJL135" s="60"/>
      <c r="AJM135" s="60"/>
      <c r="AJN135" s="60"/>
      <c r="AJO135" s="60"/>
      <c r="AJP135" s="60"/>
    </row>
    <row r="136" spans="1:952" s="61" customFormat="1" x14ac:dyDescent="0.2">
      <c r="A136" s="50"/>
      <c r="B136" s="51"/>
      <c r="C136" s="68"/>
      <c r="D136" s="53"/>
      <c r="E136" s="54"/>
      <c r="F136" s="26"/>
      <c r="G136" s="54"/>
      <c r="H136" s="54"/>
      <c r="I136" s="55"/>
      <c r="J136" s="80"/>
      <c r="K136" s="80"/>
      <c r="L136" s="81"/>
      <c r="M136" s="81"/>
      <c r="N136" s="81"/>
      <c r="O136" s="81"/>
      <c r="P136" s="81"/>
      <c r="Q136" s="81"/>
      <c r="R136" s="81"/>
      <c r="S136" s="23"/>
      <c r="T136" s="23"/>
      <c r="U136" s="23"/>
      <c r="V136" s="23"/>
      <c r="W136" s="23"/>
      <c r="X136" s="25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8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8"/>
      <c r="AX136" s="23"/>
      <c r="AY136" s="23"/>
      <c r="AZ136" s="25"/>
      <c r="BA136" s="23"/>
      <c r="BB136" s="25"/>
      <c r="BC136" s="28"/>
      <c r="BD136" s="25"/>
      <c r="BE136" s="27"/>
      <c r="BF136" s="58"/>
      <c r="BG136" s="59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3"/>
      <c r="EZ136" s="23"/>
      <c r="FA136" s="23"/>
      <c r="FB136" s="23"/>
      <c r="FC136" s="23"/>
      <c r="FD136" s="23"/>
      <c r="FE136" s="23"/>
      <c r="FF136" s="23"/>
      <c r="FG136" s="23"/>
      <c r="FH136" s="23"/>
      <c r="FI136" s="23"/>
      <c r="FJ136" s="23"/>
      <c r="FK136" s="23"/>
      <c r="FL136" s="23"/>
      <c r="FM136" s="23"/>
      <c r="FN136" s="23"/>
      <c r="FO136" s="23"/>
      <c r="FP136" s="23"/>
      <c r="FQ136" s="23"/>
      <c r="FR136" s="23"/>
      <c r="FS136" s="23"/>
      <c r="FT136" s="23"/>
      <c r="FU136" s="23"/>
      <c r="FV136" s="23"/>
      <c r="FW136" s="23"/>
      <c r="FX136" s="23"/>
      <c r="FY136" s="23"/>
      <c r="FZ136" s="23"/>
      <c r="GA136" s="23"/>
      <c r="GB136" s="23"/>
      <c r="GC136" s="23"/>
      <c r="GD136" s="23"/>
      <c r="GE136" s="23"/>
      <c r="GF136" s="23"/>
      <c r="GG136" s="23"/>
      <c r="GH136" s="23"/>
      <c r="GI136" s="23"/>
      <c r="GJ136" s="23"/>
      <c r="GK136" s="23"/>
      <c r="GL136" s="23"/>
      <c r="GM136" s="23"/>
      <c r="GN136" s="23"/>
      <c r="GO136" s="23"/>
      <c r="GP136" s="23"/>
      <c r="GQ136" s="23"/>
      <c r="GR136" s="23"/>
      <c r="GS136" s="23"/>
      <c r="GT136" s="23"/>
      <c r="GU136" s="23"/>
      <c r="GV136" s="23"/>
      <c r="GW136" s="23"/>
      <c r="GX136" s="23"/>
      <c r="GY136" s="23"/>
      <c r="GZ136" s="23"/>
      <c r="HA136" s="23"/>
      <c r="HB136" s="23"/>
      <c r="HC136" s="23"/>
      <c r="HD136" s="23"/>
      <c r="HE136" s="23"/>
      <c r="HF136" s="23"/>
      <c r="HG136" s="23"/>
      <c r="HH136" s="23"/>
      <c r="HI136" s="23"/>
      <c r="HJ136" s="23"/>
      <c r="HK136" s="23"/>
      <c r="HL136" s="23"/>
      <c r="HM136" s="23"/>
      <c r="HN136" s="23"/>
      <c r="HO136" s="23"/>
      <c r="HP136" s="23"/>
      <c r="HQ136" s="23"/>
      <c r="HR136" s="23"/>
      <c r="HS136" s="23"/>
      <c r="HT136" s="23"/>
      <c r="HU136" s="23"/>
      <c r="HV136" s="23"/>
      <c r="HW136" s="23"/>
      <c r="HX136" s="23"/>
      <c r="HY136" s="23"/>
      <c r="HZ136" s="23"/>
      <c r="IA136" s="23"/>
      <c r="IB136" s="23"/>
      <c r="IC136" s="23"/>
      <c r="ID136" s="23"/>
      <c r="IE136" s="23"/>
      <c r="IF136" s="23"/>
      <c r="IG136" s="23"/>
      <c r="IH136" s="23"/>
      <c r="II136" s="23"/>
      <c r="IJ136" s="23"/>
      <c r="IK136" s="23"/>
      <c r="IL136" s="23"/>
      <c r="IM136" s="23"/>
      <c r="IN136" s="23"/>
      <c r="IO136" s="23"/>
      <c r="IP136" s="23"/>
      <c r="IQ136" s="23"/>
      <c r="IR136" s="23"/>
      <c r="IS136" s="23"/>
      <c r="IT136" s="23"/>
      <c r="IU136" s="23"/>
      <c r="IV136" s="23"/>
      <c r="IW136" s="23"/>
      <c r="IX136" s="23"/>
      <c r="IY136" s="23"/>
      <c r="IZ136" s="23"/>
      <c r="JA136" s="23"/>
      <c r="JB136" s="23"/>
      <c r="JC136" s="23"/>
      <c r="JD136" s="23"/>
      <c r="JE136" s="23"/>
      <c r="JF136" s="23"/>
      <c r="JG136" s="23"/>
      <c r="JH136" s="23"/>
      <c r="JI136" s="23"/>
      <c r="JJ136" s="23"/>
      <c r="JK136" s="23"/>
      <c r="JL136" s="23"/>
      <c r="JM136" s="23"/>
      <c r="JN136" s="23"/>
      <c r="JO136" s="23"/>
      <c r="JP136" s="23"/>
      <c r="JQ136" s="23"/>
      <c r="JR136" s="23"/>
      <c r="JS136" s="23"/>
      <c r="JT136" s="23"/>
      <c r="JU136" s="23"/>
      <c r="JV136" s="23"/>
      <c r="JW136" s="23"/>
      <c r="JX136" s="23"/>
      <c r="JY136" s="23"/>
      <c r="JZ136" s="23"/>
      <c r="KA136" s="23"/>
      <c r="KB136" s="23"/>
      <c r="KC136" s="23"/>
      <c r="KD136" s="23"/>
      <c r="KE136" s="23"/>
      <c r="KF136" s="23"/>
      <c r="KG136" s="23"/>
      <c r="KH136" s="23"/>
      <c r="KI136" s="23"/>
      <c r="KJ136" s="23"/>
      <c r="KK136" s="23"/>
      <c r="KL136" s="23"/>
      <c r="KM136" s="23"/>
      <c r="KN136" s="23"/>
      <c r="KO136" s="23"/>
      <c r="KP136" s="23"/>
      <c r="KQ136" s="23"/>
      <c r="KR136" s="23"/>
      <c r="KS136" s="23"/>
      <c r="KT136" s="23"/>
      <c r="KU136" s="23"/>
      <c r="KV136" s="23"/>
      <c r="KW136" s="23"/>
      <c r="KX136" s="23"/>
      <c r="KY136" s="23"/>
      <c r="KZ136" s="23"/>
      <c r="LA136" s="23"/>
      <c r="LB136" s="23"/>
      <c r="LC136" s="23"/>
      <c r="LD136" s="23"/>
      <c r="LE136" s="23"/>
      <c r="LF136" s="23"/>
      <c r="LG136" s="23"/>
      <c r="LH136" s="23"/>
      <c r="LI136" s="23"/>
      <c r="LJ136" s="23"/>
      <c r="LK136" s="23"/>
      <c r="LL136" s="23"/>
      <c r="LM136" s="23"/>
      <c r="LN136" s="23"/>
      <c r="LO136" s="23"/>
      <c r="LP136" s="23"/>
      <c r="LQ136" s="23"/>
      <c r="LR136" s="23"/>
      <c r="LS136" s="23"/>
      <c r="LT136" s="23"/>
      <c r="LU136" s="23"/>
      <c r="LV136" s="23"/>
      <c r="LW136" s="23"/>
      <c r="LX136" s="23"/>
      <c r="LY136" s="23"/>
      <c r="LZ136" s="23"/>
      <c r="MA136" s="23"/>
      <c r="MB136" s="23"/>
      <c r="MC136" s="23"/>
      <c r="MD136" s="23"/>
      <c r="ME136" s="23"/>
      <c r="MF136" s="23"/>
      <c r="MG136" s="23"/>
      <c r="MH136" s="23"/>
      <c r="MI136" s="23"/>
      <c r="MJ136" s="23"/>
      <c r="MK136" s="23"/>
      <c r="ML136" s="23"/>
      <c r="MM136" s="23"/>
      <c r="MN136" s="23"/>
      <c r="MO136" s="23"/>
      <c r="MP136" s="23"/>
      <c r="MQ136" s="23"/>
      <c r="MR136" s="23"/>
      <c r="MS136" s="23"/>
      <c r="MT136" s="23"/>
      <c r="MU136" s="23"/>
      <c r="MV136" s="23"/>
      <c r="MW136" s="23"/>
      <c r="MX136" s="23"/>
      <c r="MY136" s="23"/>
      <c r="MZ136" s="23"/>
      <c r="NA136" s="23"/>
      <c r="NB136" s="23"/>
      <c r="NC136" s="23"/>
      <c r="ND136" s="23"/>
      <c r="NE136" s="23"/>
      <c r="NF136" s="23"/>
      <c r="NG136" s="23"/>
      <c r="NH136" s="23"/>
      <c r="NI136" s="23"/>
      <c r="NJ136" s="23"/>
      <c r="NK136" s="23"/>
      <c r="NL136" s="23"/>
      <c r="NM136" s="23"/>
      <c r="NN136" s="23"/>
      <c r="NO136" s="23"/>
      <c r="NP136" s="23"/>
      <c r="NQ136" s="23"/>
      <c r="NR136" s="23"/>
      <c r="NS136" s="23"/>
      <c r="NT136" s="23"/>
      <c r="NU136" s="23"/>
      <c r="NV136" s="23"/>
      <c r="NW136" s="23"/>
      <c r="NX136" s="23"/>
      <c r="NY136" s="23"/>
      <c r="NZ136" s="23"/>
      <c r="OA136" s="23"/>
      <c r="OB136" s="23"/>
      <c r="OC136" s="23"/>
      <c r="OD136" s="23"/>
      <c r="OE136" s="23"/>
      <c r="OF136" s="23"/>
      <c r="OG136" s="23"/>
      <c r="OH136" s="23"/>
      <c r="OI136" s="23"/>
      <c r="OJ136" s="23"/>
      <c r="OK136" s="23"/>
      <c r="OL136" s="23"/>
      <c r="OM136" s="23"/>
      <c r="ON136" s="23"/>
      <c r="OO136" s="23"/>
      <c r="OP136" s="23"/>
      <c r="OQ136" s="23"/>
      <c r="OR136" s="23"/>
      <c r="OS136" s="23"/>
      <c r="OT136" s="23"/>
      <c r="OU136" s="23"/>
      <c r="OV136" s="23"/>
      <c r="OW136" s="23"/>
      <c r="OX136" s="23"/>
      <c r="OY136" s="23"/>
      <c r="OZ136" s="23"/>
      <c r="PA136" s="23"/>
      <c r="PB136" s="23"/>
      <c r="PC136" s="23"/>
      <c r="PD136" s="23"/>
      <c r="PE136" s="23"/>
      <c r="PF136" s="23"/>
      <c r="PG136" s="23"/>
      <c r="PH136" s="23"/>
      <c r="PI136" s="23"/>
      <c r="PJ136" s="23"/>
      <c r="PK136" s="23"/>
      <c r="PL136" s="23"/>
      <c r="PM136" s="23"/>
      <c r="PN136" s="23"/>
      <c r="PO136" s="23"/>
      <c r="PP136" s="23"/>
      <c r="PQ136" s="23"/>
      <c r="PR136" s="23"/>
      <c r="PS136" s="23"/>
      <c r="PT136" s="23"/>
      <c r="PU136" s="23"/>
      <c r="PV136" s="23"/>
      <c r="PW136" s="23"/>
      <c r="PX136" s="23"/>
      <c r="PY136" s="23"/>
      <c r="PZ136" s="23"/>
      <c r="QA136" s="23"/>
      <c r="QB136" s="23"/>
      <c r="QC136" s="23"/>
      <c r="QD136" s="23"/>
      <c r="QE136" s="23"/>
      <c r="QF136" s="23"/>
      <c r="QG136" s="23"/>
      <c r="QH136" s="23"/>
      <c r="QI136" s="23"/>
      <c r="QJ136" s="23"/>
      <c r="QK136" s="23"/>
      <c r="QL136" s="23"/>
      <c r="QM136" s="23"/>
      <c r="QN136" s="23"/>
      <c r="QO136" s="23"/>
      <c r="QP136" s="23"/>
      <c r="QQ136" s="23"/>
      <c r="QR136" s="23"/>
      <c r="QS136" s="23"/>
      <c r="QT136" s="23"/>
      <c r="QU136" s="23"/>
      <c r="QV136" s="23"/>
      <c r="QW136" s="23"/>
      <c r="QX136" s="23"/>
      <c r="QY136" s="23"/>
      <c r="QZ136" s="23"/>
      <c r="RA136" s="23"/>
      <c r="RB136" s="23"/>
      <c r="RC136" s="23"/>
      <c r="RD136" s="23"/>
      <c r="RE136" s="23"/>
      <c r="RF136" s="23"/>
      <c r="RG136" s="23"/>
      <c r="RH136" s="23"/>
      <c r="RI136" s="23"/>
      <c r="RJ136" s="23"/>
      <c r="RK136" s="23"/>
      <c r="RL136" s="23"/>
      <c r="RM136" s="23"/>
      <c r="RN136" s="23"/>
      <c r="RO136" s="23"/>
      <c r="RP136" s="23"/>
      <c r="RQ136" s="23"/>
      <c r="RR136" s="23"/>
      <c r="RS136" s="23"/>
      <c r="RT136" s="23"/>
      <c r="RU136" s="23"/>
      <c r="RV136" s="23"/>
      <c r="RW136" s="23"/>
      <c r="RX136" s="23"/>
      <c r="RY136" s="23"/>
      <c r="RZ136" s="23"/>
      <c r="SA136" s="23"/>
      <c r="SB136" s="23"/>
      <c r="SC136" s="23"/>
      <c r="SD136" s="23"/>
      <c r="SE136" s="23"/>
      <c r="SF136" s="23"/>
      <c r="SG136" s="23"/>
      <c r="SH136" s="23"/>
      <c r="SI136" s="23"/>
      <c r="SJ136" s="23"/>
      <c r="SK136" s="23"/>
      <c r="SL136" s="23"/>
      <c r="SM136" s="23"/>
      <c r="SN136" s="23"/>
      <c r="SO136" s="23"/>
      <c r="SP136" s="23"/>
      <c r="SQ136" s="23"/>
      <c r="SR136" s="23"/>
      <c r="SS136" s="23"/>
      <c r="ST136" s="23"/>
      <c r="SU136" s="23"/>
      <c r="SV136" s="23"/>
      <c r="SW136" s="23"/>
      <c r="SX136" s="23"/>
      <c r="SY136" s="23"/>
      <c r="SZ136" s="23"/>
      <c r="TA136" s="23"/>
      <c r="TB136" s="23"/>
      <c r="TC136" s="23"/>
      <c r="TD136" s="23"/>
      <c r="TE136" s="23"/>
      <c r="TF136" s="23"/>
      <c r="TG136" s="23"/>
      <c r="TH136" s="23"/>
      <c r="TI136" s="23"/>
      <c r="TJ136" s="23"/>
      <c r="TK136" s="23"/>
      <c r="TL136" s="23"/>
      <c r="TM136" s="23"/>
      <c r="TN136" s="23"/>
      <c r="TO136" s="23"/>
      <c r="TP136" s="23"/>
      <c r="TQ136" s="23"/>
      <c r="TR136" s="23"/>
      <c r="TS136" s="23"/>
      <c r="TT136" s="23"/>
      <c r="TU136" s="23"/>
      <c r="TV136" s="23"/>
      <c r="TW136" s="23"/>
      <c r="TX136" s="23"/>
      <c r="TY136" s="23"/>
      <c r="TZ136" s="23"/>
      <c r="UA136" s="23"/>
      <c r="UB136" s="23"/>
      <c r="UC136" s="23"/>
      <c r="UD136" s="23"/>
      <c r="UE136" s="23"/>
      <c r="UF136" s="23"/>
      <c r="UG136" s="23"/>
      <c r="UH136" s="23"/>
      <c r="UI136" s="23"/>
      <c r="UJ136" s="23"/>
      <c r="UK136" s="23"/>
      <c r="UL136" s="23"/>
      <c r="UM136" s="23"/>
      <c r="UN136" s="23"/>
      <c r="UO136" s="23"/>
      <c r="UP136" s="23"/>
      <c r="UQ136" s="23"/>
      <c r="UR136" s="23"/>
      <c r="US136" s="23"/>
      <c r="UT136" s="23"/>
      <c r="UU136" s="23"/>
      <c r="UV136" s="23"/>
      <c r="UW136" s="23"/>
      <c r="UX136" s="23"/>
      <c r="UY136" s="23"/>
      <c r="UZ136" s="23"/>
      <c r="VA136" s="23"/>
      <c r="VB136" s="23"/>
      <c r="VC136" s="23"/>
      <c r="VD136" s="23"/>
      <c r="VE136" s="23"/>
      <c r="VF136" s="23"/>
      <c r="VG136" s="23"/>
      <c r="VH136" s="23"/>
      <c r="VI136" s="23"/>
      <c r="VJ136" s="23"/>
      <c r="VK136" s="23"/>
      <c r="VL136" s="23"/>
      <c r="VM136" s="23"/>
      <c r="VN136" s="23"/>
      <c r="VO136" s="23"/>
      <c r="VP136" s="23"/>
      <c r="VQ136" s="23"/>
      <c r="VR136" s="23"/>
      <c r="VS136" s="23"/>
      <c r="VT136" s="23"/>
      <c r="VU136" s="23"/>
      <c r="VV136" s="23"/>
      <c r="VW136" s="23"/>
      <c r="VX136" s="23"/>
      <c r="VY136" s="23"/>
      <c r="VZ136" s="23"/>
      <c r="WA136" s="23"/>
      <c r="WB136" s="23"/>
      <c r="WC136" s="23"/>
      <c r="WD136" s="23"/>
      <c r="WE136" s="23"/>
      <c r="WF136" s="23"/>
      <c r="WG136" s="23"/>
      <c r="WH136" s="23"/>
      <c r="WI136" s="23"/>
      <c r="WJ136" s="23"/>
      <c r="WK136" s="23"/>
      <c r="WL136" s="23"/>
      <c r="WM136" s="23"/>
      <c r="WN136" s="23"/>
      <c r="WO136" s="23"/>
      <c r="WP136" s="23"/>
      <c r="WQ136" s="23"/>
      <c r="WR136" s="23"/>
      <c r="WS136" s="23"/>
      <c r="WT136" s="23"/>
      <c r="WU136" s="23"/>
      <c r="WV136" s="23"/>
      <c r="WW136" s="23"/>
      <c r="WX136" s="23"/>
      <c r="WY136" s="23"/>
      <c r="WZ136" s="23"/>
      <c r="XA136" s="23"/>
      <c r="XB136" s="23"/>
      <c r="XC136" s="23"/>
      <c r="XD136" s="23"/>
      <c r="XE136" s="23"/>
      <c r="XF136" s="23"/>
      <c r="XG136" s="23"/>
      <c r="XH136" s="23"/>
      <c r="XI136" s="23"/>
      <c r="XJ136" s="23"/>
      <c r="XK136" s="23"/>
      <c r="XL136" s="23"/>
      <c r="XM136" s="23"/>
      <c r="XN136" s="23"/>
      <c r="XO136" s="23"/>
      <c r="XP136" s="23"/>
      <c r="XQ136" s="23"/>
      <c r="XR136" s="23"/>
      <c r="XS136" s="23"/>
      <c r="XT136" s="23"/>
      <c r="XU136" s="23"/>
      <c r="XV136" s="23"/>
      <c r="XW136" s="23"/>
      <c r="XX136" s="23"/>
      <c r="XY136" s="23"/>
      <c r="XZ136" s="23"/>
      <c r="YA136" s="23"/>
      <c r="YB136" s="23"/>
      <c r="YC136" s="23"/>
      <c r="YD136" s="23"/>
      <c r="YE136" s="23"/>
      <c r="YF136" s="23"/>
      <c r="YG136" s="23"/>
      <c r="YH136" s="23"/>
      <c r="YI136" s="23"/>
      <c r="YJ136" s="23"/>
      <c r="YK136" s="23"/>
      <c r="YL136" s="23"/>
      <c r="YM136" s="23"/>
      <c r="YN136" s="23"/>
      <c r="YO136" s="23"/>
      <c r="YP136" s="23"/>
      <c r="YQ136" s="23"/>
      <c r="YR136" s="23"/>
      <c r="YS136" s="23"/>
      <c r="YT136" s="23"/>
      <c r="YU136" s="23"/>
      <c r="YV136" s="23"/>
      <c r="YW136" s="23"/>
      <c r="YX136" s="23"/>
      <c r="YY136" s="23"/>
      <c r="YZ136" s="23"/>
      <c r="ZA136" s="23"/>
      <c r="ZB136" s="23"/>
      <c r="ZC136" s="23"/>
      <c r="ZD136" s="23"/>
      <c r="ZE136" s="23"/>
      <c r="ZF136" s="23"/>
      <c r="ZG136" s="23"/>
      <c r="ZH136" s="23"/>
      <c r="ZI136" s="23"/>
      <c r="ZJ136" s="23"/>
      <c r="ZK136" s="23"/>
      <c r="ZL136" s="23"/>
      <c r="ZM136" s="23"/>
      <c r="ZN136" s="23"/>
      <c r="ZO136" s="23"/>
      <c r="ZP136" s="23"/>
      <c r="ZQ136" s="23"/>
      <c r="ZR136" s="23"/>
      <c r="ZS136" s="23"/>
      <c r="ZT136" s="23"/>
      <c r="ZU136" s="23"/>
      <c r="ZV136" s="23"/>
      <c r="ZW136" s="23"/>
      <c r="ZX136" s="23"/>
      <c r="ZY136" s="23"/>
      <c r="ZZ136" s="23"/>
      <c r="AAA136" s="23"/>
      <c r="AAB136" s="23"/>
      <c r="AAC136" s="23"/>
      <c r="AAD136" s="23"/>
      <c r="AAE136" s="23"/>
      <c r="AAF136" s="23"/>
      <c r="AAG136" s="23"/>
      <c r="AAH136" s="23"/>
      <c r="AAI136" s="23"/>
      <c r="AAJ136" s="23"/>
      <c r="AAK136" s="23"/>
      <c r="AAL136" s="23"/>
      <c r="AAM136" s="23"/>
      <c r="AAN136" s="23"/>
      <c r="AAO136" s="23"/>
      <c r="AAP136" s="23"/>
      <c r="AAQ136" s="23"/>
      <c r="AAR136" s="23"/>
      <c r="AAS136" s="23"/>
      <c r="AAT136" s="23"/>
      <c r="AAU136" s="23"/>
      <c r="AAV136" s="23"/>
      <c r="AAW136" s="23"/>
      <c r="AAX136" s="23"/>
      <c r="AAY136" s="23"/>
      <c r="AAZ136" s="23"/>
      <c r="ABA136" s="23"/>
      <c r="ABB136" s="23"/>
      <c r="ABC136" s="23"/>
      <c r="ABD136" s="23"/>
      <c r="ABE136" s="23"/>
      <c r="ABF136" s="23"/>
      <c r="ABG136" s="23"/>
      <c r="ABH136" s="23"/>
      <c r="ABI136" s="23"/>
      <c r="ABJ136" s="23"/>
      <c r="ABK136" s="23"/>
      <c r="ABL136" s="23"/>
      <c r="ABM136" s="23"/>
      <c r="ABN136" s="23"/>
      <c r="ABO136" s="23"/>
      <c r="ABP136" s="23"/>
      <c r="ABQ136" s="23"/>
      <c r="ABR136" s="23"/>
      <c r="ABS136" s="23"/>
      <c r="ABT136" s="23"/>
      <c r="ABU136" s="23"/>
      <c r="ABV136" s="23"/>
      <c r="ABW136" s="23"/>
      <c r="ABX136" s="23"/>
      <c r="ABY136" s="23"/>
      <c r="ABZ136" s="23"/>
      <c r="ACA136" s="23"/>
      <c r="ACB136" s="23"/>
      <c r="ACC136" s="23"/>
      <c r="ACD136" s="23"/>
      <c r="ACE136" s="23"/>
      <c r="ACF136" s="23"/>
      <c r="ACG136" s="23"/>
      <c r="ACH136" s="23"/>
      <c r="ACI136" s="23"/>
      <c r="ACJ136" s="23"/>
      <c r="ACK136" s="23"/>
      <c r="ACL136" s="23"/>
      <c r="ACM136" s="23"/>
      <c r="ACN136" s="23"/>
      <c r="ACO136" s="23"/>
      <c r="ACP136" s="23"/>
      <c r="ACQ136" s="23"/>
      <c r="ACR136" s="23"/>
      <c r="ACS136" s="23"/>
      <c r="ACT136" s="23"/>
      <c r="ACU136" s="23"/>
      <c r="ACV136" s="23"/>
      <c r="ACW136" s="23"/>
      <c r="ACX136" s="23"/>
      <c r="ACY136" s="23"/>
      <c r="ACZ136" s="23"/>
      <c r="ADA136" s="23"/>
      <c r="ADB136" s="23"/>
      <c r="ADC136" s="23"/>
      <c r="ADD136" s="23"/>
      <c r="ADE136" s="23"/>
      <c r="ADF136" s="23"/>
      <c r="ADG136" s="23"/>
      <c r="ADH136" s="23"/>
      <c r="ADI136" s="23"/>
      <c r="ADJ136" s="23"/>
      <c r="ADK136" s="23"/>
      <c r="ADL136" s="23"/>
      <c r="ADM136" s="23"/>
      <c r="ADN136" s="23"/>
      <c r="ADO136" s="23"/>
      <c r="ADP136" s="23"/>
      <c r="ADQ136" s="23"/>
      <c r="ADR136" s="23"/>
      <c r="ADS136" s="23"/>
      <c r="ADT136" s="23"/>
      <c r="ADU136" s="23"/>
      <c r="ADV136" s="23"/>
      <c r="ADW136" s="23"/>
      <c r="ADX136" s="23"/>
      <c r="ADY136" s="23"/>
      <c r="ADZ136" s="23"/>
      <c r="AEA136" s="23"/>
      <c r="AEB136" s="23"/>
      <c r="AEC136" s="23"/>
      <c r="AED136" s="23"/>
      <c r="AEE136" s="23"/>
      <c r="AEF136" s="23"/>
      <c r="AEG136" s="23"/>
      <c r="AEH136" s="23"/>
      <c r="AEI136" s="23"/>
      <c r="AEJ136" s="23"/>
      <c r="AEK136" s="23"/>
      <c r="AEL136" s="23"/>
      <c r="AEM136" s="23"/>
      <c r="AEN136" s="23"/>
      <c r="AEO136" s="23"/>
      <c r="AEP136" s="23"/>
      <c r="AEQ136" s="23"/>
      <c r="AER136" s="23"/>
      <c r="AES136" s="23"/>
      <c r="AET136" s="23"/>
      <c r="AEU136" s="23"/>
      <c r="AEV136" s="23"/>
      <c r="AEW136" s="23"/>
      <c r="AEX136" s="23"/>
      <c r="AEY136" s="23"/>
      <c r="AEZ136" s="23"/>
      <c r="AFA136" s="23"/>
      <c r="AFB136" s="23"/>
      <c r="AFC136" s="23"/>
      <c r="AFD136" s="23"/>
      <c r="AFE136" s="23"/>
      <c r="AFF136" s="23"/>
      <c r="AFG136" s="23"/>
      <c r="AFH136" s="23"/>
      <c r="AFI136" s="23"/>
      <c r="AFJ136" s="23"/>
      <c r="AFK136" s="23"/>
      <c r="AFL136" s="23"/>
      <c r="AFM136" s="23"/>
      <c r="AFN136" s="23"/>
      <c r="AFO136" s="23"/>
      <c r="AFP136" s="23"/>
      <c r="AFQ136" s="23"/>
      <c r="AFR136" s="23"/>
      <c r="AFS136" s="23"/>
      <c r="AFT136" s="23"/>
      <c r="AFU136" s="23"/>
      <c r="AFV136" s="23"/>
      <c r="AFW136" s="23"/>
      <c r="AFX136" s="23"/>
      <c r="AFY136" s="23"/>
      <c r="AFZ136" s="23"/>
      <c r="AGA136" s="23"/>
      <c r="AGB136" s="23"/>
      <c r="AGC136" s="23"/>
      <c r="AGD136" s="23"/>
      <c r="AGE136" s="23"/>
      <c r="AGF136" s="23"/>
      <c r="AGG136" s="23"/>
      <c r="AGH136" s="23"/>
      <c r="AGI136" s="23"/>
      <c r="AGJ136" s="23"/>
      <c r="AGK136" s="23"/>
      <c r="AGL136" s="23"/>
      <c r="AGM136" s="23"/>
      <c r="AGN136" s="23"/>
      <c r="AGO136" s="23"/>
      <c r="AGP136" s="23"/>
      <c r="AGQ136" s="23"/>
      <c r="AGR136" s="23"/>
      <c r="AGS136" s="23"/>
      <c r="AGT136" s="23"/>
      <c r="AGU136" s="23"/>
      <c r="AGV136" s="23"/>
      <c r="AGW136" s="23"/>
      <c r="AGX136" s="23"/>
      <c r="AGY136" s="23"/>
      <c r="AGZ136" s="23"/>
      <c r="AHA136" s="23"/>
      <c r="AHB136" s="23"/>
      <c r="AHC136" s="23"/>
      <c r="AHD136" s="23"/>
      <c r="AHE136" s="23"/>
      <c r="AHF136" s="23"/>
      <c r="AHG136" s="23"/>
      <c r="AHH136" s="23"/>
      <c r="AHI136" s="23"/>
      <c r="AHJ136" s="23"/>
      <c r="AHK136" s="23"/>
      <c r="AHL136" s="23"/>
      <c r="AHM136" s="23"/>
      <c r="AHN136" s="23"/>
      <c r="AHO136" s="23"/>
      <c r="AHP136" s="23"/>
      <c r="AHQ136" s="23"/>
      <c r="AHR136" s="23"/>
      <c r="AHS136" s="23"/>
      <c r="AHT136" s="23"/>
      <c r="AHU136" s="23"/>
      <c r="AHV136" s="23"/>
      <c r="AHW136" s="23"/>
      <c r="AHX136" s="23"/>
      <c r="AHY136" s="23"/>
      <c r="AHZ136" s="23"/>
      <c r="AIA136" s="23"/>
      <c r="AIB136" s="23"/>
      <c r="AIC136" s="23"/>
      <c r="AID136" s="23"/>
      <c r="AIE136" s="23"/>
      <c r="AIF136" s="23"/>
      <c r="AIG136" s="23"/>
      <c r="AIH136" s="23"/>
      <c r="AII136" s="23"/>
      <c r="AIJ136" s="23"/>
      <c r="AIK136" s="23"/>
      <c r="AIL136" s="23"/>
      <c r="AIM136" s="23"/>
      <c r="AIN136" s="23"/>
      <c r="AIO136" s="23"/>
      <c r="AIP136" s="23"/>
      <c r="AIQ136" s="23"/>
      <c r="AIR136" s="23"/>
      <c r="AIS136" s="23"/>
      <c r="AIT136" s="23"/>
      <c r="AIU136" s="23"/>
      <c r="AIV136" s="23"/>
      <c r="AIW136" s="23"/>
      <c r="AIX136" s="23"/>
      <c r="AIY136" s="23"/>
      <c r="AIZ136" s="23"/>
      <c r="AJA136" s="23"/>
      <c r="AJB136" s="23"/>
      <c r="AJC136" s="23"/>
      <c r="AJD136" s="23"/>
      <c r="AJE136" s="23"/>
      <c r="AJF136" s="23"/>
      <c r="AJG136" s="23"/>
      <c r="AJH136" s="23"/>
      <c r="AJI136" s="60"/>
      <c r="AJJ136" s="60"/>
      <c r="AJK136" s="60"/>
      <c r="AJL136" s="60"/>
      <c r="AJM136" s="60"/>
      <c r="AJN136" s="60"/>
      <c r="AJO136" s="60"/>
      <c r="AJP136" s="60"/>
    </row>
    <row r="137" spans="1:952" s="61" customFormat="1" x14ac:dyDescent="0.2">
      <c r="A137" s="50"/>
      <c r="B137" s="51"/>
      <c r="C137" s="68"/>
      <c r="D137" s="53"/>
      <c r="E137" s="54"/>
      <c r="F137" s="26"/>
      <c r="G137" s="54"/>
      <c r="H137" s="54"/>
      <c r="I137" s="55"/>
      <c r="J137" s="80"/>
      <c r="K137" s="80"/>
      <c r="L137" s="81"/>
      <c r="M137" s="81"/>
      <c r="N137" s="81"/>
      <c r="O137" s="81"/>
      <c r="P137" s="81"/>
      <c r="Q137" s="81"/>
      <c r="R137" s="81"/>
      <c r="S137" s="23"/>
      <c r="T137" s="23"/>
      <c r="U137" s="23"/>
      <c r="V137" s="23"/>
      <c r="W137" s="23"/>
      <c r="X137" s="25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8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8"/>
      <c r="AX137" s="23"/>
      <c r="AY137" s="23"/>
      <c r="AZ137" s="25"/>
      <c r="BA137" s="23"/>
      <c r="BB137" s="25"/>
      <c r="BC137" s="28"/>
      <c r="BD137" s="25"/>
      <c r="BE137" s="27"/>
      <c r="BF137" s="58"/>
      <c r="BG137" s="59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3"/>
      <c r="EZ137" s="23"/>
      <c r="FA137" s="23"/>
      <c r="FB137" s="23"/>
      <c r="FC137" s="23"/>
      <c r="FD137" s="23"/>
      <c r="FE137" s="23"/>
      <c r="FF137" s="23"/>
      <c r="FG137" s="23"/>
      <c r="FH137" s="23"/>
      <c r="FI137" s="23"/>
      <c r="FJ137" s="23"/>
      <c r="FK137" s="23"/>
      <c r="FL137" s="23"/>
      <c r="FM137" s="23"/>
      <c r="FN137" s="23"/>
      <c r="FO137" s="23"/>
      <c r="FP137" s="23"/>
      <c r="FQ137" s="23"/>
      <c r="FR137" s="23"/>
      <c r="FS137" s="23"/>
      <c r="FT137" s="23"/>
      <c r="FU137" s="23"/>
      <c r="FV137" s="23"/>
      <c r="FW137" s="23"/>
      <c r="FX137" s="23"/>
      <c r="FY137" s="23"/>
      <c r="FZ137" s="23"/>
      <c r="GA137" s="23"/>
      <c r="GB137" s="23"/>
      <c r="GC137" s="23"/>
      <c r="GD137" s="23"/>
      <c r="GE137" s="23"/>
      <c r="GF137" s="23"/>
      <c r="GG137" s="23"/>
      <c r="GH137" s="23"/>
      <c r="GI137" s="23"/>
      <c r="GJ137" s="23"/>
      <c r="GK137" s="23"/>
      <c r="GL137" s="23"/>
      <c r="GM137" s="23"/>
      <c r="GN137" s="23"/>
      <c r="GO137" s="23"/>
      <c r="GP137" s="23"/>
      <c r="GQ137" s="23"/>
      <c r="GR137" s="23"/>
      <c r="GS137" s="23"/>
      <c r="GT137" s="23"/>
      <c r="GU137" s="23"/>
      <c r="GV137" s="23"/>
      <c r="GW137" s="23"/>
      <c r="GX137" s="23"/>
      <c r="GY137" s="23"/>
      <c r="GZ137" s="23"/>
      <c r="HA137" s="23"/>
      <c r="HB137" s="23"/>
      <c r="HC137" s="23"/>
      <c r="HD137" s="23"/>
      <c r="HE137" s="23"/>
      <c r="HF137" s="23"/>
      <c r="HG137" s="23"/>
      <c r="HH137" s="23"/>
      <c r="HI137" s="23"/>
      <c r="HJ137" s="23"/>
      <c r="HK137" s="23"/>
      <c r="HL137" s="23"/>
      <c r="HM137" s="23"/>
      <c r="HN137" s="23"/>
      <c r="HO137" s="23"/>
      <c r="HP137" s="23"/>
      <c r="HQ137" s="23"/>
      <c r="HR137" s="23"/>
      <c r="HS137" s="23"/>
      <c r="HT137" s="23"/>
      <c r="HU137" s="23"/>
      <c r="HV137" s="23"/>
      <c r="HW137" s="23"/>
      <c r="HX137" s="23"/>
      <c r="HY137" s="23"/>
      <c r="HZ137" s="23"/>
      <c r="IA137" s="23"/>
      <c r="IB137" s="23"/>
      <c r="IC137" s="23"/>
      <c r="ID137" s="23"/>
      <c r="IE137" s="23"/>
      <c r="IF137" s="23"/>
      <c r="IG137" s="23"/>
      <c r="IH137" s="23"/>
      <c r="II137" s="23"/>
      <c r="IJ137" s="23"/>
      <c r="IK137" s="23"/>
      <c r="IL137" s="23"/>
      <c r="IM137" s="23"/>
      <c r="IN137" s="23"/>
      <c r="IO137" s="23"/>
      <c r="IP137" s="23"/>
      <c r="IQ137" s="23"/>
      <c r="IR137" s="23"/>
      <c r="IS137" s="23"/>
      <c r="IT137" s="23"/>
      <c r="IU137" s="23"/>
      <c r="IV137" s="23"/>
      <c r="IW137" s="23"/>
      <c r="IX137" s="23"/>
      <c r="IY137" s="23"/>
      <c r="IZ137" s="23"/>
      <c r="JA137" s="23"/>
      <c r="JB137" s="23"/>
      <c r="JC137" s="23"/>
      <c r="JD137" s="23"/>
      <c r="JE137" s="23"/>
      <c r="JF137" s="23"/>
      <c r="JG137" s="23"/>
      <c r="JH137" s="23"/>
      <c r="JI137" s="23"/>
      <c r="JJ137" s="23"/>
      <c r="JK137" s="23"/>
      <c r="JL137" s="23"/>
      <c r="JM137" s="23"/>
      <c r="JN137" s="23"/>
      <c r="JO137" s="23"/>
      <c r="JP137" s="23"/>
      <c r="JQ137" s="23"/>
      <c r="JR137" s="23"/>
      <c r="JS137" s="23"/>
      <c r="JT137" s="23"/>
      <c r="JU137" s="23"/>
      <c r="JV137" s="23"/>
      <c r="JW137" s="23"/>
      <c r="JX137" s="23"/>
      <c r="JY137" s="23"/>
      <c r="JZ137" s="23"/>
      <c r="KA137" s="23"/>
      <c r="KB137" s="23"/>
      <c r="KC137" s="23"/>
      <c r="KD137" s="23"/>
      <c r="KE137" s="23"/>
      <c r="KF137" s="23"/>
      <c r="KG137" s="23"/>
      <c r="KH137" s="23"/>
      <c r="KI137" s="23"/>
      <c r="KJ137" s="23"/>
      <c r="KK137" s="23"/>
      <c r="KL137" s="23"/>
      <c r="KM137" s="23"/>
      <c r="KN137" s="23"/>
      <c r="KO137" s="23"/>
      <c r="KP137" s="23"/>
      <c r="KQ137" s="23"/>
      <c r="KR137" s="23"/>
      <c r="KS137" s="23"/>
      <c r="KT137" s="23"/>
      <c r="KU137" s="23"/>
      <c r="KV137" s="23"/>
      <c r="KW137" s="23"/>
      <c r="KX137" s="23"/>
      <c r="KY137" s="23"/>
      <c r="KZ137" s="23"/>
      <c r="LA137" s="23"/>
      <c r="LB137" s="23"/>
      <c r="LC137" s="23"/>
      <c r="LD137" s="23"/>
      <c r="LE137" s="23"/>
      <c r="LF137" s="23"/>
      <c r="LG137" s="23"/>
      <c r="LH137" s="23"/>
      <c r="LI137" s="23"/>
      <c r="LJ137" s="23"/>
      <c r="LK137" s="23"/>
      <c r="LL137" s="23"/>
      <c r="LM137" s="23"/>
      <c r="LN137" s="23"/>
      <c r="LO137" s="23"/>
      <c r="LP137" s="23"/>
      <c r="LQ137" s="23"/>
      <c r="LR137" s="23"/>
      <c r="LS137" s="23"/>
      <c r="LT137" s="23"/>
      <c r="LU137" s="23"/>
      <c r="LV137" s="23"/>
      <c r="LW137" s="23"/>
      <c r="LX137" s="23"/>
      <c r="LY137" s="23"/>
      <c r="LZ137" s="23"/>
      <c r="MA137" s="23"/>
      <c r="MB137" s="23"/>
      <c r="MC137" s="23"/>
      <c r="MD137" s="23"/>
      <c r="ME137" s="23"/>
      <c r="MF137" s="23"/>
      <c r="MG137" s="23"/>
      <c r="MH137" s="23"/>
      <c r="MI137" s="23"/>
      <c r="MJ137" s="23"/>
      <c r="MK137" s="23"/>
      <c r="ML137" s="23"/>
      <c r="MM137" s="23"/>
      <c r="MN137" s="23"/>
      <c r="MO137" s="23"/>
      <c r="MP137" s="23"/>
      <c r="MQ137" s="23"/>
      <c r="MR137" s="23"/>
      <c r="MS137" s="23"/>
      <c r="MT137" s="23"/>
      <c r="MU137" s="23"/>
      <c r="MV137" s="23"/>
      <c r="MW137" s="23"/>
      <c r="MX137" s="23"/>
      <c r="MY137" s="23"/>
      <c r="MZ137" s="23"/>
      <c r="NA137" s="23"/>
      <c r="NB137" s="23"/>
      <c r="NC137" s="23"/>
      <c r="ND137" s="23"/>
      <c r="NE137" s="23"/>
      <c r="NF137" s="23"/>
      <c r="NG137" s="23"/>
      <c r="NH137" s="23"/>
      <c r="NI137" s="23"/>
      <c r="NJ137" s="23"/>
      <c r="NK137" s="23"/>
      <c r="NL137" s="23"/>
      <c r="NM137" s="23"/>
      <c r="NN137" s="23"/>
      <c r="NO137" s="23"/>
      <c r="NP137" s="23"/>
      <c r="NQ137" s="23"/>
      <c r="NR137" s="23"/>
      <c r="NS137" s="23"/>
      <c r="NT137" s="23"/>
      <c r="NU137" s="23"/>
      <c r="NV137" s="23"/>
      <c r="NW137" s="23"/>
      <c r="NX137" s="23"/>
      <c r="NY137" s="23"/>
      <c r="NZ137" s="23"/>
      <c r="OA137" s="23"/>
      <c r="OB137" s="23"/>
      <c r="OC137" s="23"/>
      <c r="OD137" s="23"/>
      <c r="OE137" s="23"/>
      <c r="OF137" s="23"/>
      <c r="OG137" s="23"/>
      <c r="OH137" s="23"/>
      <c r="OI137" s="23"/>
      <c r="OJ137" s="23"/>
      <c r="OK137" s="23"/>
      <c r="OL137" s="23"/>
      <c r="OM137" s="23"/>
      <c r="ON137" s="23"/>
      <c r="OO137" s="23"/>
      <c r="OP137" s="23"/>
      <c r="OQ137" s="23"/>
      <c r="OR137" s="23"/>
      <c r="OS137" s="23"/>
      <c r="OT137" s="23"/>
      <c r="OU137" s="23"/>
      <c r="OV137" s="23"/>
      <c r="OW137" s="23"/>
      <c r="OX137" s="23"/>
      <c r="OY137" s="23"/>
      <c r="OZ137" s="23"/>
      <c r="PA137" s="23"/>
      <c r="PB137" s="23"/>
      <c r="PC137" s="23"/>
      <c r="PD137" s="23"/>
      <c r="PE137" s="23"/>
      <c r="PF137" s="23"/>
      <c r="PG137" s="23"/>
      <c r="PH137" s="23"/>
      <c r="PI137" s="23"/>
      <c r="PJ137" s="23"/>
      <c r="PK137" s="23"/>
      <c r="PL137" s="23"/>
      <c r="PM137" s="23"/>
      <c r="PN137" s="23"/>
      <c r="PO137" s="23"/>
      <c r="PP137" s="23"/>
      <c r="PQ137" s="23"/>
      <c r="PR137" s="23"/>
      <c r="PS137" s="23"/>
      <c r="PT137" s="23"/>
      <c r="PU137" s="23"/>
      <c r="PV137" s="23"/>
      <c r="PW137" s="23"/>
      <c r="PX137" s="23"/>
      <c r="PY137" s="23"/>
      <c r="PZ137" s="23"/>
      <c r="QA137" s="23"/>
      <c r="QB137" s="23"/>
      <c r="QC137" s="23"/>
      <c r="QD137" s="23"/>
      <c r="QE137" s="23"/>
      <c r="QF137" s="23"/>
      <c r="QG137" s="23"/>
      <c r="QH137" s="23"/>
      <c r="QI137" s="23"/>
      <c r="QJ137" s="23"/>
      <c r="QK137" s="23"/>
      <c r="QL137" s="23"/>
      <c r="QM137" s="23"/>
      <c r="QN137" s="23"/>
      <c r="QO137" s="23"/>
      <c r="QP137" s="23"/>
      <c r="QQ137" s="23"/>
      <c r="QR137" s="23"/>
      <c r="QS137" s="23"/>
      <c r="QT137" s="23"/>
      <c r="QU137" s="23"/>
      <c r="QV137" s="23"/>
      <c r="QW137" s="23"/>
      <c r="QX137" s="23"/>
      <c r="QY137" s="23"/>
      <c r="QZ137" s="23"/>
      <c r="RA137" s="23"/>
      <c r="RB137" s="23"/>
      <c r="RC137" s="23"/>
      <c r="RD137" s="23"/>
      <c r="RE137" s="23"/>
      <c r="RF137" s="23"/>
      <c r="RG137" s="23"/>
      <c r="RH137" s="23"/>
      <c r="RI137" s="23"/>
      <c r="RJ137" s="23"/>
      <c r="RK137" s="23"/>
      <c r="RL137" s="23"/>
      <c r="RM137" s="23"/>
      <c r="RN137" s="23"/>
      <c r="RO137" s="23"/>
      <c r="RP137" s="23"/>
      <c r="RQ137" s="23"/>
      <c r="RR137" s="23"/>
      <c r="RS137" s="23"/>
      <c r="RT137" s="23"/>
      <c r="RU137" s="23"/>
      <c r="RV137" s="23"/>
      <c r="RW137" s="23"/>
      <c r="RX137" s="23"/>
      <c r="RY137" s="23"/>
      <c r="RZ137" s="23"/>
      <c r="SA137" s="23"/>
      <c r="SB137" s="23"/>
      <c r="SC137" s="23"/>
      <c r="SD137" s="23"/>
      <c r="SE137" s="23"/>
      <c r="SF137" s="23"/>
      <c r="SG137" s="23"/>
      <c r="SH137" s="23"/>
      <c r="SI137" s="23"/>
      <c r="SJ137" s="23"/>
      <c r="SK137" s="23"/>
      <c r="SL137" s="23"/>
      <c r="SM137" s="23"/>
      <c r="SN137" s="23"/>
      <c r="SO137" s="23"/>
      <c r="SP137" s="23"/>
      <c r="SQ137" s="23"/>
      <c r="SR137" s="23"/>
      <c r="SS137" s="23"/>
      <c r="ST137" s="23"/>
      <c r="SU137" s="23"/>
      <c r="SV137" s="23"/>
      <c r="SW137" s="23"/>
      <c r="SX137" s="23"/>
      <c r="SY137" s="23"/>
      <c r="SZ137" s="23"/>
      <c r="TA137" s="23"/>
      <c r="TB137" s="23"/>
      <c r="TC137" s="23"/>
      <c r="TD137" s="23"/>
      <c r="TE137" s="23"/>
      <c r="TF137" s="23"/>
      <c r="TG137" s="23"/>
      <c r="TH137" s="23"/>
      <c r="TI137" s="23"/>
      <c r="TJ137" s="23"/>
      <c r="TK137" s="23"/>
      <c r="TL137" s="23"/>
      <c r="TM137" s="23"/>
      <c r="TN137" s="23"/>
      <c r="TO137" s="23"/>
      <c r="TP137" s="23"/>
      <c r="TQ137" s="23"/>
      <c r="TR137" s="23"/>
      <c r="TS137" s="23"/>
      <c r="TT137" s="23"/>
      <c r="TU137" s="23"/>
      <c r="TV137" s="23"/>
      <c r="TW137" s="23"/>
      <c r="TX137" s="23"/>
      <c r="TY137" s="23"/>
      <c r="TZ137" s="23"/>
      <c r="UA137" s="23"/>
      <c r="UB137" s="23"/>
      <c r="UC137" s="23"/>
      <c r="UD137" s="23"/>
      <c r="UE137" s="23"/>
      <c r="UF137" s="23"/>
      <c r="UG137" s="23"/>
      <c r="UH137" s="23"/>
      <c r="UI137" s="23"/>
      <c r="UJ137" s="23"/>
      <c r="UK137" s="23"/>
      <c r="UL137" s="23"/>
      <c r="UM137" s="23"/>
      <c r="UN137" s="23"/>
      <c r="UO137" s="23"/>
      <c r="UP137" s="23"/>
      <c r="UQ137" s="23"/>
      <c r="UR137" s="23"/>
      <c r="US137" s="23"/>
      <c r="UT137" s="23"/>
      <c r="UU137" s="23"/>
      <c r="UV137" s="23"/>
      <c r="UW137" s="23"/>
      <c r="UX137" s="23"/>
      <c r="UY137" s="23"/>
      <c r="UZ137" s="23"/>
      <c r="VA137" s="23"/>
      <c r="VB137" s="23"/>
      <c r="VC137" s="23"/>
      <c r="VD137" s="23"/>
      <c r="VE137" s="23"/>
      <c r="VF137" s="23"/>
      <c r="VG137" s="23"/>
      <c r="VH137" s="23"/>
      <c r="VI137" s="23"/>
      <c r="VJ137" s="23"/>
      <c r="VK137" s="23"/>
      <c r="VL137" s="23"/>
      <c r="VM137" s="23"/>
      <c r="VN137" s="23"/>
      <c r="VO137" s="23"/>
      <c r="VP137" s="23"/>
      <c r="VQ137" s="23"/>
      <c r="VR137" s="23"/>
      <c r="VS137" s="23"/>
      <c r="VT137" s="23"/>
      <c r="VU137" s="23"/>
      <c r="VV137" s="23"/>
      <c r="VW137" s="23"/>
      <c r="VX137" s="23"/>
      <c r="VY137" s="23"/>
      <c r="VZ137" s="23"/>
      <c r="WA137" s="23"/>
      <c r="WB137" s="23"/>
      <c r="WC137" s="23"/>
      <c r="WD137" s="23"/>
      <c r="WE137" s="23"/>
      <c r="WF137" s="23"/>
      <c r="WG137" s="23"/>
      <c r="WH137" s="23"/>
      <c r="WI137" s="23"/>
      <c r="WJ137" s="23"/>
      <c r="WK137" s="23"/>
      <c r="WL137" s="23"/>
      <c r="WM137" s="23"/>
      <c r="WN137" s="23"/>
      <c r="WO137" s="23"/>
      <c r="WP137" s="23"/>
      <c r="WQ137" s="23"/>
      <c r="WR137" s="23"/>
      <c r="WS137" s="23"/>
      <c r="WT137" s="23"/>
      <c r="WU137" s="23"/>
      <c r="WV137" s="23"/>
      <c r="WW137" s="23"/>
      <c r="WX137" s="23"/>
      <c r="WY137" s="23"/>
      <c r="WZ137" s="23"/>
      <c r="XA137" s="23"/>
      <c r="XB137" s="23"/>
      <c r="XC137" s="23"/>
      <c r="XD137" s="23"/>
      <c r="XE137" s="23"/>
      <c r="XF137" s="23"/>
      <c r="XG137" s="23"/>
      <c r="XH137" s="23"/>
      <c r="XI137" s="23"/>
      <c r="XJ137" s="23"/>
      <c r="XK137" s="23"/>
      <c r="XL137" s="23"/>
      <c r="XM137" s="23"/>
      <c r="XN137" s="23"/>
      <c r="XO137" s="23"/>
      <c r="XP137" s="23"/>
      <c r="XQ137" s="23"/>
      <c r="XR137" s="23"/>
      <c r="XS137" s="23"/>
      <c r="XT137" s="23"/>
      <c r="XU137" s="23"/>
      <c r="XV137" s="23"/>
      <c r="XW137" s="23"/>
      <c r="XX137" s="23"/>
      <c r="XY137" s="23"/>
      <c r="XZ137" s="23"/>
      <c r="YA137" s="23"/>
      <c r="YB137" s="23"/>
      <c r="YC137" s="23"/>
      <c r="YD137" s="23"/>
      <c r="YE137" s="23"/>
      <c r="YF137" s="23"/>
      <c r="YG137" s="23"/>
      <c r="YH137" s="23"/>
      <c r="YI137" s="23"/>
      <c r="YJ137" s="23"/>
      <c r="YK137" s="23"/>
      <c r="YL137" s="23"/>
      <c r="YM137" s="23"/>
      <c r="YN137" s="23"/>
      <c r="YO137" s="23"/>
      <c r="YP137" s="23"/>
      <c r="YQ137" s="23"/>
      <c r="YR137" s="23"/>
      <c r="YS137" s="23"/>
      <c r="YT137" s="23"/>
      <c r="YU137" s="23"/>
      <c r="YV137" s="23"/>
      <c r="YW137" s="23"/>
      <c r="YX137" s="23"/>
      <c r="YY137" s="23"/>
      <c r="YZ137" s="23"/>
      <c r="ZA137" s="23"/>
      <c r="ZB137" s="23"/>
      <c r="ZC137" s="23"/>
      <c r="ZD137" s="23"/>
      <c r="ZE137" s="23"/>
      <c r="ZF137" s="23"/>
      <c r="ZG137" s="23"/>
      <c r="ZH137" s="23"/>
      <c r="ZI137" s="23"/>
      <c r="ZJ137" s="23"/>
      <c r="ZK137" s="23"/>
      <c r="ZL137" s="23"/>
      <c r="ZM137" s="23"/>
      <c r="ZN137" s="23"/>
      <c r="ZO137" s="23"/>
      <c r="ZP137" s="23"/>
      <c r="ZQ137" s="23"/>
      <c r="ZR137" s="23"/>
      <c r="ZS137" s="23"/>
      <c r="ZT137" s="23"/>
      <c r="ZU137" s="23"/>
      <c r="ZV137" s="23"/>
      <c r="ZW137" s="23"/>
      <c r="ZX137" s="23"/>
      <c r="ZY137" s="23"/>
      <c r="ZZ137" s="23"/>
      <c r="AAA137" s="23"/>
      <c r="AAB137" s="23"/>
      <c r="AAC137" s="23"/>
      <c r="AAD137" s="23"/>
      <c r="AAE137" s="23"/>
      <c r="AAF137" s="23"/>
      <c r="AAG137" s="23"/>
      <c r="AAH137" s="23"/>
      <c r="AAI137" s="23"/>
      <c r="AAJ137" s="23"/>
      <c r="AAK137" s="23"/>
      <c r="AAL137" s="23"/>
      <c r="AAM137" s="23"/>
      <c r="AAN137" s="23"/>
      <c r="AAO137" s="23"/>
      <c r="AAP137" s="23"/>
      <c r="AAQ137" s="23"/>
      <c r="AAR137" s="23"/>
      <c r="AAS137" s="23"/>
      <c r="AAT137" s="23"/>
      <c r="AAU137" s="23"/>
      <c r="AAV137" s="23"/>
      <c r="AAW137" s="23"/>
      <c r="AAX137" s="23"/>
      <c r="AAY137" s="23"/>
      <c r="AAZ137" s="23"/>
      <c r="ABA137" s="23"/>
      <c r="ABB137" s="23"/>
      <c r="ABC137" s="23"/>
      <c r="ABD137" s="23"/>
      <c r="ABE137" s="23"/>
      <c r="ABF137" s="23"/>
      <c r="ABG137" s="23"/>
      <c r="ABH137" s="23"/>
      <c r="ABI137" s="23"/>
      <c r="ABJ137" s="23"/>
      <c r="ABK137" s="23"/>
      <c r="ABL137" s="23"/>
      <c r="ABM137" s="23"/>
      <c r="ABN137" s="23"/>
      <c r="ABO137" s="23"/>
      <c r="ABP137" s="23"/>
      <c r="ABQ137" s="23"/>
      <c r="ABR137" s="23"/>
      <c r="ABS137" s="23"/>
      <c r="ABT137" s="23"/>
      <c r="ABU137" s="23"/>
      <c r="ABV137" s="23"/>
      <c r="ABW137" s="23"/>
      <c r="ABX137" s="23"/>
      <c r="ABY137" s="23"/>
      <c r="ABZ137" s="23"/>
      <c r="ACA137" s="23"/>
      <c r="ACB137" s="23"/>
      <c r="ACC137" s="23"/>
      <c r="ACD137" s="23"/>
      <c r="ACE137" s="23"/>
      <c r="ACF137" s="23"/>
      <c r="ACG137" s="23"/>
      <c r="ACH137" s="23"/>
      <c r="ACI137" s="23"/>
      <c r="ACJ137" s="23"/>
      <c r="ACK137" s="23"/>
      <c r="ACL137" s="23"/>
      <c r="ACM137" s="23"/>
      <c r="ACN137" s="23"/>
      <c r="ACO137" s="23"/>
      <c r="ACP137" s="23"/>
      <c r="ACQ137" s="23"/>
      <c r="ACR137" s="23"/>
      <c r="ACS137" s="23"/>
      <c r="ACT137" s="23"/>
      <c r="ACU137" s="23"/>
      <c r="ACV137" s="23"/>
      <c r="ACW137" s="23"/>
      <c r="ACX137" s="23"/>
      <c r="ACY137" s="23"/>
      <c r="ACZ137" s="23"/>
      <c r="ADA137" s="23"/>
      <c r="ADB137" s="23"/>
      <c r="ADC137" s="23"/>
      <c r="ADD137" s="23"/>
      <c r="ADE137" s="23"/>
      <c r="ADF137" s="23"/>
      <c r="ADG137" s="23"/>
      <c r="ADH137" s="23"/>
      <c r="ADI137" s="23"/>
      <c r="ADJ137" s="23"/>
      <c r="ADK137" s="23"/>
      <c r="ADL137" s="23"/>
      <c r="ADM137" s="23"/>
      <c r="ADN137" s="23"/>
      <c r="ADO137" s="23"/>
      <c r="ADP137" s="23"/>
      <c r="ADQ137" s="23"/>
      <c r="ADR137" s="23"/>
      <c r="ADS137" s="23"/>
      <c r="ADT137" s="23"/>
      <c r="ADU137" s="23"/>
      <c r="ADV137" s="23"/>
      <c r="ADW137" s="23"/>
      <c r="ADX137" s="23"/>
      <c r="ADY137" s="23"/>
      <c r="ADZ137" s="23"/>
      <c r="AEA137" s="23"/>
      <c r="AEB137" s="23"/>
      <c r="AEC137" s="23"/>
      <c r="AED137" s="23"/>
      <c r="AEE137" s="23"/>
      <c r="AEF137" s="23"/>
      <c r="AEG137" s="23"/>
      <c r="AEH137" s="23"/>
      <c r="AEI137" s="23"/>
      <c r="AEJ137" s="23"/>
      <c r="AEK137" s="23"/>
      <c r="AEL137" s="23"/>
      <c r="AEM137" s="23"/>
      <c r="AEN137" s="23"/>
      <c r="AEO137" s="23"/>
      <c r="AEP137" s="23"/>
      <c r="AEQ137" s="23"/>
      <c r="AER137" s="23"/>
      <c r="AES137" s="23"/>
      <c r="AET137" s="23"/>
      <c r="AEU137" s="23"/>
      <c r="AEV137" s="23"/>
      <c r="AEW137" s="23"/>
      <c r="AEX137" s="23"/>
      <c r="AEY137" s="23"/>
      <c r="AEZ137" s="23"/>
      <c r="AFA137" s="23"/>
      <c r="AFB137" s="23"/>
      <c r="AFC137" s="23"/>
      <c r="AFD137" s="23"/>
      <c r="AFE137" s="23"/>
      <c r="AFF137" s="23"/>
      <c r="AFG137" s="23"/>
      <c r="AFH137" s="23"/>
      <c r="AFI137" s="23"/>
      <c r="AFJ137" s="23"/>
      <c r="AFK137" s="23"/>
      <c r="AFL137" s="23"/>
      <c r="AFM137" s="23"/>
      <c r="AFN137" s="23"/>
      <c r="AFO137" s="23"/>
      <c r="AFP137" s="23"/>
      <c r="AFQ137" s="23"/>
      <c r="AFR137" s="23"/>
      <c r="AFS137" s="23"/>
      <c r="AFT137" s="23"/>
      <c r="AFU137" s="23"/>
      <c r="AFV137" s="23"/>
      <c r="AFW137" s="23"/>
      <c r="AFX137" s="23"/>
      <c r="AFY137" s="23"/>
      <c r="AFZ137" s="23"/>
      <c r="AGA137" s="23"/>
      <c r="AGB137" s="23"/>
      <c r="AGC137" s="23"/>
      <c r="AGD137" s="23"/>
      <c r="AGE137" s="23"/>
      <c r="AGF137" s="23"/>
      <c r="AGG137" s="23"/>
      <c r="AGH137" s="23"/>
      <c r="AGI137" s="23"/>
      <c r="AGJ137" s="23"/>
      <c r="AGK137" s="23"/>
      <c r="AGL137" s="23"/>
      <c r="AGM137" s="23"/>
      <c r="AGN137" s="23"/>
      <c r="AGO137" s="23"/>
      <c r="AGP137" s="23"/>
      <c r="AGQ137" s="23"/>
      <c r="AGR137" s="23"/>
      <c r="AGS137" s="23"/>
      <c r="AGT137" s="23"/>
      <c r="AGU137" s="23"/>
      <c r="AGV137" s="23"/>
      <c r="AGW137" s="23"/>
      <c r="AGX137" s="23"/>
      <c r="AGY137" s="23"/>
      <c r="AGZ137" s="23"/>
      <c r="AHA137" s="23"/>
      <c r="AHB137" s="23"/>
      <c r="AHC137" s="23"/>
      <c r="AHD137" s="23"/>
      <c r="AHE137" s="23"/>
      <c r="AHF137" s="23"/>
      <c r="AHG137" s="23"/>
      <c r="AHH137" s="23"/>
      <c r="AHI137" s="23"/>
      <c r="AHJ137" s="23"/>
      <c r="AHK137" s="23"/>
      <c r="AHL137" s="23"/>
      <c r="AHM137" s="23"/>
      <c r="AHN137" s="23"/>
      <c r="AHO137" s="23"/>
      <c r="AHP137" s="23"/>
      <c r="AHQ137" s="23"/>
      <c r="AHR137" s="23"/>
      <c r="AHS137" s="23"/>
      <c r="AHT137" s="23"/>
      <c r="AHU137" s="23"/>
      <c r="AHV137" s="23"/>
      <c r="AHW137" s="23"/>
      <c r="AHX137" s="23"/>
      <c r="AHY137" s="23"/>
      <c r="AHZ137" s="23"/>
      <c r="AIA137" s="23"/>
      <c r="AIB137" s="23"/>
      <c r="AIC137" s="23"/>
      <c r="AID137" s="23"/>
      <c r="AIE137" s="23"/>
      <c r="AIF137" s="23"/>
      <c r="AIG137" s="23"/>
      <c r="AIH137" s="23"/>
      <c r="AII137" s="23"/>
      <c r="AIJ137" s="23"/>
      <c r="AIK137" s="23"/>
      <c r="AIL137" s="23"/>
      <c r="AIM137" s="23"/>
      <c r="AIN137" s="23"/>
      <c r="AIO137" s="23"/>
      <c r="AIP137" s="23"/>
      <c r="AIQ137" s="23"/>
      <c r="AIR137" s="23"/>
      <c r="AIS137" s="23"/>
      <c r="AIT137" s="23"/>
      <c r="AIU137" s="23"/>
      <c r="AIV137" s="23"/>
      <c r="AIW137" s="23"/>
      <c r="AIX137" s="23"/>
      <c r="AIY137" s="23"/>
      <c r="AIZ137" s="23"/>
      <c r="AJA137" s="23"/>
      <c r="AJB137" s="23"/>
      <c r="AJC137" s="23"/>
      <c r="AJD137" s="23"/>
      <c r="AJE137" s="23"/>
      <c r="AJF137" s="23"/>
      <c r="AJG137" s="23"/>
      <c r="AJH137" s="23"/>
      <c r="AJI137" s="60"/>
      <c r="AJJ137" s="60"/>
      <c r="AJK137" s="60"/>
      <c r="AJL137" s="60"/>
      <c r="AJM137" s="60"/>
      <c r="AJN137" s="60"/>
      <c r="AJO137" s="60"/>
      <c r="AJP137" s="60"/>
    </row>
    <row r="138" spans="1:952" s="23" customFormat="1" x14ac:dyDescent="0.2">
      <c r="A138" s="50" t="s">
        <v>32</v>
      </c>
      <c r="B138" s="51" t="s">
        <v>244</v>
      </c>
      <c r="C138" s="52" t="s">
        <v>387</v>
      </c>
      <c r="D138" s="53" t="s">
        <v>123</v>
      </c>
      <c r="E138" s="54"/>
      <c r="F138" s="26" t="s">
        <v>110</v>
      </c>
      <c r="G138" s="54"/>
      <c r="H138" s="54"/>
      <c r="I138" s="55">
        <v>225000</v>
      </c>
      <c r="J138" s="80" t="s">
        <v>193</v>
      </c>
      <c r="K138" s="80"/>
      <c r="L138" s="81" t="s">
        <v>246</v>
      </c>
      <c r="M138" s="81"/>
      <c r="N138" s="81"/>
      <c r="O138" s="81"/>
      <c r="P138" s="81"/>
      <c r="Q138" s="81"/>
      <c r="R138" s="81"/>
      <c r="X138" s="25"/>
      <c r="AE138" s="23">
        <v>1</v>
      </c>
      <c r="AF138" s="23">
        <v>1</v>
      </c>
      <c r="AG138" s="23">
        <v>1</v>
      </c>
      <c r="AH138" s="23">
        <v>1</v>
      </c>
      <c r="AI138" s="23">
        <v>1</v>
      </c>
      <c r="AJ138" s="23">
        <v>1</v>
      </c>
      <c r="AK138" s="28">
        <v>1</v>
      </c>
      <c r="AL138" s="23">
        <v>1</v>
      </c>
      <c r="AM138" s="23">
        <v>1</v>
      </c>
      <c r="AN138" s="23">
        <v>1</v>
      </c>
      <c r="AO138" s="23">
        <v>1</v>
      </c>
      <c r="AP138" s="23">
        <v>1</v>
      </c>
      <c r="AQ138" s="23">
        <v>1</v>
      </c>
      <c r="AR138" s="23">
        <v>1</v>
      </c>
      <c r="AS138" s="23">
        <v>1</v>
      </c>
      <c r="AT138" s="23">
        <v>1</v>
      </c>
      <c r="AU138" s="23">
        <v>1</v>
      </c>
      <c r="AV138" s="23">
        <v>1</v>
      </c>
      <c r="AW138" s="28">
        <v>3</v>
      </c>
      <c r="AX138" s="23">
        <v>3</v>
      </c>
      <c r="AY138" s="23">
        <v>3</v>
      </c>
      <c r="AZ138" s="25">
        <v>3</v>
      </c>
      <c r="BA138" s="23">
        <v>6</v>
      </c>
      <c r="BB138" s="25">
        <v>6</v>
      </c>
      <c r="BC138" s="28">
        <v>6</v>
      </c>
      <c r="BD138" s="25">
        <v>6</v>
      </c>
      <c r="BE138" s="27">
        <f t="shared" ref="BE138:BE152" si="6">SUM(S138:BD138)</f>
        <v>54</v>
      </c>
      <c r="BF138" s="58"/>
      <c r="BG138" s="59"/>
      <c r="AJI138" s="60"/>
      <c r="AJJ138" s="60"/>
      <c r="AJK138" s="60"/>
      <c r="AJL138" s="60"/>
      <c r="AJM138" s="60"/>
      <c r="AJN138" s="60"/>
      <c r="AJO138" s="60"/>
      <c r="AJP138" s="60"/>
    </row>
    <row r="139" spans="1:952" s="23" customFormat="1" x14ac:dyDescent="0.25">
      <c r="A139" s="50" t="s">
        <v>32</v>
      </c>
      <c r="B139" s="27" t="s">
        <v>244</v>
      </c>
      <c r="C139" s="31" t="s">
        <v>219</v>
      </c>
      <c r="D139" s="53" t="s">
        <v>262</v>
      </c>
      <c r="E139" s="54"/>
      <c r="F139" s="26" t="s">
        <v>110</v>
      </c>
      <c r="G139" s="54"/>
      <c r="H139" s="54"/>
      <c r="I139" s="29">
        <v>462800</v>
      </c>
      <c r="J139" s="56" t="s">
        <v>193</v>
      </c>
      <c r="K139" s="56"/>
      <c r="L139" s="57" t="s">
        <v>246</v>
      </c>
      <c r="M139" s="57"/>
      <c r="N139" s="57"/>
      <c r="O139" s="57"/>
      <c r="P139" s="57"/>
      <c r="Q139" s="57"/>
      <c r="R139" s="57"/>
      <c r="X139" s="25"/>
      <c r="AE139" s="23">
        <v>0.5</v>
      </c>
      <c r="AF139" s="23">
        <v>0.5</v>
      </c>
      <c r="AG139" s="23">
        <v>0.5</v>
      </c>
      <c r="AH139" s="23">
        <v>0.5</v>
      </c>
      <c r="AI139" s="23">
        <v>0.5</v>
      </c>
      <c r="AJ139" s="23">
        <v>0.5</v>
      </c>
      <c r="AK139" s="23">
        <v>1</v>
      </c>
      <c r="AL139" s="23">
        <v>1</v>
      </c>
      <c r="AM139" s="23">
        <v>1</v>
      </c>
      <c r="AN139" s="23">
        <v>1</v>
      </c>
      <c r="AO139" s="23">
        <v>1</v>
      </c>
      <c r="AP139" s="23">
        <v>1</v>
      </c>
      <c r="AQ139" s="23">
        <v>1</v>
      </c>
      <c r="AR139" s="23">
        <v>1</v>
      </c>
      <c r="AS139" s="23">
        <v>1</v>
      </c>
      <c r="AT139" s="23">
        <v>1</v>
      </c>
      <c r="AU139" s="23">
        <v>1</v>
      </c>
      <c r="AV139" s="23">
        <v>1</v>
      </c>
      <c r="AW139" s="28">
        <v>3</v>
      </c>
      <c r="AX139" s="23">
        <v>3</v>
      </c>
      <c r="AY139" s="23">
        <v>3</v>
      </c>
      <c r="AZ139" s="25">
        <v>3</v>
      </c>
      <c r="BA139" s="23">
        <v>6</v>
      </c>
      <c r="BB139" s="25">
        <v>6</v>
      </c>
      <c r="BC139" s="28">
        <v>3</v>
      </c>
      <c r="BD139" s="25"/>
      <c r="BE139" s="27">
        <f t="shared" si="6"/>
        <v>42</v>
      </c>
      <c r="BF139" s="58"/>
      <c r="BG139" s="59"/>
    </row>
    <row r="140" spans="1:952" x14ac:dyDescent="0.2">
      <c r="A140" s="50" t="s">
        <v>32</v>
      </c>
      <c r="B140" s="51" t="s">
        <v>244</v>
      </c>
      <c r="C140" s="31" t="s">
        <v>388</v>
      </c>
      <c r="D140" s="53" t="s">
        <v>245</v>
      </c>
      <c r="F140" s="26" t="s">
        <v>110</v>
      </c>
      <c r="I140" s="55">
        <v>9000</v>
      </c>
      <c r="J140" s="56" t="s">
        <v>193</v>
      </c>
      <c r="K140" s="56"/>
      <c r="L140" s="57" t="s">
        <v>246</v>
      </c>
      <c r="M140" s="57"/>
      <c r="N140" s="57"/>
      <c r="O140" s="57"/>
      <c r="P140" s="57"/>
      <c r="Q140" s="57"/>
      <c r="R140" s="57"/>
      <c r="AE140" s="23">
        <v>1</v>
      </c>
      <c r="AF140" s="23">
        <v>1</v>
      </c>
      <c r="AG140" s="23">
        <v>1</v>
      </c>
      <c r="BE140" s="27">
        <f t="shared" si="6"/>
        <v>3</v>
      </c>
      <c r="BG140" s="59"/>
    </row>
    <row r="141" spans="1:952" s="23" customFormat="1" x14ac:dyDescent="0.25">
      <c r="A141" s="50" t="s">
        <v>32</v>
      </c>
      <c r="B141" s="27" t="s">
        <v>244</v>
      </c>
      <c r="C141" s="52" t="s">
        <v>148</v>
      </c>
      <c r="D141" s="53" t="s">
        <v>389</v>
      </c>
      <c r="E141" s="54"/>
      <c r="F141" s="26" t="s">
        <v>110</v>
      </c>
      <c r="G141" s="54"/>
      <c r="H141" s="54"/>
      <c r="I141" s="29">
        <v>1129291</v>
      </c>
      <c r="J141" s="56" t="s">
        <v>193</v>
      </c>
      <c r="K141" s="78"/>
      <c r="L141" s="79" t="s">
        <v>246</v>
      </c>
      <c r="M141" s="79"/>
      <c r="N141" s="79"/>
      <c r="O141" s="79"/>
      <c r="P141" s="79"/>
      <c r="Q141" s="79"/>
      <c r="R141" s="79"/>
      <c r="X141" s="25"/>
      <c r="AW141" s="28"/>
      <c r="AZ141" s="25"/>
      <c r="BB141" s="25"/>
      <c r="BC141" s="28"/>
      <c r="BD141" s="25"/>
      <c r="BE141" s="27">
        <f t="shared" si="6"/>
        <v>0</v>
      </c>
      <c r="BF141" s="58"/>
      <c r="BG141" s="59"/>
    </row>
    <row r="142" spans="1:952" s="23" customFormat="1" x14ac:dyDescent="0.2">
      <c r="A142" s="50" t="s">
        <v>32</v>
      </c>
      <c r="B142" s="51" t="s">
        <v>244</v>
      </c>
      <c r="C142" s="52" t="s">
        <v>151</v>
      </c>
      <c r="D142" s="53" t="s">
        <v>126</v>
      </c>
      <c r="E142" s="54"/>
      <c r="F142" s="26" t="s">
        <v>23</v>
      </c>
      <c r="G142" s="54"/>
      <c r="H142" s="54"/>
      <c r="I142" s="99">
        <v>376800</v>
      </c>
      <c r="J142" s="56" t="s">
        <v>193</v>
      </c>
      <c r="K142" s="56"/>
      <c r="L142" s="57" t="s">
        <v>246</v>
      </c>
      <c r="M142" s="57"/>
      <c r="N142" s="57"/>
      <c r="O142" s="57"/>
      <c r="P142" s="57"/>
      <c r="Q142" s="57"/>
      <c r="R142" s="57"/>
      <c r="X142" s="25"/>
      <c r="AE142" s="23">
        <v>1</v>
      </c>
      <c r="AF142" s="23">
        <v>1</v>
      </c>
      <c r="AG142" s="23">
        <v>1</v>
      </c>
      <c r="AH142" s="23">
        <v>1</v>
      </c>
      <c r="AI142" s="23">
        <v>1</v>
      </c>
      <c r="AJ142" s="23">
        <v>1</v>
      </c>
      <c r="AK142" s="28">
        <v>1</v>
      </c>
      <c r="AL142" s="23">
        <v>1</v>
      </c>
      <c r="AM142" s="23">
        <v>1</v>
      </c>
      <c r="AN142" s="23">
        <v>1</v>
      </c>
      <c r="AO142" s="23">
        <v>1</v>
      </c>
      <c r="AP142" s="23">
        <v>1</v>
      </c>
      <c r="AQ142" s="23">
        <v>1</v>
      </c>
      <c r="AR142" s="23">
        <v>1</v>
      </c>
      <c r="AS142" s="23">
        <v>1</v>
      </c>
      <c r="AT142" s="23">
        <v>1</v>
      </c>
      <c r="AU142" s="23">
        <v>1</v>
      </c>
      <c r="AV142" s="23">
        <v>1</v>
      </c>
      <c r="AW142" s="28">
        <v>3</v>
      </c>
      <c r="AX142" s="23">
        <v>3</v>
      </c>
      <c r="AY142" s="23">
        <v>3</v>
      </c>
      <c r="AZ142" s="25">
        <v>3</v>
      </c>
      <c r="BA142" s="23">
        <v>6</v>
      </c>
      <c r="BB142" s="25">
        <v>6</v>
      </c>
      <c r="BC142" s="28">
        <v>6</v>
      </c>
      <c r="BD142" s="25">
        <v>6</v>
      </c>
      <c r="BE142" s="27">
        <f t="shared" si="6"/>
        <v>54</v>
      </c>
      <c r="BF142" s="58"/>
      <c r="BG142" s="59"/>
      <c r="AJI142" s="60"/>
      <c r="AJJ142" s="60"/>
      <c r="AJK142" s="60"/>
      <c r="AJL142" s="60"/>
      <c r="AJM142" s="60"/>
      <c r="AJN142" s="60"/>
      <c r="AJO142" s="60"/>
      <c r="AJP142" s="60"/>
    </row>
    <row r="143" spans="1:952" s="23" customFormat="1" x14ac:dyDescent="0.2">
      <c r="A143" s="50" t="s">
        <v>32</v>
      </c>
      <c r="B143" s="51" t="s">
        <v>244</v>
      </c>
      <c r="C143" s="52" t="s">
        <v>153</v>
      </c>
      <c r="D143" s="53" t="s">
        <v>390</v>
      </c>
      <c r="E143" s="54"/>
      <c r="F143" s="26" t="s">
        <v>110</v>
      </c>
      <c r="G143" s="54"/>
      <c r="H143" s="54"/>
      <c r="I143" s="55">
        <v>5000</v>
      </c>
      <c r="J143" s="56" t="s">
        <v>193</v>
      </c>
      <c r="K143" s="56"/>
      <c r="L143" s="57" t="s">
        <v>246</v>
      </c>
      <c r="M143" s="57"/>
      <c r="N143" s="57"/>
      <c r="O143" s="57"/>
      <c r="P143" s="57"/>
      <c r="Q143" s="57"/>
      <c r="R143" s="57"/>
      <c r="X143" s="25"/>
      <c r="AJ143" s="23">
        <v>1</v>
      </c>
      <c r="AK143" s="28">
        <v>1</v>
      </c>
      <c r="AL143" s="23">
        <v>1</v>
      </c>
      <c r="AP143" s="23">
        <v>1</v>
      </c>
      <c r="AQ143" s="23">
        <v>1</v>
      </c>
      <c r="AW143" s="28"/>
      <c r="AY143" s="23">
        <v>2</v>
      </c>
      <c r="AZ143" s="25"/>
      <c r="BA143" s="23">
        <v>2</v>
      </c>
      <c r="BB143" s="25"/>
      <c r="BC143" s="28">
        <v>2</v>
      </c>
      <c r="BD143" s="25"/>
      <c r="BE143" s="27">
        <f t="shared" si="6"/>
        <v>11</v>
      </c>
      <c r="BF143" s="58"/>
      <c r="BG143" s="59"/>
      <c r="AJI143" s="60"/>
      <c r="AJJ143" s="60"/>
      <c r="AJK143" s="60"/>
      <c r="AJL143" s="60"/>
      <c r="AJM143" s="60"/>
      <c r="AJN143" s="60"/>
      <c r="AJO143" s="60"/>
      <c r="AJP143" s="60"/>
    </row>
    <row r="144" spans="1:952" s="23" customFormat="1" x14ac:dyDescent="0.2">
      <c r="A144" s="50" t="s">
        <v>32</v>
      </c>
      <c r="B144" s="51" t="s">
        <v>244</v>
      </c>
      <c r="C144" s="31" t="s">
        <v>391</v>
      </c>
      <c r="D144" s="53" t="s">
        <v>203</v>
      </c>
      <c r="E144" s="54"/>
      <c r="F144" s="26" t="s">
        <v>110</v>
      </c>
      <c r="G144" s="54"/>
      <c r="H144" s="54"/>
      <c r="I144" s="55">
        <v>813900</v>
      </c>
      <c r="J144" s="56" t="s">
        <v>193</v>
      </c>
      <c r="K144" s="56"/>
      <c r="L144" s="57" t="s">
        <v>246</v>
      </c>
      <c r="M144" s="57"/>
      <c r="N144" s="57"/>
      <c r="O144" s="57"/>
      <c r="P144" s="57"/>
      <c r="Q144" s="57"/>
      <c r="R144" s="57"/>
      <c r="X144" s="25"/>
      <c r="AK144" s="28"/>
      <c r="AP144" s="23">
        <v>1</v>
      </c>
      <c r="AQ144" s="23">
        <v>1</v>
      </c>
      <c r="AR144" s="23">
        <v>1</v>
      </c>
      <c r="AS144" s="23">
        <v>1</v>
      </c>
      <c r="AT144" s="23">
        <v>1</v>
      </c>
      <c r="AU144" s="23">
        <v>1</v>
      </c>
      <c r="AV144" s="23">
        <v>1</v>
      </c>
      <c r="AW144" s="28">
        <v>3</v>
      </c>
      <c r="AX144" s="23">
        <v>3</v>
      </c>
      <c r="AY144" s="23">
        <v>3</v>
      </c>
      <c r="AZ144" s="25">
        <v>3</v>
      </c>
      <c r="BA144" s="23">
        <v>6</v>
      </c>
      <c r="BB144" s="25">
        <v>6</v>
      </c>
      <c r="BC144" s="28">
        <v>6</v>
      </c>
      <c r="BD144" s="25">
        <v>6</v>
      </c>
      <c r="BE144" s="27">
        <f t="shared" si="6"/>
        <v>43</v>
      </c>
      <c r="BF144" s="58"/>
      <c r="BG144" s="59"/>
      <c r="AJI144" s="60"/>
      <c r="AJJ144" s="60"/>
      <c r="AJK144" s="60"/>
      <c r="AJL144" s="60"/>
      <c r="AJM144" s="60"/>
      <c r="AJN144" s="60"/>
      <c r="AJO144" s="60"/>
      <c r="AJP144" s="60"/>
    </row>
    <row r="145" spans="1:952" s="23" customFormat="1" x14ac:dyDescent="0.25">
      <c r="A145" s="50" t="s">
        <v>32</v>
      </c>
      <c r="B145" s="27" t="s">
        <v>244</v>
      </c>
      <c r="C145" s="52" t="s">
        <v>43</v>
      </c>
      <c r="D145" s="53" t="s">
        <v>392</v>
      </c>
      <c r="E145" s="54"/>
      <c r="F145" s="26" t="s">
        <v>23</v>
      </c>
      <c r="G145" s="54"/>
      <c r="H145" s="54"/>
      <c r="I145" s="55">
        <v>60000</v>
      </c>
      <c r="J145" s="56" t="s">
        <v>193</v>
      </c>
      <c r="K145" s="56"/>
      <c r="L145" s="57" t="s">
        <v>246</v>
      </c>
      <c r="M145" s="57"/>
      <c r="N145" s="57"/>
      <c r="O145" s="57"/>
      <c r="P145" s="57"/>
      <c r="Q145" s="57"/>
      <c r="R145" s="57"/>
      <c r="X145" s="25"/>
      <c r="Y145" s="23">
        <v>0</v>
      </c>
      <c r="Z145" s="23">
        <v>0</v>
      </c>
      <c r="AA145" s="23">
        <v>0</v>
      </c>
      <c r="AB145" s="23">
        <v>0</v>
      </c>
      <c r="AC145" s="23">
        <v>0</v>
      </c>
      <c r="AD145" s="23">
        <v>0</v>
      </c>
      <c r="AE145" s="23">
        <v>1</v>
      </c>
      <c r="AF145" s="23">
        <v>1</v>
      </c>
      <c r="AG145" s="23">
        <v>1</v>
      </c>
      <c r="AH145" s="23">
        <v>1</v>
      </c>
      <c r="AI145" s="23">
        <v>1</v>
      </c>
      <c r="AJ145" s="23">
        <v>1</v>
      </c>
      <c r="AK145" s="28">
        <v>1</v>
      </c>
      <c r="AL145" s="23">
        <v>1</v>
      </c>
      <c r="AM145" s="23">
        <v>1</v>
      </c>
      <c r="AN145" s="23">
        <v>1</v>
      </c>
      <c r="AO145" s="23">
        <v>1</v>
      </c>
      <c r="AP145" s="23">
        <v>1</v>
      </c>
      <c r="AQ145" s="23">
        <v>1</v>
      </c>
      <c r="AR145" s="23">
        <v>1</v>
      </c>
      <c r="AS145" s="23">
        <v>1</v>
      </c>
      <c r="AT145" s="23">
        <v>1</v>
      </c>
      <c r="AU145" s="23">
        <v>1</v>
      </c>
      <c r="AV145" s="23">
        <v>1</v>
      </c>
      <c r="AW145" s="28">
        <v>3</v>
      </c>
      <c r="AX145" s="23">
        <v>3</v>
      </c>
      <c r="AZ145" s="25"/>
      <c r="BB145" s="25">
        <v>0</v>
      </c>
      <c r="BC145" s="28"/>
      <c r="BD145" s="25"/>
      <c r="BE145" s="27">
        <f t="shared" si="6"/>
        <v>24</v>
      </c>
      <c r="BF145" s="58"/>
      <c r="BG145" s="59"/>
    </row>
    <row r="146" spans="1:952" s="23" customFormat="1" x14ac:dyDescent="0.25">
      <c r="A146" s="50" t="s">
        <v>32</v>
      </c>
      <c r="B146" s="27" t="s">
        <v>244</v>
      </c>
      <c r="C146" s="52" t="s">
        <v>44</v>
      </c>
      <c r="D146" s="53" t="s">
        <v>392</v>
      </c>
      <c r="E146" s="54"/>
      <c r="F146" s="26" t="s">
        <v>23</v>
      </c>
      <c r="G146" s="54"/>
      <c r="H146" s="54"/>
      <c r="I146" s="55">
        <v>150000</v>
      </c>
      <c r="J146" s="56" t="s">
        <v>193</v>
      </c>
      <c r="K146" s="56"/>
      <c r="L146" s="57" t="s">
        <v>246</v>
      </c>
      <c r="M146" s="57"/>
      <c r="N146" s="57"/>
      <c r="O146" s="57"/>
      <c r="P146" s="57"/>
      <c r="Q146" s="57"/>
      <c r="R146" s="57"/>
      <c r="X146" s="25"/>
      <c r="Y146" s="23">
        <v>0</v>
      </c>
      <c r="Z146" s="23">
        <v>0</v>
      </c>
      <c r="AA146" s="23">
        <v>0</v>
      </c>
      <c r="AB146" s="23">
        <v>0</v>
      </c>
      <c r="AC146" s="23">
        <v>0</v>
      </c>
      <c r="AD146" s="23">
        <v>0</v>
      </c>
      <c r="AE146" s="23">
        <v>1</v>
      </c>
      <c r="AF146" s="23">
        <v>1</v>
      </c>
      <c r="AG146" s="23">
        <v>1</v>
      </c>
      <c r="AH146" s="23">
        <v>1</v>
      </c>
      <c r="AI146" s="23">
        <v>1</v>
      </c>
      <c r="AJ146" s="23">
        <v>1</v>
      </c>
      <c r="AK146" s="28">
        <v>1</v>
      </c>
      <c r="AL146" s="23">
        <v>1</v>
      </c>
      <c r="AM146" s="23">
        <v>1</v>
      </c>
      <c r="AN146" s="23">
        <v>1</v>
      </c>
      <c r="AO146" s="23">
        <v>1</v>
      </c>
      <c r="AP146" s="23">
        <v>1</v>
      </c>
      <c r="AQ146" s="23">
        <v>1</v>
      </c>
      <c r="AR146" s="23">
        <v>1</v>
      </c>
      <c r="AS146" s="23">
        <v>1</v>
      </c>
      <c r="AT146" s="23">
        <v>1</v>
      </c>
      <c r="AU146" s="23">
        <v>1</v>
      </c>
      <c r="AV146" s="23">
        <v>1</v>
      </c>
      <c r="AW146" s="28">
        <v>3</v>
      </c>
      <c r="AX146" s="23">
        <v>3</v>
      </c>
      <c r="AZ146" s="25"/>
      <c r="BB146" s="25"/>
      <c r="BC146" s="28"/>
      <c r="BD146" s="25"/>
      <c r="BE146" s="27">
        <f t="shared" si="6"/>
        <v>24</v>
      </c>
      <c r="BF146" s="58"/>
      <c r="BG146" s="59"/>
    </row>
    <row r="147" spans="1:952" s="23" customFormat="1" x14ac:dyDescent="0.2">
      <c r="A147" s="50" t="s">
        <v>32</v>
      </c>
      <c r="B147" s="51" t="s">
        <v>244</v>
      </c>
      <c r="C147" s="68" t="s">
        <v>176</v>
      </c>
      <c r="D147" s="53" t="s">
        <v>393</v>
      </c>
      <c r="E147" s="54"/>
      <c r="F147" s="26" t="s">
        <v>110</v>
      </c>
      <c r="G147" s="54"/>
      <c r="H147" s="54"/>
      <c r="I147" s="55">
        <v>10000</v>
      </c>
      <c r="J147" s="56" t="s">
        <v>193</v>
      </c>
      <c r="K147" s="56"/>
      <c r="L147" s="57" t="s">
        <v>253</v>
      </c>
      <c r="M147" s="57"/>
      <c r="N147" s="57"/>
      <c r="O147" s="57"/>
      <c r="P147" s="57"/>
      <c r="Q147" s="57"/>
      <c r="R147" s="57"/>
      <c r="X147" s="25"/>
      <c r="AK147" s="28"/>
      <c r="AW147" s="28">
        <v>1</v>
      </c>
      <c r="AZ147" s="25"/>
      <c r="BB147" s="25"/>
      <c r="BC147" s="28"/>
      <c r="BD147" s="25"/>
      <c r="BE147" s="27">
        <f t="shared" si="6"/>
        <v>1</v>
      </c>
      <c r="BF147" s="58"/>
      <c r="BG147" s="59"/>
      <c r="AJI147" s="60"/>
      <c r="AJJ147" s="60"/>
      <c r="AJK147" s="60"/>
      <c r="AJL147" s="60"/>
      <c r="AJM147" s="60"/>
      <c r="AJN147" s="60"/>
      <c r="AJO147" s="60"/>
      <c r="AJP147" s="60"/>
    </row>
    <row r="148" spans="1:952" s="23" customFormat="1" x14ac:dyDescent="0.25">
      <c r="A148" s="50" t="s">
        <v>32</v>
      </c>
      <c r="B148" s="27" t="s">
        <v>258</v>
      </c>
      <c r="C148" s="52" t="s">
        <v>166</v>
      </c>
      <c r="D148" s="53" t="s">
        <v>394</v>
      </c>
      <c r="E148" s="54"/>
      <c r="F148" s="26" t="s">
        <v>110</v>
      </c>
      <c r="G148" s="54"/>
      <c r="H148" s="54"/>
      <c r="I148" s="29">
        <v>1440000</v>
      </c>
      <c r="J148" s="56" t="s">
        <v>193</v>
      </c>
      <c r="K148" s="78"/>
      <c r="L148" s="79" t="s">
        <v>261</v>
      </c>
      <c r="M148" s="79"/>
      <c r="N148" s="79"/>
      <c r="O148" s="79"/>
      <c r="P148" s="79"/>
      <c r="Q148" s="79"/>
      <c r="R148" s="79"/>
      <c r="X148" s="25"/>
      <c r="AW148" s="28"/>
      <c r="AZ148" s="25"/>
      <c r="BB148" s="25"/>
      <c r="BC148" s="28"/>
      <c r="BD148" s="25"/>
      <c r="BE148" s="27">
        <f t="shared" si="6"/>
        <v>0</v>
      </c>
      <c r="BF148" s="58"/>
      <c r="BG148" s="59"/>
    </row>
    <row r="149" spans="1:952" s="23" customFormat="1" x14ac:dyDescent="0.25">
      <c r="A149" s="50" t="s">
        <v>32</v>
      </c>
      <c r="B149" s="27" t="s">
        <v>258</v>
      </c>
      <c r="C149" s="52" t="s">
        <v>167</v>
      </c>
      <c r="D149" s="53" t="s">
        <v>395</v>
      </c>
      <c r="E149" s="54"/>
      <c r="F149" s="26" t="s">
        <v>110</v>
      </c>
      <c r="G149" s="54"/>
      <c r="H149" s="54"/>
      <c r="I149" s="29">
        <v>780000</v>
      </c>
      <c r="J149" s="56" t="s">
        <v>193</v>
      </c>
      <c r="K149" s="78"/>
      <c r="L149" s="79" t="s">
        <v>261</v>
      </c>
      <c r="M149" s="79"/>
      <c r="N149" s="79"/>
      <c r="O149" s="79"/>
      <c r="P149" s="79"/>
      <c r="Q149" s="79"/>
      <c r="R149" s="79"/>
      <c r="X149" s="25"/>
      <c r="AK149" s="28"/>
      <c r="AW149" s="28"/>
      <c r="AZ149" s="25"/>
      <c r="BB149" s="25"/>
      <c r="BC149" s="28"/>
      <c r="BD149" s="25"/>
      <c r="BE149" s="27">
        <f t="shared" si="6"/>
        <v>0</v>
      </c>
      <c r="BF149" s="58"/>
      <c r="BG149" s="59"/>
    </row>
    <row r="150" spans="1:952" x14ac:dyDescent="0.2">
      <c r="A150" s="50" t="s">
        <v>32</v>
      </c>
      <c r="B150" s="51" t="s">
        <v>301</v>
      </c>
      <c r="C150" s="68" t="s">
        <v>149</v>
      </c>
      <c r="D150" s="53" t="s">
        <v>396</v>
      </c>
      <c r="F150" s="26" t="s">
        <v>71</v>
      </c>
      <c r="I150" s="55">
        <v>90000</v>
      </c>
      <c r="J150" s="80" t="s">
        <v>199</v>
      </c>
      <c r="L150" s="81" t="s">
        <v>303</v>
      </c>
      <c r="M150" s="81"/>
      <c r="N150" s="81"/>
      <c r="O150" s="81"/>
      <c r="P150" s="81"/>
      <c r="Q150" s="81"/>
      <c r="R150" s="81"/>
      <c r="Y150" s="23">
        <v>1</v>
      </c>
      <c r="Z150" s="23">
        <v>1</v>
      </c>
      <c r="AA150" s="23">
        <v>1</v>
      </c>
      <c r="AB150" s="23">
        <v>1</v>
      </c>
      <c r="AC150" s="23">
        <v>1</v>
      </c>
      <c r="AD150" s="23">
        <v>1</v>
      </c>
      <c r="AE150" s="23">
        <v>1</v>
      </c>
      <c r="AF150" s="23">
        <v>1</v>
      </c>
      <c r="AG150" s="23">
        <v>1</v>
      </c>
      <c r="AH150" s="23">
        <v>1</v>
      </c>
      <c r="AI150" s="23">
        <v>1</v>
      </c>
      <c r="AJ150" s="23">
        <v>1</v>
      </c>
      <c r="AK150" s="28">
        <v>1</v>
      </c>
      <c r="AL150" s="23">
        <v>1</v>
      </c>
      <c r="AM150" s="23">
        <v>1</v>
      </c>
      <c r="AN150" s="23">
        <v>1</v>
      </c>
      <c r="AO150" s="23">
        <v>1</v>
      </c>
      <c r="AP150" s="23">
        <v>1</v>
      </c>
      <c r="AQ150" s="23">
        <v>1</v>
      </c>
      <c r="AR150" s="23">
        <v>1</v>
      </c>
      <c r="AS150" s="23">
        <v>1</v>
      </c>
      <c r="AT150" s="23">
        <v>1</v>
      </c>
      <c r="AU150" s="23">
        <v>1</v>
      </c>
      <c r="AV150" s="23">
        <v>1</v>
      </c>
      <c r="AW150" s="28">
        <v>3</v>
      </c>
      <c r="AX150" s="23">
        <v>3</v>
      </c>
      <c r="AY150" s="23">
        <v>3</v>
      </c>
      <c r="AZ150" s="25">
        <v>3</v>
      </c>
      <c r="BA150" s="23">
        <v>6</v>
      </c>
      <c r="BB150" s="25">
        <v>6</v>
      </c>
      <c r="BC150" s="28">
        <v>6</v>
      </c>
      <c r="BD150" s="25">
        <v>6</v>
      </c>
      <c r="BE150" s="27">
        <f t="shared" si="6"/>
        <v>60</v>
      </c>
      <c r="BG150" s="59"/>
    </row>
    <row r="151" spans="1:952" x14ac:dyDescent="0.2">
      <c r="A151" s="50" t="s">
        <v>32</v>
      </c>
      <c r="B151" s="51" t="s">
        <v>301</v>
      </c>
      <c r="C151" s="68" t="s">
        <v>147</v>
      </c>
      <c r="D151" s="53" t="s">
        <v>397</v>
      </c>
      <c r="F151" s="26" t="s">
        <v>71</v>
      </c>
      <c r="I151" s="55">
        <v>490000</v>
      </c>
      <c r="J151" s="80" t="s">
        <v>199</v>
      </c>
      <c r="L151" s="81" t="s">
        <v>303</v>
      </c>
      <c r="M151" s="81"/>
      <c r="N151" s="81"/>
      <c r="O151" s="81"/>
      <c r="P151" s="81"/>
      <c r="Q151" s="81"/>
      <c r="R151" s="81"/>
      <c r="Y151" s="23">
        <v>1</v>
      </c>
      <c r="Z151" s="23">
        <v>1</v>
      </c>
      <c r="AA151" s="23">
        <v>1</v>
      </c>
      <c r="AB151" s="23">
        <v>1</v>
      </c>
      <c r="AC151" s="23">
        <v>1</v>
      </c>
      <c r="AD151" s="23">
        <v>1</v>
      </c>
      <c r="AE151" s="23">
        <v>1</v>
      </c>
      <c r="AF151" s="23">
        <v>1</v>
      </c>
      <c r="AG151" s="23">
        <v>1</v>
      </c>
      <c r="AH151" s="23">
        <v>1</v>
      </c>
      <c r="AI151" s="23">
        <v>1</v>
      </c>
      <c r="AJ151" s="23">
        <v>1</v>
      </c>
      <c r="AK151" s="28">
        <v>1</v>
      </c>
      <c r="AL151" s="23">
        <v>1</v>
      </c>
      <c r="AM151" s="23">
        <v>1</v>
      </c>
      <c r="AN151" s="23">
        <v>1</v>
      </c>
      <c r="AO151" s="23">
        <v>1</v>
      </c>
      <c r="AP151" s="23">
        <v>1</v>
      </c>
      <c r="AQ151" s="23">
        <v>1</v>
      </c>
      <c r="AR151" s="23">
        <v>1</v>
      </c>
      <c r="AS151" s="23">
        <v>1</v>
      </c>
      <c r="AT151" s="23">
        <v>1</v>
      </c>
      <c r="AU151" s="23">
        <v>1</v>
      </c>
      <c r="AV151" s="23">
        <v>1</v>
      </c>
      <c r="AW151" s="28">
        <v>3</v>
      </c>
      <c r="AX151" s="23">
        <v>3</v>
      </c>
      <c r="AY151" s="23">
        <v>3</v>
      </c>
      <c r="AZ151" s="25">
        <v>3</v>
      </c>
      <c r="BA151" s="23">
        <v>6</v>
      </c>
      <c r="BB151" s="25">
        <v>6</v>
      </c>
      <c r="BC151" s="28">
        <v>6</v>
      </c>
      <c r="BD151" s="25">
        <v>6</v>
      </c>
      <c r="BE151" s="27">
        <f t="shared" si="6"/>
        <v>60</v>
      </c>
      <c r="BG151" s="59"/>
    </row>
    <row r="152" spans="1:952" s="23" customFormat="1" x14ac:dyDescent="0.2">
      <c r="A152" s="50" t="s">
        <v>32</v>
      </c>
      <c r="B152" s="51" t="s">
        <v>301</v>
      </c>
      <c r="C152" s="68" t="s">
        <v>141</v>
      </c>
      <c r="D152" s="53" t="s">
        <v>398</v>
      </c>
      <c r="E152" s="54"/>
      <c r="F152" s="26" t="s">
        <v>31</v>
      </c>
      <c r="G152" s="54"/>
      <c r="H152" s="54"/>
      <c r="I152" s="29">
        <v>280000</v>
      </c>
      <c r="J152" s="64">
        <v>0.63785700000000001</v>
      </c>
      <c r="K152" s="56"/>
      <c r="L152" s="57" t="s">
        <v>303</v>
      </c>
      <c r="M152" s="57"/>
      <c r="N152" s="57"/>
      <c r="O152" s="57"/>
      <c r="P152" s="57"/>
      <c r="Q152" s="57"/>
      <c r="R152" s="57"/>
      <c r="X152" s="25"/>
      <c r="Y152" s="23">
        <v>1</v>
      </c>
      <c r="Z152" s="23">
        <v>1</v>
      </c>
      <c r="AA152" s="23">
        <v>1</v>
      </c>
      <c r="AB152" s="23">
        <v>1</v>
      </c>
      <c r="AC152" s="23">
        <v>1</v>
      </c>
      <c r="AD152" s="23">
        <v>1</v>
      </c>
      <c r="AE152" s="23">
        <v>1</v>
      </c>
      <c r="AF152" s="23">
        <v>1</v>
      </c>
      <c r="AG152" s="23">
        <v>1</v>
      </c>
      <c r="AH152" s="23">
        <v>1</v>
      </c>
      <c r="AI152" s="23">
        <v>1</v>
      </c>
      <c r="AJ152" s="23">
        <v>1</v>
      </c>
      <c r="AK152" s="28">
        <v>1</v>
      </c>
      <c r="AL152" s="23">
        <v>1</v>
      </c>
      <c r="AM152" s="23">
        <v>1</v>
      </c>
      <c r="AN152" s="23">
        <v>1</v>
      </c>
      <c r="AO152" s="23">
        <v>1</v>
      </c>
      <c r="AP152" s="23">
        <v>1</v>
      </c>
      <c r="AQ152" s="23">
        <v>1</v>
      </c>
      <c r="AR152" s="23">
        <v>1</v>
      </c>
      <c r="AS152" s="23">
        <v>1</v>
      </c>
      <c r="AT152" s="23">
        <v>1</v>
      </c>
      <c r="AU152" s="23">
        <v>1</v>
      </c>
      <c r="AV152" s="23">
        <v>1</v>
      </c>
      <c r="AW152" s="28">
        <v>3</v>
      </c>
      <c r="AX152" s="23">
        <v>3</v>
      </c>
      <c r="AY152" s="23">
        <v>3</v>
      </c>
      <c r="AZ152" s="25">
        <v>3</v>
      </c>
      <c r="BA152" s="23">
        <v>6</v>
      </c>
      <c r="BB152" s="25">
        <v>6</v>
      </c>
      <c r="BC152" s="28">
        <v>6</v>
      </c>
      <c r="BD152" s="25">
        <v>6</v>
      </c>
      <c r="BE152" s="27">
        <f t="shared" si="6"/>
        <v>60</v>
      </c>
      <c r="BF152" s="58"/>
      <c r="BG152" s="59"/>
      <c r="AJI152" s="60"/>
      <c r="AJJ152" s="60"/>
      <c r="AJK152" s="60"/>
      <c r="AJL152" s="60"/>
      <c r="AJM152" s="60"/>
      <c r="AJN152" s="60"/>
      <c r="AJO152" s="60"/>
      <c r="AJP152" s="60"/>
    </row>
    <row r="153" spans="1:952" s="23" customFormat="1" x14ac:dyDescent="0.2">
      <c r="A153" s="50"/>
      <c r="B153" s="51"/>
      <c r="C153" s="68"/>
      <c r="D153" s="53"/>
      <c r="E153" s="54"/>
      <c r="F153" s="26"/>
      <c r="G153" s="54"/>
      <c r="H153" s="54"/>
      <c r="I153" s="29"/>
      <c r="J153" s="56"/>
      <c r="K153" s="56"/>
      <c r="L153" s="57"/>
      <c r="M153" s="57"/>
      <c r="N153" s="57"/>
      <c r="O153" s="57"/>
      <c r="P153" s="57"/>
      <c r="Q153" s="57"/>
      <c r="R153" s="57"/>
      <c r="X153" s="25"/>
      <c r="AK153" s="28"/>
      <c r="AW153" s="28"/>
      <c r="AZ153" s="25"/>
      <c r="BB153" s="25"/>
      <c r="BC153" s="28"/>
      <c r="BD153" s="25"/>
      <c r="BE153" s="27"/>
      <c r="BF153" s="58"/>
      <c r="BG153" s="59"/>
      <c r="AJI153" s="60"/>
      <c r="AJJ153" s="60"/>
      <c r="AJK153" s="60"/>
      <c r="AJL153" s="60"/>
      <c r="AJM153" s="60"/>
      <c r="AJN153" s="60"/>
      <c r="AJO153" s="60"/>
      <c r="AJP153" s="60"/>
    </row>
    <row r="154" spans="1:952" s="23" customFormat="1" x14ac:dyDescent="0.2">
      <c r="A154" s="50"/>
      <c r="B154" s="51"/>
      <c r="C154" s="68"/>
      <c r="D154" s="53"/>
      <c r="E154" s="54"/>
      <c r="F154" s="26"/>
      <c r="G154" s="54"/>
      <c r="H154" s="54"/>
      <c r="I154" s="29"/>
      <c r="J154" s="56"/>
      <c r="K154" s="56"/>
      <c r="L154" s="57"/>
      <c r="M154" s="57"/>
      <c r="N154" s="57"/>
      <c r="O154" s="57"/>
      <c r="P154" s="57"/>
      <c r="Q154" s="57"/>
      <c r="R154" s="57"/>
      <c r="X154" s="25"/>
      <c r="AK154" s="28"/>
      <c r="AW154" s="28"/>
      <c r="AZ154" s="25"/>
      <c r="BB154" s="25"/>
      <c r="BC154" s="28"/>
      <c r="BD154" s="25"/>
      <c r="BE154" s="27"/>
      <c r="BF154" s="58"/>
      <c r="BG154" s="59"/>
      <c r="AJI154" s="60"/>
      <c r="AJJ154" s="60"/>
      <c r="AJK154" s="60"/>
      <c r="AJL154" s="60"/>
      <c r="AJM154" s="60"/>
      <c r="AJN154" s="60"/>
      <c r="AJO154" s="60"/>
      <c r="AJP154" s="60"/>
    </row>
    <row r="155" spans="1:952" s="61" customFormat="1" x14ac:dyDescent="0.25">
      <c r="A155" s="50" t="s">
        <v>54</v>
      </c>
      <c r="B155" s="54" t="s">
        <v>244</v>
      </c>
      <c r="C155" s="52" t="s">
        <v>399</v>
      </c>
      <c r="D155" s="53" t="s">
        <v>125</v>
      </c>
      <c r="E155" s="54"/>
      <c r="F155" s="62" t="s">
        <v>31</v>
      </c>
      <c r="G155" s="54"/>
      <c r="H155" s="54"/>
      <c r="I155" s="95">
        <v>45000</v>
      </c>
      <c r="J155" s="56" t="s">
        <v>193</v>
      </c>
      <c r="K155" s="56"/>
      <c r="L155" s="57" t="s">
        <v>246</v>
      </c>
      <c r="M155" s="57"/>
      <c r="N155" s="57"/>
      <c r="O155" s="57"/>
      <c r="P155" s="57"/>
      <c r="Q155" s="57"/>
      <c r="R155" s="57"/>
      <c r="S155" s="28"/>
      <c r="T155" s="23"/>
      <c r="U155" s="23"/>
      <c r="V155" s="23"/>
      <c r="W155" s="23"/>
      <c r="X155" s="25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>
        <v>1</v>
      </c>
      <c r="AK155" s="28"/>
      <c r="AL155" s="23"/>
      <c r="AM155" s="23"/>
      <c r="AN155" s="23"/>
      <c r="AO155" s="23"/>
      <c r="AP155" s="23">
        <v>1</v>
      </c>
      <c r="AQ155" s="23"/>
      <c r="AR155" s="23"/>
      <c r="AS155" s="23"/>
      <c r="AT155" s="23"/>
      <c r="AU155" s="23"/>
      <c r="AV155" s="23">
        <v>1</v>
      </c>
      <c r="AW155" s="28"/>
      <c r="AX155" s="23">
        <v>1</v>
      </c>
      <c r="AY155" s="23"/>
      <c r="AZ155" s="25">
        <v>1</v>
      </c>
      <c r="BA155" s="23"/>
      <c r="BB155" s="25"/>
      <c r="BC155" s="28"/>
      <c r="BD155" s="25"/>
      <c r="BE155" s="54">
        <f t="shared" ref="BE155:BE163" si="7">SUM(S155:BD155)</f>
        <v>5</v>
      </c>
      <c r="BF155" s="82"/>
      <c r="BG155" s="67"/>
    </row>
    <row r="156" spans="1:952" s="23" customFormat="1" x14ac:dyDescent="0.2">
      <c r="A156" s="50" t="s">
        <v>54</v>
      </c>
      <c r="B156" s="51" t="s">
        <v>244</v>
      </c>
      <c r="C156" s="52" t="s">
        <v>194</v>
      </c>
      <c r="D156" s="53" t="s">
        <v>351</v>
      </c>
      <c r="E156" s="54"/>
      <c r="F156" s="26"/>
      <c r="G156" s="54"/>
      <c r="H156" s="54"/>
      <c r="I156" s="29">
        <v>90000</v>
      </c>
      <c r="J156" s="104" t="s">
        <v>193</v>
      </c>
      <c r="K156" s="80"/>
      <c r="L156" s="81" t="s">
        <v>246</v>
      </c>
      <c r="M156" s="81"/>
      <c r="N156" s="81"/>
      <c r="O156" s="81"/>
      <c r="P156" s="81"/>
      <c r="Q156" s="81"/>
      <c r="R156" s="81"/>
      <c r="X156" s="25"/>
      <c r="Y156" s="23">
        <v>0</v>
      </c>
      <c r="Z156" s="23">
        <v>0</v>
      </c>
      <c r="AA156" s="23">
        <v>0</v>
      </c>
      <c r="AB156" s="23">
        <v>0</v>
      </c>
      <c r="AC156" s="23">
        <v>0</v>
      </c>
      <c r="AI156" s="23">
        <v>1</v>
      </c>
      <c r="AJ156" s="23">
        <v>1</v>
      </c>
      <c r="AK156" s="28"/>
      <c r="AU156" s="23">
        <v>1</v>
      </c>
      <c r="AV156" s="23">
        <v>1</v>
      </c>
      <c r="AW156" s="28"/>
      <c r="AZ156" s="25">
        <v>2</v>
      </c>
      <c r="BB156" s="25">
        <v>2</v>
      </c>
      <c r="BC156" s="28"/>
      <c r="BD156" s="25"/>
      <c r="BE156" s="27">
        <f t="shared" si="7"/>
        <v>8</v>
      </c>
      <c r="BF156" s="66"/>
      <c r="BG156" s="59"/>
      <c r="AJI156" s="60"/>
      <c r="AJJ156" s="60"/>
      <c r="AJK156" s="60"/>
      <c r="AJL156" s="60"/>
      <c r="AJM156" s="60"/>
      <c r="AJN156" s="60"/>
      <c r="AJO156" s="60"/>
      <c r="AJP156" s="60"/>
    </row>
    <row r="157" spans="1:952" s="61" customFormat="1" x14ac:dyDescent="0.2">
      <c r="A157" s="50" t="s">
        <v>54</v>
      </c>
      <c r="B157" s="51" t="s">
        <v>244</v>
      </c>
      <c r="C157" s="52" t="s">
        <v>400</v>
      </c>
      <c r="D157" s="53" t="s">
        <v>351</v>
      </c>
      <c r="E157" s="54"/>
      <c r="F157" s="26"/>
      <c r="G157" s="54"/>
      <c r="H157" s="54"/>
      <c r="I157" s="55">
        <v>70000</v>
      </c>
      <c r="J157" s="80" t="s">
        <v>193</v>
      </c>
      <c r="K157" s="80"/>
      <c r="L157" s="81" t="s">
        <v>246</v>
      </c>
      <c r="M157" s="81"/>
      <c r="N157" s="81"/>
      <c r="O157" s="81"/>
      <c r="P157" s="81"/>
      <c r="Q157" s="81"/>
      <c r="R157" s="81"/>
      <c r="S157" s="28"/>
      <c r="T157" s="23"/>
      <c r="U157" s="23"/>
      <c r="V157" s="23"/>
      <c r="W157" s="23"/>
      <c r="X157" s="25"/>
      <c r="Y157" s="23"/>
      <c r="Z157" s="23"/>
      <c r="AA157" s="23"/>
      <c r="AB157" s="23"/>
      <c r="AC157" s="23"/>
      <c r="AD157" s="23"/>
      <c r="AE157" s="23"/>
      <c r="AF157" s="23"/>
      <c r="AG157" s="23"/>
      <c r="AH157" s="23">
        <v>1</v>
      </c>
      <c r="AI157" s="23">
        <v>1</v>
      </c>
      <c r="AJ157" s="23">
        <v>1</v>
      </c>
      <c r="AK157" s="28"/>
      <c r="AL157" s="23"/>
      <c r="AM157" s="23"/>
      <c r="AN157" s="23"/>
      <c r="AO157" s="23"/>
      <c r="AP157" s="23"/>
      <c r="AQ157" s="23"/>
      <c r="AR157" s="23"/>
      <c r="AS157" s="23"/>
      <c r="AT157" s="23">
        <v>1</v>
      </c>
      <c r="AU157" s="23">
        <v>1</v>
      </c>
      <c r="AV157" s="23">
        <v>1</v>
      </c>
      <c r="AW157" s="28"/>
      <c r="AX157" s="23"/>
      <c r="AY157" s="23"/>
      <c r="AZ157" s="25">
        <v>3</v>
      </c>
      <c r="BA157" s="23"/>
      <c r="BB157" s="25">
        <v>3</v>
      </c>
      <c r="BC157" s="28"/>
      <c r="BD157" s="25"/>
      <c r="BE157" s="27">
        <f t="shared" si="7"/>
        <v>12</v>
      </c>
      <c r="BF157" s="58"/>
      <c r="BG157" s="59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  <c r="EU157" s="23"/>
      <c r="EV157" s="23"/>
      <c r="EW157" s="23"/>
      <c r="EX157" s="23"/>
      <c r="EY157" s="23"/>
      <c r="EZ157" s="23"/>
      <c r="FA157" s="23"/>
      <c r="FB157" s="23"/>
      <c r="FC157" s="23"/>
      <c r="FD157" s="23"/>
      <c r="FE157" s="23"/>
      <c r="FF157" s="23"/>
      <c r="FG157" s="23"/>
      <c r="FH157" s="23"/>
      <c r="FI157" s="23"/>
      <c r="FJ157" s="23"/>
      <c r="FK157" s="23"/>
      <c r="FL157" s="23"/>
      <c r="FM157" s="23"/>
      <c r="FN157" s="23"/>
      <c r="FO157" s="23"/>
      <c r="FP157" s="23"/>
      <c r="FQ157" s="23"/>
      <c r="FR157" s="23"/>
      <c r="FS157" s="23"/>
      <c r="FT157" s="23"/>
      <c r="FU157" s="23"/>
      <c r="FV157" s="23"/>
      <c r="FW157" s="23"/>
      <c r="FX157" s="23"/>
      <c r="FY157" s="23"/>
      <c r="FZ157" s="23"/>
      <c r="GA157" s="23"/>
      <c r="GB157" s="23"/>
      <c r="GC157" s="23"/>
      <c r="GD157" s="23"/>
      <c r="GE157" s="23"/>
      <c r="GF157" s="23"/>
      <c r="GG157" s="23"/>
      <c r="GH157" s="23"/>
      <c r="GI157" s="23"/>
      <c r="GJ157" s="23"/>
      <c r="GK157" s="23"/>
      <c r="GL157" s="23"/>
      <c r="GM157" s="23"/>
      <c r="GN157" s="23"/>
      <c r="GO157" s="23"/>
      <c r="GP157" s="23"/>
      <c r="GQ157" s="23"/>
      <c r="GR157" s="23"/>
      <c r="GS157" s="23"/>
      <c r="GT157" s="23"/>
      <c r="GU157" s="23"/>
      <c r="GV157" s="23"/>
      <c r="GW157" s="23"/>
      <c r="GX157" s="23"/>
      <c r="GY157" s="23"/>
      <c r="GZ157" s="23"/>
      <c r="HA157" s="23"/>
      <c r="HB157" s="23"/>
      <c r="HC157" s="23"/>
      <c r="HD157" s="23"/>
      <c r="HE157" s="23"/>
      <c r="HF157" s="23"/>
      <c r="HG157" s="23"/>
      <c r="HH157" s="23"/>
      <c r="HI157" s="23"/>
      <c r="HJ157" s="23"/>
      <c r="HK157" s="23"/>
      <c r="HL157" s="23"/>
      <c r="HM157" s="23"/>
      <c r="HN157" s="23"/>
      <c r="HO157" s="23"/>
      <c r="HP157" s="23"/>
      <c r="HQ157" s="23"/>
      <c r="HR157" s="23"/>
      <c r="HS157" s="23"/>
      <c r="HT157" s="23"/>
      <c r="HU157" s="23"/>
      <c r="HV157" s="23"/>
      <c r="HW157" s="23"/>
      <c r="HX157" s="23"/>
      <c r="HY157" s="23"/>
      <c r="HZ157" s="23"/>
      <c r="IA157" s="23"/>
      <c r="IB157" s="23"/>
      <c r="IC157" s="23"/>
      <c r="ID157" s="23"/>
      <c r="IE157" s="23"/>
      <c r="IF157" s="23"/>
      <c r="IG157" s="23"/>
      <c r="IH157" s="23"/>
      <c r="II157" s="23"/>
      <c r="IJ157" s="23"/>
      <c r="IK157" s="23"/>
      <c r="IL157" s="23"/>
      <c r="IM157" s="23"/>
      <c r="IN157" s="23"/>
      <c r="IO157" s="23"/>
      <c r="IP157" s="23"/>
      <c r="IQ157" s="23"/>
      <c r="IR157" s="23"/>
      <c r="IS157" s="23"/>
      <c r="IT157" s="23"/>
      <c r="IU157" s="23"/>
      <c r="IV157" s="23"/>
      <c r="IW157" s="23"/>
      <c r="IX157" s="23"/>
      <c r="IY157" s="23"/>
      <c r="IZ157" s="23"/>
      <c r="JA157" s="23"/>
      <c r="JB157" s="23"/>
      <c r="JC157" s="23"/>
      <c r="JD157" s="23"/>
      <c r="JE157" s="23"/>
      <c r="JF157" s="23"/>
      <c r="JG157" s="23"/>
      <c r="JH157" s="23"/>
      <c r="JI157" s="23"/>
      <c r="JJ157" s="23"/>
      <c r="JK157" s="23"/>
      <c r="JL157" s="23"/>
      <c r="JM157" s="23"/>
      <c r="JN157" s="23"/>
      <c r="JO157" s="23"/>
      <c r="JP157" s="23"/>
      <c r="JQ157" s="23"/>
      <c r="JR157" s="23"/>
      <c r="JS157" s="23"/>
      <c r="JT157" s="23"/>
      <c r="JU157" s="23"/>
      <c r="JV157" s="23"/>
      <c r="JW157" s="23"/>
      <c r="JX157" s="23"/>
      <c r="JY157" s="23"/>
      <c r="JZ157" s="23"/>
      <c r="KA157" s="23"/>
      <c r="KB157" s="23"/>
      <c r="KC157" s="23"/>
      <c r="KD157" s="23"/>
      <c r="KE157" s="23"/>
      <c r="KF157" s="23"/>
      <c r="KG157" s="23"/>
      <c r="KH157" s="23"/>
      <c r="KI157" s="23"/>
      <c r="KJ157" s="23"/>
      <c r="KK157" s="23"/>
      <c r="KL157" s="23"/>
      <c r="KM157" s="23"/>
      <c r="KN157" s="23"/>
      <c r="KO157" s="23"/>
      <c r="KP157" s="23"/>
      <c r="KQ157" s="23"/>
      <c r="KR157" s="23"/>
      <c r="KS157" s="23"/>
      <c r="KT157" s="23"/>
      <c r="KU157" s="23"/>
      <c r="KV157" s="23"/>
      <c r="KW157" s="23"/>
      <c r="KX157" s="23"/>
      <c r="KY157" s="23"/>
      <c r="KZ157" s="23"/>
      <c r="LA157" s="23"/>
      <c r="LB157" s="23"/>
      <c r="LC157" s="23"/>
      <c r="LD157" s="23"/>
      <c r="LE157" s="23"/>
      <c r="LF157" s="23"/>
      <c r="LG157" s="23"/>
      <c r="LH157" s="23"/>
      <c r="LI157" s="23"/>
      <c r="LJ157" s="23"/>
      <c r="LK157" s="23"/>
      <c r="LL157" s="23"/>
      <c r="LM157" s="23"/>
      <c r="LN157" s="23"/>
      <c r="LO157" s="23"/>
      <c r="LP157" s="23"/>
      <c r="LQ157" s="23"/>
      <c r="LR157" s="23"/>
      <c r="LS157" s="23"/>
      <c r="LT157" s="23"/>
      <c r="LU157" s="23"/>
      <c r="LV157" s="23"/>
      <c r="LW157" s="23"/>
      <c r="LX157" s="23"/>
      <c r="LY157" s="23"/>
      <c r="LZ157" s="23"/>
      <c r="MA157" s="23"/>
      <c r="MB157" s="23"/>
      <c r="MC157" s="23"/>
      <c r="MD157" s="23"/>
      <c r="ME157" s="23"/>
      <c r="MF157" s="23"/>
      <c r="MG157" s="23"/>
      <c r="MH157" s="23"/>
      <c r="MI157" s="23"/>
      <c r="MJ157" s="23"/>
      <c r="MK157" s="23"/>
      <c r="ML157" s="23"/>
      <c r="MM157" s="23"/>
      <c r="MN157" s="23"/>
      <c r="MO157" s="23"/>
      <c r="MP157" s="23"/>
      <c r="MQ157" s="23"/>
      <c r="MR157" s="23"/>
      <c r="MS157" s="23"/>
      <c r="MT157" s="23"/>
      <c r="MU157" s="23"/>
      <c r="MV157" s="23"/>
      <c r="MW157" s="23"/>
      <c r="MX157" s="23"/>
      <c r="MY157" s="23"/>
      <c r="MZ157" s="23"/>
      <c r="NA157" s="23"/>
      <c r="NB157" s="23"/>
      <c r="NC157" s="23"/>
      <c r="ND157" s="23"/>
      <c r="NE157" s="23"/>
      <c r="NF157" s="23"/>
      <c r="NG157" s="23"/>
      <c r="NH157" s="23"/>
      <c r="NI157" s="23"/>
      <c r="NJ157" s="23"/>
      <c r="NK157" s="23"/>
      <c r="NL157" s="23"/>
      <c r="NM157" s="23"/>
      <c r="NN157" s="23"/>
      <c r="NO157" s="23"/>
      <c r="NP157" s="23"/>
      <c r="NQ157" s="23"/>
      <c r="NR157" s="23"/>
      <c r="NS157" s="23"/>
      <c r="NT157" s="23"/>
      <c r="NU157" s="23"/>
      <c r="NV157" s="23"/>
      <c r="NW157" s="23"/>
      <c r="NX157" s="23"/>
      <c r="NY157" s="23"/>
      <c r="NZ157" s="23"/>
      <c r="OA157" s="23"/>
      <c r="OB157" s="23"/>
      <c r="OC157" s="23"/>
      <c r="OD157" s="23"/>
      <c r="OE157" s="23"/>
      <c r="OF157" s="23"/>
      <c r="OG157" s="23"/>
      <c r="OH157" s="23"/>
      <c r="OI157" s="23"/>
      <c r="OJ157" s="23"/>
      <c r="OK157" s="23"/>
      <c r="OL157" s="23"/>
      <c r="OM157" s="23"/>
      <c r="ON157" s="23"/>
      <c r="OO157" s="23"/>
      <c r="OP157" s="23"/>
      <c r="OQ157" s="23"/>
      <c r="OR157" s="23"/>
      <c r="OS157" s="23"/>
      <c r="OT157" s="23"/>
      <c r="OU157" s="23"/>
      <c r="OV157" s="23"/>
      <c r="OW157" s="23"/>
      <c r="OX157" s="23"/>
      <c r="OY157" s="23"/>
      <c r="OZ157" s="23"/>
      <c r="PA157" s="23"/>
      <c r="PB157" s="23"/>
      <c r="PC157" s="23"/>
      <c r="PD157" s="23"/>
      <c r="PE157" s="23"/>
      <c r="PF157" s="23"/>
      <c r="PG157" s="23"/>
      <c r="PH157" s="23"/>
      <c r="PI157" s="23"/>
      <c r="PJ157" s="23"/>
      <c r="PK157" s="23"/>
      <c r="PL157" s="23"/>
      <c r="PM157" s="23"/>
      <c r="PN157" s="23"/>
      <c r="PO157" s="23"/>
      <c r="PP157" s="23"/>
      <c r="PQ157" s="23"/>
      <c r="PR157" s="23"/>
      <c r="PS157" s="23"/>
      <c r="PT157" s="23"/>
      <c r="PU157" s="23"/>
      <c r="PV157" s="23"/>
      <c r="PW157" s="23"/>
      <c r="PX157" s="23"/>
      <c r="PY157" s="23"/>
      <c r="PZ157" s="23"/>
      <c r="QA157" s="23"/>
      <c r="QB157" s="23"/>
      <c r="QC157" s="23"/>
      <c r="QD157" s="23"/>
      <c r="QE157" s="23"/>
      <c r="QF157" s="23"/>
      <c r="QG157" s="23"/>
      <c r="QH157" s="23"/>
      <c r="QI157" s="23"/>
      <c r="QJ157" s="23"/>
      <c r="QK157" s="23"/>
      <c r="QL157" s="23"/>
      <c r="QM157" s="23"/>
      <c r="QN157" s="23"/>
      <c r="QO157" s="23"/>
      <c r="QP157" s="23"/>
      <c r="QQ157" s="23"/>
      <c r="QR157" s="23"/>
      <c r="QS157" s="23"/>
      <c r="QT157" s="23"/>
      <c r="QU157" s="23"/>
      <c r="QV157" s="23"/>
      <c r="QW157" s="23"/>
      <c r="QX157" s="23"/>
      <c r="QY157" s="23"/>
      <c r="QZ157" s="23"/>
      <c r="RA157" s="23"/>
      <c r="RB157" s="23"/>
      <c r="RC157" s="23"/>
      <c r="RD157" s="23"/>
      <c r="RE157" s="23"/>
      <c r="RF157" s="23"/>
      <c r="RG157" s="23"/>
      <c r="RH157" s="23"/>
      <c r="RI157" s="23"/>
      <c r="RJ157" s="23"/>
      <c r="RK157" s="23"/>
      <c r="RL157" s="23"/>
      <c r="RM157" s="23"/>
      <c r="RN157" s="23"/>
      <c r="RO157" s="23"/>
      <c r="RP157" s="23"/>
      <c r="RQ157" s="23"/>
      <c r="RR157" s="23"/>
      <c r="RS157" s="23"/>
      <c r="RT157" s="23"/>
      <c r="RU157" s="23"/>
      <c r="RV157" s="23"/>
      <c r="RW157" s="23"/>
      <c r="RX157" s="23"/>
      <c r="RY157" s="23"/>
      <c r="RZ157" s="23"/>
      <c r="SA157" s="23"/>
      <c r="SB157" s="23"/>
      <c r="SC157" s="23"/>
      <c r="SD157" s="23"/>
      <c r="SE157" s="23"/>
      <c r="SF157" s="23"/>
      <c r="SG157" s="23"/>
      <c r="SH157" s="23"/>
      <c r="SI157" s="23"/>
      <c r="SJ157" s="23"/>
      <c r="SK157" s="23"/>
      <c r="SL157" s="23"/>
      <c r="SM157" s="23"/>
      <c r="SN157" s="23"/>
      <c r="SO157" s="23"/>
      <c r="SP157" s="23"/>
      <c r="SQ157" s="23"/>
      <c r="SR157" s="23"/>
      <c r="SS157" s="23"/>
      <c r="ST157" s="23"/>
      <c r="SU157" s="23"/>
      <c r="SV157" s="23"/>
      <c r="SW157" s="23"/>
      <c r="SX157" s="23"/>
      <c r="SY157" s="23"/>
      <c r="SZ157" s="23"/>
      <c r="TA157" s="23"/>
      <c r="TB157" s="23"/>
      <c r="TC157" s="23"/>
      <c r="TD157" s="23"/>
      <c r="TE157" s="23"/>
      <c r="TF157" s="23"/>
      <c r="TG157" s="23"/>
      <c r="TH157" s="23"/>
      <c r="TI157" s="23"/>
      <c r="TJ157" s="23"/>
      <c r="TK157" s="23"/>
      <c r="TL157" s="23"/>
      <c r="TM157" s="23"/>
      <c r="TN157" s="23"/>
      <c r="TO157" s="23"/>
      <c r="TP157" s="23"/>
      <c r="TQ157" s="23"/>
      <c r="TR157" s="23"/>
      <c r="TS157" s="23"/>
      <c r="TT157" s="23"/>
      <c r="TU157" s="23"/>
      <c r="TV157" s="23"/>
      <c r="TW157" s="23"/>
      <c r="TX157" s="23"/>
      <c r="TY157" s="23"/>
      <c r="TZ157" s="23"/>
      <c r="UA157" s="23"/>
      <c r="UB157" s="23"/>
      <c r="UC157" s="23"/>
      <c r="UD157" s="23"/>
      <c r="UE157" s="23"/>
      <c r="UF157" s="23"/>
      <c r="UG157" s="23"/>
      <c r="UH157" s="23"/>
      <c r="UI157" s="23"/>
      <c r="UJ157" s="23"/>
      <c r="UK157" s="23"/>
      <c r="UL157" s="23"/>
      <c r="UM157" s="23"/>
      <c r="UN157" s="23"/>
      <c r="UO157" s="23"/>
      <c r="UP157" s="23"/>
      <c r="UQ157" s="23"/>
      <c r="UR157" s="23"/>
      <c r="US157" s="23"/>
      <c r="UT157" s="23"/>
      <c r="UU157" s="23"/>
      <c r="UV157" s="23"/>
      <c r="UW157" s="23"/>
      <c r="UX157" s="23"/>
      <c r="UY157" s="23"/>
      <c r="UZ157" s="23"/>
      <c r="VA157" s="23"/>
      <c r="VB157" s="23"/>
      <c r="VC157" s="23"/>
      <c r="VD157" s="23"/>
      <c r="VE157" s="23"/>
      <c r="VF157" s="23"/>
      <c r="VG157" s="23"/>
      <c r="VH157" s="23"/>
      <c r="VI157" s="23"/>
      <c r="VJ157" s="23"/>
      <c r="VK157" s="23"/>
      <c r="VL157" s="23"/>
      <c r="VM157" s="23"/>
      <c r="VN157" s="23"/>
      <c r="VO157" s="23"/>
      <c r="VP157" s="23"/>
      <c r="VQ157" s="23"/>
      <c r="VR157" s="23"/>
      <c r="VS157" s="23"/>
      <c r="VT157" s="23"/>
      <c r="VU157" s="23"/>
      <c r="VV157" s="23"/>
      <c r="VW157" s="23"/>
      <c r="VX157" s="23"/>
      <c r="VY157" s="23"/>
      <c r="VZ157" s="23"/>
      <c r="WA157" s="23"/>
      <c r="WB157" s="23"/>
      <c r="WC157" s="23"/>
      <c r="WD157" s="23"/>
      <c r="WE157" s="23"/>
      <c r="WF157" s="23"/>
      <c r="WG157" s="23"/>
      <c r="WH157" s="23"/>
      <c r="WI157" s="23"/>
      <c r="WJ157" s="23"/>
      <c r="WK157" s="23"/>
      <c r="WL157" s="23"/>
      <c r="WM157" s="23"/>
      <c r="WN157" s="23"/>
      <c r="WO157" s="23"/>
      <c r="WP157" s="23"/>
      <c r="WQ157" s="23"/>
      <c r="WR157" s="23"/>
      <c r="WS157" s="23"/>
      <c r="WT157" s="23"/>
      <c r="WU157" s="23"/>
      <c r="WV157" s="23"/>
      <c r="WW157" s="23"/>
      <c r="WX157" s="23"/>
      <c r="WY157" s="23"/>
      <c r="WZ157" s="23"/>
      <c r="XA157" s="23"/>
      <c r="XB157" s="23"/>
      <c r="XC157" s="23"/>
      <c r="XD157" s="23"/>
      <c r="XE157" s="23"/>
      <c r="XF157" s="23"/>
      <c r="XG157" s="23"/>
      <c r="XH157" s="23"/>
      <c r="XI157" s="23"/>
      <c r="XJ157" s="23"/>
      <c r="XK157" s="23"/>
      <c r="XL157" s="23"/>
      <c r="XM157" s="23"/>
      <c r="XN157" s="23"/>
      <c r="XO157" s="23"/>
      <c r="XP157" s="23"/>
      <c r="XQ157" s="23"/>
      <c r="XR157" s="23"/>
      <c r="XS157" s="23"/>
      <c r="XT157" s="23"/>
      <c r="XU157" s="23"/>
      <c r="XV157" s="23"/>
      <c r="XW157" s="23"/>
      <c r="XX157" s="23"/>
      <c r="XY157" s="23"/>
      <c r="XZ157" s="23"/>
      <c r="YA157" s="23"/>
      <c r="YB157" s="23"/>
      <c r="YC157" s="23"/>
      <c r="YD157" s="23"/>
      <c r="YE157" s="23"/>
      <c r="YF157" s="23"/>
      <c r="YG157" s="23"/>
      <c r="YH157" s="23"/>
      <c r="YI157" s="23"/>
      <c r="YJ157" s="23"/>
      <c r="YK157" s="23"/>
      <c r="YL157" s="23"/>
      <c r="YM157" s="23"/>
      <c r="YN157" s="23"/>
      <c r="YO157" s="23"/>
      <c r="YP157" s="23"/>
      <c r="YQ157" s="23"/>
      <c r="YR157" s="23"/>
      <c r="YS157" s="23"/>
      <c r="YT157" s="23"/>
      <c r="YU157" s="23"/>
      <c r="YV157" s="23"/>
      <c r="YW157" s="23"/>
      <c r="YX157" s="23"/>
      <c r="YY157" s="23"/>
      <c r="YZ157" s="23"/>
      <c r="ZA157" s="23"/>
      <c r="ZB157" s="23"/>
      <c r="ZC157" s="23"/>
      <c r="ZD157" s="23"/>
      <c r="ZE157" s="23"/>
      <c r="ZF157" s="23"/>
      <c r="ZG157" s="23"/>
      <c r="ZH157" s="23"/>
      <c r="ZI157" s="23"/>
      <c r="ZJ157" s="23"/>
      <c r="ZK157" s="23"/>
      <c r="ZL157" s="23"/>
      <c r="ZM157" s="23"/>
      <c r="ZN157" s="23"/>
      <c r="ZO157" s="23"/>
      <c r="ZP157" s="23"/>
      <c r="ZQ157" s="23"/>
      <c r="ZR157" s="23"/>
      <c r="ZS157" s="23"/>
      <c r="ZT157" s="23"/>
      <c r="ZU157" s="23"/>
      <c r="ZV157" s="23"/>
      <c r="ZW157" s="23"/>
      <c r="ZX157" s="23"/>
      <c r="ZY157" s="23"/>
      <c r="ZZ157" s="23"/>
      <c r="AAA157" s="23"/>
      <c r="AAB157" s="23"/>
      <c r="AAC157" s="23"/>
      <c r="AAD157" s="23"/>
      <c r="AAE157" s="23"/>
      <c r="AAF157" s="23"/>
      <c r="AAG157" s="23"/>
      <c r="AAH157" s="23"/>
      <c r="AAI157" s="23"/>
      <c r="AAJ157" s="23"/>
      <c r="AAK157" s="23"/>
      <c r="AAL157" s="23"/>
      <c r="AAM157" s="23"/>
      <c r="AAN157" s="23"/>
      <c r="AAO157" s="23"/>
      <c r="AAP157" s="23"/>
      <c r="AAQ157" s="23"/>
      <c r="AAR157" s="23"/>
      <c r="AAS157" s="23"/>
      <c r="AAT157" s="23"/>
      <c r="AAU157" s="23"/>
      <c r="AAV157" s="23"/>
      <c r="AAW157" s="23"/>
      <c r="AAX157" s="23"/>
      <c r="AAY157" s="23"/>
      <c r="AAZ157" s="23"/>
      <c r="ABA157" s="23"/>
      <c r="ABB157" s="23"/>
      <c r="ABC157" s="23"/>
      <c r="ABD157" s="23"/>
      <c r="ABE157" s="23"/>
      <c r="ABF157" s="23"/>
      <c r="ABG157" s="23"/>
      <c r="ABH157" s="23"/>
      <c r="ABI157" s="23"/>
      <c r="ABJ157" s="23"/>
      <c r="ABK157" s="23"/>
      <c r="ABL157" s="23"/>
      <c r="ABM157" s="23"/>
      <c r="ABN157" s="23"/>
      <c r="ABO157" s="23"/>
      <c r="ABP157" s="23"/>
      <c r="ABQ157" s="23"/>
      <c r="ABR157" s="23"/>
      <c r="ABS157" s="23"/>
      <c r="ABT157" s="23"/>
      <c r="ABU157" s="23"/>
      <c r="ABV157" s="23"/>
      <c r="ABW157" s="23"/>
      <c r="ABX157" s="23"/>
      <c r="ABY157" s="23"/>
      <c r="ABZ157" s="23"/>
      <c r="ACA157" s="23"/>
      <c r="ACB157" s="23"/>
      <c r="ACC157" s="23"/>
      <c r="ACD157" s="23"/>
      <c r="ACE157" s="23"/>
      <c r="ACF157" s="23"/>
      <c r="ACG157" s="23"/>
      <c r="ACH157" s="23"/>
      <c r="ACI157" s="23"/>
      <c r="ACJ157" s="23"/>
      <c r="ACK157" s="23"/>
      <c r="ACL157" s="23"/>
      <c r="ACM157" s="23"/>
      <c r="ACN157" s="23"/>
      <c r="ACO157" s="23"/>
      <c r="ACP157" s="23"/>
      <c r="ACQ157" s="23"/>
      <c r="ACR157" s="23"/>
      <c r="ACS157" s="23"/>
      <c r="ACT157" s="23"/>
      <c r="ACU157" s="23"/>
      <c r="ACV157" s="23"/>
      <c r="ACW157" s="23"/>
      <c r="ACX157" s="23"/>
      <c r="ACY157" s="23"/>
      <c r="ACZ157" s="23"/>
      <c r="ADA157" s="23"/>
      <c r="ADB157" s="23"/>
      <c r="ADC157" s="23"/>
      <c r="ADD157" s="23"/>
      <c r="ADE157" s="23"/>
      <c r="ADF157" s="23"/>
      <c r="ADG157" s="23"/>
      <c r="ADH157" s="23"/>
      <c r="ADI157" s="23"/>
      <c r="ADJ157" s="23"/>
      <c r="ADK157" s="23"/>
      <c r="ADL157" s="23"/>
      <c r="ADM157" s="23"/>
      <c r="ADN157" s="23"/>
      <c r="ADO157" s="23"/>
      <c r="ADP157" s="23"/>
      <c r="ADQ157" s="23"/>
      <c r="ADR157" s="23"/>
      <c r="ADS157" s="23"/>
      <c r="ADT157" s="23"/>
      <c r="ADU157" s="23"/>
      <c r="ADV157" s="23"/>
      <c r="ADW157" s="23"/>
      <c r="ADX157" s="23"/>
      <c r="ADY157" s="23"/>
      <c r="ADZ157" s="23"/>
      <c r="AEA157" s="23"/>
      <c r="AEB157" s="23"/>
      <c r="AEC157" s="23"/>
      <c r="AED157" s="23"/>
      <c r="AEE157" s="23"/>
      <c r="AEF157" s="23"/>
      <c r="AEG157" s="23"/>
      <c r="AEH157" s="23"/>
      <c r="AEI157" s="23"/>
      <c r="AEJ157" s="23"/>
      <c r="AEK157" s="23"/>
      <c r="AEL157" s="23"/>
      <c r="AEM157" s="23"/>
      <c r="AEN157" s="23"/>
      <c r="AEO157" s="23"/>
      <c r="AEP157" s="23"/>
      <c r="AEQ157" s="23"/>
      <c r="AER157" s="23"/>
      <c r="AES157" s="23"/>
      <c r="AET157" s="23"/>
      <c r="AEU157" s="23"/>
      <c r="AEV157" s="23"/>
      <c r="AEW157" s="23"/>
      <c r="AEX157" s="23"/>
      <c r="AEY157" s="23"/>
      <c r="AEZ157" s="23"/>
      <c r="AFA157" s="23"/>
      <c r="AFB157" s="23"/>
      <c r="AFC157" s="23"/>
      <c r="AFD157" s="23"/>
      <c r="AFE157" s="23"/>
      <c r="AFF157" s="23"/>
      <c r="AFG157" s="23"/>
      <c r="AFH157" s="23"/>
      <c r="AFI157" s="23"/>
      <c r="AFJ157" s="23"/>
      <c r="AFK157" s="23"/>
      <c r="AFL157" s="23"/>
      <c r="AFM157" s="23"/>
      <c r="AFN157" s="23"/>
      <c r="AFO157" s="23"/>
      <c r="AFP157" s="23"/>
      <c r="AFQ157" s="23"/>
      <c r="AFR157" s="23"/>
      <c r="AFS157" s="23"/>
      <c r="AFT157" s="23"/>
      <c r="AFU157" s="23"/>
      <c r="AFV157" s="23"/>
      <c r="AFW157" s="23"/>
      <c r="AFX157" s="23"/>
      <c r="AFY157" s="23"/>
      <c r="AFZ157" s="23"/>
      <c r="AGA157" s="23"/>
      <c r="AGB157" s="23"/>
      <c r="AGC157" s="23"/>
      <c r="AGD157" s="23"/>
      <c r="AGE157" s="23"/>
      <c r="AGF157" s="23"/>
      <c r="AGG157" s="23"/>
      <c r="AGH157" s="23"/>
      <c r="AGI157" s="23"/>
      <c r="AGJ157" s="23"/>
      <c r="AGK157" s="23"/>
      <c r="AGL157" s="23"/>
      <c r="AGM157" s="23"/>
      <c r="AGN157" s="23"/>
      <c r="AGO157" s="23"/>
      <c r="AGP157" s="23"/>
      <c r="AGQ157" s="23"/>
      <c r="AGR157" s="23"/>
      <c r="AGS157" s="23"/>
      <c r="AGT157" s="23"/>
      <c r="AGU157" s="23"/>
      <c r="AGV157" s="23"/>
      <c r="AGW157" s="23"/>
      <c r="AGX157" s="23"/>
      <c r="AGY157" s="23"/>
      <c r="AGZ157" s="23"/>
      <c r="AHA157" s="23"/>
      <c r="AHB157" s="23"/>
      <c r="AHC157" s="23"/>
      <c r="AHD157" s="23"/>
      <c r="AHE157" s="23"/>
      <c r="AHF157" s="23"/>
      <c r="AHG157" s="23"/>
      <c r="AHH157" s="23"/>
      <c r="AHI157" s="23"/>
      <c r="AHJ157" s="23"/>
      <c r="AHK157" s="23"/>
      <c r="AHL157" s="23"/>
      <c r="AHM157" s="23"/>
      <c r="AHN157" s="23"/>
      <c r="AHO157" s="23"/>
      <c r="AHP157" s="23"/>
      <c r="AHQ157" s="23"/>
      <c r="AHR157" s="23"/>
      <c r="AHS157" s="23"/>
      <c r="AHT157" s="23"/>
      <c r="AHU157" s="23"/>
      <c r="AHV157" s="23"/>
      <c r="AHW157" s="23"/>
      <c r="AHX157" s="23"/>
      <c r="AHY157" s="23"/>
      <c r="AHZ157" s="23"/>
      <c r="AIA157" s="23"/>
      <c r="AIB157" s="23"/>
      <c r="AIC157" s="23"/>
      <c r="AID157" s="23"/>
      <c r="AIE157" s="23"/>
      <c r="AIF157" s="23"/>
      <c r="AIG157" s="23"/>
      <c r="AIH157" s="23"/>
      <c r="AII157" s="23"/>
      <c r="AIJ157" s="23"/>
      <c r="AIK157" s="23"/>
      <c r="AIL157" s="23"/>
      <c r="AIM157" s="23"/>
      <c r="AIN157" s="23"/>
      <c r="AIO157" s="23"/>
      <c r="AIP157" s="23"/>
      <c r="AIQ157" s="23"/>
      <c r="AIR157" s="23"/>
      <c r="AIS157" s="23"/>
      <c r="AIT157" s="23"/>
      <c r="AIU157" s="23"/>
      <c r="AIV157" s="23"/>
      <c r="AIW157" s="23"/>
      <c r="AIX157" s="23"/>
      <c r="AIY157" s="23"/>
      <c r="AIZ157" s="23"/>
      <c r="AJA157" s="23"/>
      <c r="AJB157" s="23"/>
      <c r="AJC157" s="23"/>
      <c r="AJD157" s="23"/>
      <c r="AJE157" s="23"/>
      <c r="AJF157" s="23"/>
      <c r="AJG157" s="23"/>
      <c r="AJH157" s="23"/>
      <c r="AJI157" s="60"/>
      <c r="AJJ157" s="60"/>
      <c r="AJK157" s="60"/>
      <c r="AJL157" s="60"/>
      <c r="AJM157" s="60"/>
      <c r="AJN157" s="60"/>
      <c r="AJO157" s="60"/>
      <c r="AJP157" s="60"/>
    </row>
    <row r="158" spans="1:952" s="61" customFormat="1" x14ac:dyDescent="0.2">
      <c r="A158" s="50" t="s">
        <v>54</v>
      </c>
      <c r="B158" s="51" t="s">
        <v>244</v>
      </c>
      <c r="C158" s="52" t="s">
        <v>401</v>
      </c>
      <c r="D158" s="53" t="s">
        <v>128</v>
      </c>
      <c r="E158" s="54"/>
      <c r="F158" s="26" t="s">
        <v>23</v>
      </c>
      <c r="G158" s="54"/>
      <c r="H158" s="54"/>
      <c r="I158" s="55">
        <v>494000</v>
      </c>
      <c r="J158" s="80" t="s">
        <v>193</v>
      </c>
      <c r="K158" s="80"/>
      <c r="L158" s="81" t="s">
        <v>246</v>
      </c>
      <c r="M158" s="81"/>
      <c r="N158" s="81"/>
      <c r="O158" s="81"/>
      <c r="P158" s="81"/>
      <c r="Q158" s="81"/>
      <c r="R158" s="81"/>
      <c r="S158" s="28"/>
      <c r="T158" s="23"/>
      <c r="U158" s="23"/>
      <c r="V158" s="23"/>
      <c r="W158" s="23"/>
      <c r="X158" s="25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8">
        <v>1</v>
      </c>
      <c r="AL158" s="23">
        <v>1</v>
      </c>
      <c r="AM158" s="23">
        <v>1</v>
      </c>
      <c r="AN158" s="23">
        <v>1</v>
      </c>
      <c r="AO158" s="23">
        <v>1</v>
      </c>
      <c r="AP158" s="23">
        <v>1</v>
      </c>
      <c r="AQ158" s="23">
        <v>1</v>
      </c>
      <c r="AR158" s="23">
        <v>1</v>
      </c>
      <c r="AS158" s="23">
        <v>1</v>
      </c>
      <c r="AT158" s="23">
        <v>1</v>
      </c>
      <c r="AU158" s="23">
        <v>1</v>
      </c>
      <c r="AV158" s="23">
        <v>1</v>
      </c>
      <c r="AW158" s="28">
        <v>3</v>
      </c>
      <c r="AX158" s="23">
        <v>3</v>
      </c>
      <c r="AY158" s="23">
        <v>3</v>
      </c>
      <c r="AZ158" s="25">
        <v>3</v>
      </c>
      <c r="BA158" s="23">
        <v>6</v>
      </c>
      <c r="BB158" s="25">
        <v>6</v>
      </c>
      <c r="BC158" s="28">
        <v>6</v>
      </c>
      <c r="BD158" s="25">
        <v>6</v>
      </c>
      <c r="BE158" s="27">
        <f t="shared" si="7"/>
        <v>48</v>
      </c>
      <c r="BF158" s="66"/>
      <c r="BG158" s="59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  <c r="HA158" s="23"/>
      <c r="HB158" s="23"/>
      <c r="HC158" s="23"/>
      <c r="HD158" s="23"/>
      <c r="HE158" s="23"/>
      <c r="HF158" s="23"/>
      <c r="HG158" s="23"/>
      <c r="HH158" s="23"/>
      <c r="HI158" s="23"/>
      <c r="HJ158" s="23"/>
      <c r="HK158" s="23"/>
      <c r="HL158" s="23"/>
      <c r="HM158" s="23"/>
      <c r="HN158" s="23"/>
      <c r="HO158" s="23"/>
      <c r="HP158" s="23"/>
      <c r="HQ158" s="23"/>
      <c r="HR158" s="23"/>
      <c r="HS158" s="23"/>
      <c r="HT158" s="23"/>
      <c r="HU158" s="23"/>
      <c r="HV158" s="23"/>
      <c r="HW158" s="23"/>
      <c r="HX158" s="23"/>
      <c r="HY158" s="23"/>
      <c r="HZ158" s="23"/>
      <c r="IA158" s="23"/>
      <c r="IB158" s="23"/>
      <c r="IC158" s="23"/>
      <c r="ID158" s="23"/>
      <c r="IE158" s="23"/>
      <c r="IF158" s="23"/>
      <c r="IG158" s="23"/>
      <c r="IH158" s="23"/>
      <c r="II158" s="23"/>
      <c r="IJ158" s="23"/>
      <c r="IK158" s="23"/>
      <c r="IL158" s="23"/>
      <c r="IM158" s="23"/>
      <c r="IN158" s="23"/>
      <c r="IO158" s="23"/>
      <c r="IP158" s="23"/>
      <c r="IQ158" s="23"/>
      <c r="IR158" s="23"/>
      <c r="IS158" s="23"/>
      <c r="IT158" s="23"/>
      <c r="IU158" s="23"/>
      <c r="IV158" s="23"/>
      <c r="IW158" s="23"/>
      <c r="IX158" s="23"/>
      <c r="IY158" s="23"/>
      <c r="IZ158" s="23"/>
      <c r="JA158" s="23"/>
      <c r="JB158" s="23"/>
      <c r="JC158" s="23"/>
      <c r="JD158" s="23"/>
      <c r="JE158" s="23"/>
      <c r="JF158" s="23"/>
      <c r="JG158" s="23"/>
      <c r="JH158" s="23"/>
      <c r="JI158" s="23"/>
      <c r="JJ158" s="23"/>
      <c r="JK158" s="23"/>
      <c r="JL158" s="23"/>
      <c r="JM158" s="23"/>
      <c r="JN158" s="23"/>
      <c r="JO158" s="23"/>
      <c r="JP158" s="23"/>
      <c r="JQ158" s="23"/>
      <c r="JR158" s="23"/>
      <c r="JS158" s="23"/>
      <c r="JT158" s="23"/>
      <c r="JU158" s="23"/>
      <c r="JV158" s="23"/>
      <c r="JW158" s="23"/>
      <c r="JX158" s="23"/>
      <c r="JY158" s="23"/>
      <c r="JZ158" s="23"/>
      <c r="KA158" s="23"/>
      <c r="KB158" s="23"/>
      <c r="KC158" s="23"/>
      <c r="KD158" s="23"/>
      <c r="KE158" s="23"/>
      <c r="KF158" s="23"/>
      <c r="KG158" s="23"/>
      <c r="KH158" s="23"/>
      <c r="KI158" s="23"/>
      <c r="KJ158" s="23"/>
      <c r="KK158" s="23"/>
      <c r="KL158" s="23"/>
      <c r="KM158" s="23"/>
      <c r="KN158" s="23"/>
      <c r="KO158" s="23"/>
      <c r="KP158" s="23"/>
      <c r="KQ158" s="23"/>
      <c r="KR158" s="23"/>
      <c r="KS158" s="23"/>
      <c r="KT158" s="23"/>
      <c r="KU158" s="23"/>
      <c r="KV158" s="23"/>
      <c r="KW158" s="23"/>
      <c r="KX158" s="23"/>
      <c r="KY158" s="23"/>
      <c r="KZ158" s="23"/>
      <c r="LA158" s="23"/>
      <c r="LB158" s="23"/>
      <c r="LC158" s="23"/>
      <c r="LD158" s="23"/>
      <c r="LE158" s="23"/>
      <c r="LF158" s="23"/>
      <c r="LG158" s="23"/>
      <c r="LH158" s="23"/>
      <c r="LI158" s="23"/>
      <c r="LJ158" s="23"/>
      <c r="LK158" s="23"/>
      <c r="LL158" s="23"/>
      <c r="LM158" s="23"/>
      <c r="LN158" s="23"/>
      <c r="LO158" s="23"/>
      <c r="LP158" s="23"/>
      <c r="LQ158" s="23"/>
      <c r="LR158" s="23"/>
      <c r="LS158" s="23"/>
      <c r="LT158" s="23"/>
      <c r="LU158" s="23"/>
      <c r="LV158" s="23"/>
      <c r="LW158" s="23"/>
      <c r="LX158" s="23"/>
      <c r="LY158" s="23"/>
      <c r="LZ158" s="23"/>
      <c r="MA158" s="23"/>
      <c r="MB158" s="23"/>
      <c r="MC158" s="23"/>
      <c r="MD158" s="23"/>
      <c r="ME158" s="23"/>
      <c r="MF158" s="23"/>
      <c r="MG158" s="23"/>
      <c r="MH158" s="23"/>
      <c r="MI158" s="23"/>
      <c r="MJ158" s="23"/>
      <c r="MK158" s="23"/>
      <c r="ML158" s="23"/>
      <c r="MM158" s="23"/>
      <c r="MN158" s="23"/>
      <c r="MO158" s="23"/>
      <c r="MP158" s="23"/>
      <c r="MQ158" s="23"/>
      <c r="MR158" s="23"/>
      <c r="MS158" s="23"/>
      <c r="MT158" s="23"/>
      <c r="MU158" s="23"/>
      <c r="MV158" s="23"/>
      <c r="MW158" s="23"/>
      <c r="MX158" s="23"/>
      <c r="MY158" s="23"/>
      <c r="MZ158" s="23"/>
      <c r="NA158" s="23"/>
      <c r="NB158" s="23"/>
      <c r="NC158" s="23"/>
      <c r="ND158" s="23"/>
      <c r="NE158" s="23"/>
      <c r="NF158" s="23"/>
      <c r="NG158" s="23"/>
      <c r="NH158" s="23"/>
      <c r="NI158" s="23"/>
      <c r="NJ158" s="23"/>
      <c r="NK158" s="23"/>
      <c r="NL158" s="23"/>
      <c r="NM158" s="23"/>
      <c r="NN158" s="23"/>
      <c r="NO158" s="23"/>
      <c r="NP158" s="23"/>
      <c r="NQ158" s="23"/>
      <c r="NR158" s="23"/>
      <c r="NS158" s="23"/>
      <c r="NT158" s="23"/>
      <c r="NU158" s="23"/>
      <c r="NV158" s="23"/>
      <c r="NW158" s="23"/>
      <c r="NX158" s="23"/>
      <c r="NY158" s="23"/>
      <c r="NZ158" s="23"/>
      <c r="OA158" s="23"/>
      <c r="OB158" s="23"/>
      <c r="OC158" s="23"/>
      <c r="OD158" s="23"/>
      <c r="OE158" s="23"/>
      <c r="OF158" s="23"/>
      <c r="OG158" s="23"/>
      <c r="OH158" s="23"/>
      <c r="OI158" s="23"/>
      <c r="OJ158" s="23"/>
      <c r="OK158" s="23"/>
      <c r="OL158" s="23"/>
      <c r="OM158" s="23"/>
      <c r="ON158" s="23"/>
      <c r="OO158" s="23"/>
      <c r="OP158" s="23"/>
      <c r="OQ158" s="23"/>
      <c r="OR158" s="23"/>
      <c r="OS158" s="23"/>
      <c r="OT158" s="23"/>
      <c r="OU158" s="23"/>
      <c r="OV158" s="23"/>
      <c r="OW158" s="23"/>
      <c r="OX158" s="23"/>
      <c r="OY158" s="23"/>
      <c r="OZ158" s="23"/>
      <c r="PA158" s="23"/>
      <c r="PB158" s="23"/>
      <c r="PC158" s="23"/>
      <c r="PD158" s="23"/>
      <c r="PE158" s="23"/>
      <c r="PF158" s="23"/>
      <c r="PG158" s="23"/>
      <c r="PH158" s="23"/>
      <c r="PI158" s="23"/>
      <c r="PJ158" s="23"/>
      <c r="PK158" s="23"/>
      <c r="PL158" s="23"/>
      <c r="PM158" s="23"/>
      <c r="PN158" s="23"/>
      <c r="PO158" s="23"/>
      <c r="PP158" s="23"/>
      <c r="PQ158" s="23"/>
      <c r="PR158" s="23"/>
      <c r="PS158" s="23"/>
      <c r="PT158" s="23"/>
      <c r="PU158" s="23"/>
      <c r="PV158" s="23"/>
      <c r="PW158" s="23"/>
      <c r="PX158" s="23"/>
      <c r="PY158" s="23"/>
      <c r="PZ158" s="23"/>
      <c r="QA158" s="23"/>
      <c r="QB158" s="23"/>
      <c r="QC158" s="23"/>
      <c r="QD158" s="23"/>
      <c r="QE158" s="23"/>
      <c r="QF158" s="23"/>
      <c r="QG158" s="23"/>
      <c r="QH158" s="23"/>
      <c r="QI158" s="23"/>
      <c r="QJ158" s="23"/>
      <c r="QK158" s="23"/>
      <c r="QL158" s="23"/>
      <c r="QM158" s="23"/>
      <c r="QN158" s="23"/>
      <c r="QO158" s="23"/>
      <c r="QP158" s="23"/>
      <c r="QQ158" s="23"/>
      <c r="QR158" s="23"/>
      <c r="QS158" s="23"/>
      <c r="QT158" s="23"/>
      <c r="QU158" s="23"/>
      <c r="QV158" s="23"/>
      <c r="QW158" s="23"/>
      <c r="QX158" s="23"/>
      <c r="QY158" s="23"/>
      <c r="QZ158" s="23"/>
      <c r="RA158" s="23"/>
      <c r="RB158" s="23"/>
      <c r="RC158" s="23"/>
      <c r="RD158" s="23"/>
      <c r="RE158" s="23"/>
      <c r="RF158" s="23"/>
      <c r="RG158" s="23"/>
      <c r="RH158" s="23"/>
      <c r="RI158" s="23"/>
      <c r="RJ158" s="23"/>
      <c r="RK158" s="23"/>
      <c r="RL158" s="23"/>
      <c r="RM158" s="23"/>
      <c r="RN158" s="23"/>
      <c r="RO158" s="23"/>
      <c r="RP158" s="23"/>
      <c r="RQ158" s="23"/>
      <c r="RR158" s="23"/>
      <c r="RS158" s="23"/>
      <c r="RT158" s="23"/>
      <c r="RU158" s="23"/>
      <c r="RV158" s="23"/>
      <c r="RW158" s="23"/>
      <c r="RX158" s="23"/>
      <c r="RY158" s="23"/>
      <c r="RZ158" s="23"/>
      <c r="SA158" s="23"/>
      <c r="SB158" s="23"/>
      <c r="SC158" s="23"/>
      <c r="SD158" s="23"/>
      <c r="SE158" s="23"/>
      <c r="SF158" s="23"/>
      <c r="SG158" s="23"/>
      <c r="SH158" s="23"/>
      <c r="SI158" s="23"/>
      <c r="SJ158" s="23"/>
      <c r="SK158" s="23"/>
      <c r="SL158" s="23"/>
      <c r="SM158" s="23"/>
      <c r="SN158" s="23"/>
      <c r="SO158" s="23"/>
      <c r="SP158" s="23"/>
      <c r="SQ158" s="23"/>
      <c r="SR158" s="23"/>
      <c r="SS158" s="23"/>
      <c r="ST158" s="23"/>
      <c r="SU158" s="23"/>
      <c r="SV158" s="23"/>
      <c r="SW158" s="23"/>
      <c r="SX158" s="23"/>
      <c r="SY158" s="23"/>
      <c r="SZ158" s="23"/>
      <c r="TA158" s="23"/>
      <c r="TB158" s="23"/>
      <c r="TC158" s="23"/>
      <c r="TD158" s="23"/>
      <c r="TE158" s="23"/>
      <c r="TF158" s="23"/>
      <c r="TG158" s="23"/>
      <c r="TH158" s="23"/>
      <c r="TI158" s="23"/>
      <c r="TJ158" s="23"/>
      <c r="TK158" s="23"/>
      <c r="TL158" s="23"/>
      <c r="TM158" s="23"/>
      <c r="TN158" s="23"/>
      <c r="TO158" s="23"/>
      <c r="TP158" s="23"/>
      <c r="TQ158" s="23"/>
      <c r="TR158" s="23"/>
      <c r="TS158" s="23"/>
      <c r="TT158" s="23"/>
      <c r="TU158" s="23"/>
      <c r="TV158" s="23"/>
      <c r="TW158" s="23"/>
      <c r="TX158" s="23"/>
      <c r="TY158" s="23"/>
      <c r="TZ158" s="23"/>
      <c r="UA158" s="23"/>
      <c r="UB158" s="23"/>
      <c r="UC158" s="23"/>
      <c r="UD158" s="23"/>
      <c r="UE158" s="23"/>
      <c r="UF158" s="23"/>
      <c r="UG158" s="23"/>
      <c r="UH158" s="23"/>
      <c r="UI158" s="23"/>
      <c r="UJ158" s="23"/>
      <c r="UK158" s="23"/>
      <c r="UL158" s="23"/>
      <c r="UM158" s="23"/>
      <c r="UN158" s="23"/>
      <c r="UO158" s="23"/>
      <c r="UP158" s="23"/>
      <c r="UQ158" s="23"/>
      <c r="UR158" s="23"/>
      <c r="US158" s="23"/>
      <c r="UT158" s="23"/>
      <c r="UU158" s="23"/>
      <c r="UV158" s="23"/>
      <c r="UW158" s="23"/>
      <c r="UX158" s="23"/>
      <c r="UY158" s="23"/>
      <c r="UZ158" s="23"/>
      <c r="VA158" s="23"/>
      <c r="VB158" s="23"/>
      <c r="VC158" s="23"/>
      <c r="VD158" s="23"/>
      <c r="VE158" s="23"/>
      <c r="VF158" s="23"/>
      <c r="VG158" s="23"/>
      <c r="VH158" s="23"/>
      <c r="VI158" s="23"/>
      <c r="VJ158" s="23"/>
      <c r="VK158" s="23"/>
      <c r="VL158" s="23"/>
      <c r="VM158" s="23"/>
      <c r="VN158" s="23"/>
      <c r="VO158" s="23"/>
      <c r="VP158" s="23"/>
      <c r="VQ158" s="23"/>
      <c r="VR158" s="23"/>
      <c r="VS158" s="23"/>
      <c r="VT158" s="23"/>
      <c r="VU158" s="23"/>
      <c r="VV158" s="23"/>
      <c r="VW158" s="23"/>
      <c r="VX158" s="23"/>
      <c r="VY158" s="23"/>
      <c r="VZ158" s="23"/>
      <c r="WA158" s="23"/>
      <c r="WB158" s="23"/>
      <c r="WC158" s="23"/>
      <c r="WD158" s="23"/>
      <c r="WE158" s="23"/>
      <c r="WF158" s="23"/>
      <c r="WG158" s="23"/>
      <c r="WH158" s="23"/>
      <c r="WI158" s="23"/>
      <c r="WJ158" s="23"/>
      <c r="WK158" s="23"/>
      <c r="WL158" s="23"/>
      <c r="WM158" s="23"/>
      <c r="WN158" s="23"/>
      <c r="WO158" s="23"/>
      <c r="WP158" s="23"/>
      <c r="WQ158" s="23"/>
      <c r="WR158" s="23"/>
      <c r="WS158" s="23"/>
      <c r="WT158" s="23"/>
      <c r="WU158" s="23"/>
      <c r="WV158" s="23"/>
      <c r="WW158" s="23"/>
      <c r="WX158" s="23"/>
      <c r="WY158" s="23"/>
      <c r="WZ158" s="23"/>
      <c r="XA158" s="23"/>
      <c r="XB158" s="23"/>
      <c r="XC158" s="23"/>
      <c r="XD158" s="23"/>
      <c r="XE158" s="23"/>
      <c r="XF158" s="23"/>
      <c r="XG158" s="23"/>
      <c r="XH158" s="23"/>
      <c r="XI158" s="23"/>
      <c r="XJ158" s="23"/>
      <c r="XK158" s="23"/>
      <c r="XL158" s="23"/>
      <c r="XM158" s="23"/>
      <c r="XN158" s="23"/>
      <c r="XO158" s="23"/>
      <c r="XP158" s="23"/>
      <c r="XQ158" s="23"/>
      <c r="XR158" s="23"/>
      <c r="XS158" s="23"/>
      <c r="XT158" s="23"/>
      <c r="XU158" s="23"/>
      <c r="XV158" s="23"/>
      <c r="XW158" s="23"/>
      <c r="XX158" s="23"/>
      <c r="XY158" s="23"/>
      <c r="XZ158" s="23"/>
      <c r="YA158" s="23"/>
      <c r="YB158" s="23"/>
      <c r="YC158" s="23"/>
      <c r="YD158" s="23"/>
      <c r="YE158" s="23"/>
      <c r="YF158" s="23"/>
      <c r="YG158" s="23"/>
      <c r="YH158" s="23"/>
      <c r="YI158" s="23"/>
      <c r="YJ158" s="23"/>
      <c r="YK158" s="23"/>
      <c r="YL158" s="23"/>
      <c r="YM158" s="23"/>
      <c r="YN158" s="23"/>
      <c r="YO158" s="23"/>
      <c r="YP158" s="23"/>
      <c r="YQ158" s="23"/>
      <c r="YR158" s="23"/>
      <c r="YS158" s="23"/>
      <c r="YT158" s="23"/>
      <c r="YU158" s="23"/>
      <c r="YV158" s="23"/>
      <c r="YW158" s="23"/>
      <c r="YX158" s="23"/>
      <c r="YY158" s="23"/>
      <c r="YZ158" s="23"/>
      <c r="ZA158" s="23"/>
      <c r="ZB158" s="23"/>
      <c r="ZC158" s="23"/>
      <c r="ZD158" s="23"/>
      <c r="ZE158" s="23"/>
      <c r="ZF158" s="23"/>
      <c r="ZG158" s="23"/>
      <c r="ZH158" s="23"/>
      <c r="ZI158" s="23"/>
      <c r="ZJ158" s="23"/>
      <c r="ZK158" s="23"/>
      <c r="ZL158" s="23"/>
      <c r="ZM158" s="23"/>
      <c r="ZN158" s="23"/>
      <c r="ZO158" s="23"/>
      <c r="ZP158" s="23"/>
      <c r="ZQ158" s="23"/>
      <c r="ZR158" s="23"/>
      <c r="ZS158" s="23"/>
      <c r="ZT158" s="23"/>
      <c r="ZU158" s="23"/>
      <c r="ZV158" s="23"/>
      <c r="ZW158" s="23"/>
      <c r="ZX158" s="23"/>
      <c r="ZY158" s="23"/>
      <c r="ZZ158" s="23"/>
      <c r="AAA158" s="23"/>
      <c r="AAB158" s="23"/>
      <c r="AAC158" s="23"/>
      <c r="AAD158" s="23"/>
      <c r="AAE158" s="23"/>
      <c r="AAF158" s="23"/>
      <c r="AAG158" s="23"/>
      <c r="AAH158" s="23"/>
      <c r="AAI158" s="23"/>
      <c r="AAJ158" s="23"/>
      <c r="AAK158" s="23"/>
      <c r="AAL158" s="23"/>
      <c r="AAM158" s="23"/>
      <c r="AAN158" s="23"/>
      <c r="AAO158" s="23"/>
      <c r="AAP158" s="23"/>
      <c r="AAQ158" s="23"/>
      <c r="AAR158" s="23"/>
      <c r="AAS158" s="23"/>
      <c r="AAT158" s="23"/>
      <c r="AAU158" s="23"/>
      <c r="AAV158" s="23"/>
      <c r="AAW158" s="23"/>
      <c r="AAX158" s="23"/>
      <c r="AAY158" s="23"/>
      <c r="AAZ158" s="23"/>
      <c r="ABA158" s="23"/>
      <c r="ABB158" s="23"/>
      <c r="ABC158" s="23"/>
      <c r="ABD158" s="23"/>
      <c r="ABE158" s="23"/>
      <c r="ABF158" s="23"/>
      <c r="ABG158" s="23"/>
      <c r="ABH158" s="23"/>
      <c r="ABI158" s="23"/>
      <c r="ABJ158" s="23"/>
      <c r="ABK158" s="23"/>
      <c r="ABL158" s="23"/>
      <c r="ABM158" s="23"/>
      <c r="ABN158" s="23"/>
      <c r="ABO158" s="23"/>
      <c r="ABP158" s="23"/>
      <c r="ABQ158" s="23"/>
      <c r="ABR158" s="23"/>
      <c r="ABS158" s="23"/>
      <c r="ABT158" s="23"/>
      <c r="ABU158" s="23"/>
      <c r="ABV158" s="23"/>
      <c r="ABW158" s="23"/>
      <c r="ABX158" s="23"/>
      <c r="ABY158" s="23"/>
      <c r="ABZ158" s="23"/>
      <c r="ACA158" s="23"/>
      <c r="ACB158" s="23"/>
      <c r="ACC158" s="23"/>
      <c r="ACD158" s="23"/>
      <c r="ACE158" s="23"/>
      <c r="ACF158" s="23"/>
      <c r="ACG158" s="23"/>
      <c r="ACH158" s="23"/>
      <c r="ACI158" s="23"/>
      <c r="ACJ158" s="23"/>
      <c r="ACK158" s="23"/>
      <c r="ACL158" s="23"/>
      <c r="ACM158" s="23"/>
      <c r="ACN158" s="23"/>
      <c r="ACO158" s="23"/>
      <c r="ACP158" s="23"/>
      <c r="ACQ158" s="23"/>
      <c r="ACR158" s="23"/>
      <c r="ACS158" s="23"/>
      <c r="ACT158" s="23"/>
      <c r="ACU158" s="23"/>
      <c r="ACV158" s="23"/>
      <c r="ACW158" s="23"/>
      <c r="ACX158" s="23"/>
      <c r="ACY158" s="23"/>
      <c r="ACZ158" s="23"/>
      <c r="ADA158" s="23"/>
      <c r="ADB158" s="23"/>
      <c r="ADC158" s="23"/>
      <c r="ADD158" s="23"/>
      <c r="ADE158" s="23"/>
      <c r="ADF158" s="23"/>
      <c r="ADG158" s="23"/>
      <c r="ADH158" s="23"/>
      <c r="ADI158" s="23"/>
      <c r="ADJ158" s="23"/>
      <c r="ADK158" s="23"/>
      <c r="ADL158" s="23"/>
      <c r="ADM158" s="23"/>
      <c r="ADN158" s="23"/>
      <c r="ADO158" s="23"/>
      <c r="ADP158" s="23"/>
      <c r="ADQ158" s="23"/>
      <c r="ADR158" s="23"/>
      <c r="ADS158" s="23"/>
      <c r="ADT158" s="23"/>
      <c r="ADU158" s="23"/>
      <c r="ADV158" s="23"/>
      <c r="ADW158" s="23"/>
      <c r="ADX158" s="23"/>
      <c r="ADY158" s="23"/>
      <c r="ADZ158" s="23"/>
      <c r="AEA158" s="23"/>
      <c r="AEB158" s="23"/>
      <c r="AEC158" s="23"/>
      <c r="AED158" s="23"/>
      <c r="AEE158" s="23"/>
      <c r="AEF158" s="23"/>
      <c r="AEG158" s="23"/>
      <c r="AEH158" s="23"/>
      <c r="AEI158" s="23"/>
      <c r="AEJ158" s="23"/>
      <c r="AEK158" s="23"/>
      <c r="AEL158" s="23"/>
      <c r="AEM158" s="23"/>
      <c r="AEN158" s="23"/>
      <c r="AEO158" s="23"/>
      <c r="AEP158" s="23"/>
      <c r="AEQ158" s="23"/>
      <c r="AER158" s="23"/>
      <c r="AES158" s="23"/>
      <c r="AET158" s="23"/>
      <c r="AEU158" s="23"/>
      <c r="AEV158" s="23"/>
      <c r="AEW158" s="23"/>
      <c r="AEX158" s="23"/>
      <c r="AEY158" s="23"/>
      <c r="AEZ158" s="23"/>
      <c r="AFA158" s="23"/>
      <c r="AFB158" s="23"/>
      <c r="AFC158" s="23"/>
      <c r="AFD158" s="23"/>
      <c r="AFE158" s="23"/>
      <c r="AFF158" s="23"/>
      <c r="AFG158" s="23"/>
      <c r="AFH158" s="23"/>
      <c r="AFI158" s="23"/>
      <c r="AFJ158" s="23"/>
      <c r="AFK158" s="23"/>
      <c r="AFL158" s="23"/>
      <c r="AFM158" s="23"/>
      <c r="AFN158" s="23"/>
      <c r="AFO158" s="23"/>
      <c r="AFP158" s="23"/>
      <c r="AFQ158" s="23"/>
      <c r="AFR158" s="23"/>
      <c r="AFS158" s="23"/>
      <c r="AFT158" s="23"/>
      <c r="AFU158" s="23"/>
      <c r="AFV158" s="23"/>
      <c r="AFW158" s="23"/>
      <c r="AFX158" s="23"/>
      <c r="AFY158" s="23"/>
      <c r="AFZ158" s="23"/>
      <c r="AGA158" s="23"/>
      <c r="AGB158" s="23"/>
      <c r="AGC158" s="23"/>
      <c r="AGD158" s="23"/>
      <c r="AGE158" s="23"/>
      <c r="AGF158" s="23"/>
      <c r="AGG158" s="23"/>
      <c r="AGH158" s="23"/>
      <c r="AGI158" s="23"/>
      <c r="AGJ158" s="23"/>
      <c r="AGK158" s="23"/>
      <c r="AGL158" s="23"/>
      <c r="AGM158" s="23"/>
      <c r="AGN158" s="23"/>
      <c r="AGO158" s="23"/>
      <c r="AGP158" s="23"/>
      <c r="AGQ158" s="23"/>
      <c r="AGR158" s="23"/>
      <c r="AGS158" s="23"/>
      <c r="AGT158" s="23"/>
      <c r="AGU158" s="23"/>
      <c r="AGV158" s="23"/>
      <c r="AGW158" s="23"/>
      <c r="AGX158" s="23"/>
      <c r="AGY158" s="23"/>
      <c r="AGZ158" s="23"/>
      <c r="AHA158" s="23"/>
      <c r="AHB158" s="23"/>
      <c r="AHC158" s="23"/>
      <c r="AHD158" s="23"/>
      <c r="AHE158" s="23"/>
      <c r="AHF158" s="23"/>
      <c r="AHG158" s="23"/>
      <c r="AHH158" s="23"/>
      <c r="AHI158" s="23"/>
      <c r="AHJ158" s="23"/>
      <c r="AHK158" s="23"/>
      <c r="AHL158" s="23"/>
      <c r="AHM158" s="23"/>
      <c r="AHN158" s="23"/>
      <c r="AHO158" s="23"/>
      <c r="AHP158" s="23"/>
      <c r="AHQ158" s="23"/>
      <c r="AHR158" s="23"/>
      <c r="AHS158" s="23"/>
      <c r="AHT158" s="23"/>
      <c r="AHU158" s="23"/>
      <c r="AHV158" s="23"/>
      <c r="AHW158" s="23"/>
      <c r="AHX158" s="23"/>
      <c r="AHY158" s="23"/>
      <c r="AHZ158" s="23"/>
      <c r="AIA158" s="23"/>
      <c r="AIB158" s="23"/>
      <c r="AIC158" s="23"/>
      <c r="AID158" s="23"/>
      <c r="AIE158" s="23"/>
      <c r="AIF158" s="23"/>
      <c r="AIG158" s="23"/>
      <c r="AIH158" s="23"/>
      <c r="AII158" s="23"/>
      <c r="AIJ158" s="23"/>
      <c r="AIK158" s="23"/>
      <c r="AIL158" s="23"/>
      <c r="AIM158" s="23"/>
      <c r="AIN158" s="23"/>
      <c r="AIO158" s="23"/>
      <c r="AIP158" s="23"/>
      <c r="AIQ158" s="23"/>
      <c r="AIR158" s="23"/>
      <c r="AIS158" s="23"/>
      <c r="AIT158" s="23"/>
      <c r="AIU158" s="23"/>
      <c r="AIV158" s="23"/>
      <c r="AIW158" s="23"/>
      <c r="AIX158" s="23"/>
      <c r="AIY158" s="23"/>
      <c r="AIZ158" s="23"/>
      <c r="AJA158" s="23"/>
      <c r="AJB158" s="23"/>
      <c r="AJC158" s="23"/>
      <c r="AJD158" s="23"/>
      <c r="AJE158" s="23"/>
      <c r="AJF158" s="23"/>
      <c r="AJG158" s="23"/>
      <c r="AJH158" s="23"/>
      <c r="AJI158" s="60"/>
      <c r="AJJ158" s="60"/>
      <c r="AJK158" s="60"/>
      <c r="AJL158" s="60"/>
      <c r="AJM158" s="60"/>
      <c r="AJN158" s="60"/>
      <c r="AJO158" s="60"/>
      <c r="AJP158" s="60"/>
    </row>
    <row r="159" spans="1:952" s="23" customFormat="1" x14ac:dyDescent="0.25">
      <c r="A159" s="50" t="s">
        <v>54</v>
      </c>
      <c r="B159" s="54" t="s">
        <v>244</v>
      </c>
      <c r="C159" s="52" t="s">
        <v>158</v>
      </c>
      <c r="D159" s="53" t="s">
        <v>249</v>
      </c>
      <c r="E159" s="54"/>
      <c r="F159" s="62"/>
      <c r="G159" s="54"/>
      <c r="H159" s="54"/>
      <c r="I159" s="29">
        <v>33000</v>
      </c>
      <c r="J159" s="56" t="s">
        <v>193</v>
      </c>
      <c r="K159" s="56"/>
      <c r="L159" s="57" t="s">
        <v>246</v>
      </c>
      <c r="M159" s="57"/>
      <c r="N159" s="57"/>
      <c r="O159" s="57"/>
      <c r="P159" s="57"/>
      <c r="Q159" s="57"/>
      <c r="R159" s="57"/>
      <c r="X159" s="25"/>
      <c r="Y159" s="83">
        <v>0</v>
      </c>
      <c r="Z159" s="83">
        <v>0</v>
      </c>
      <c r="AA159" s="83">
        <v>0</v>
      </c>
      <c r="AB159" s="83">
        <v>0</v>
      </c>
      <c r="AC159" s="83">
        <v>1</v>
      </c>
      <c r="AD159" s="83">
        <v>1</v>
      </c>
      <c r="AE159" s="83">
        <v>1</v>
      </c>
      <c r="AF159" s="83">
        <v>1</v>
      </c>
      <c r="AG159" s="83">
        <v>1</v>
      </c>
      <c r="AH159" s="83">
        <v>1</v>
      </c>
      <c r="AI159" s="83">
        <v>1</v>
      </c>
      <c r="AJ159" s="83">
        <v>1</v>
      </c>
      <c r="AK159" s="83">
        <v>1</v>
      </c>
      <c r="AL159" s="83">
        <v>1</v>
      </c>
      <c r="AM159" s="83">
        <v>1</v>
      </c>
      <c r="AN159" s="83">
        <v>1</v>
      </c>
      <c r="AO159" s="83">
        <v>1</v>
      </c>
      <c r="AP159" s="83">
        <v>1</v>
      </c>
      <c r="AQ159" s="83">
        <v>1</v>
      </c>
      <c r="AR159" s="83">
        <v>1</v>
      </c>
      <c r="AS159" s="83">
        <v>1</v>
      </c>
      <c r="AT159" s="83">
        <v>1</v>
      </c>
      <c r="AU159" s="83">
        <v>1</v>
      </c>
      <c r="AV159" s="83">
        <v>1</v>
      </c>
      <c r="AW159" s="28">
        <v>3</v>
      </c>
      <c r="AX159" s="23">
        <v>1</v>
      </c>
      <c r="AZ159" s="25"/>
      <c r="BB159" s="25"/>
      <c r="BC159" s="28"/>
      <c r="BD159" s="25"/>
      <c r="BE159" s="54">
        <f t="shared" si="7"/>
        <v>24</v>
      </c>
      <c r="BF159" s="66"/>
      <c r="BG159" s="67"/>
      <c r="BH159" s="61"/>
      <c r="BI159" s="61"/>
      <c r="BJ159" s="61"/>
      <c r="BK159" s="61"/>
      <c r="BL159" s="61"/>
      <c r="BM159" s="61"/>
      <c r="BN159" s="61"/>
      <c r="BO159" s="61"/>
      <c r="BP159" s="61"/>
      <c r="BQ159" s="61"/>
      <c r="BR159" s="61"/>
      <c r="BS159" s="61"/>
      <c r="BT159" s="61"/>
      <c r="BU159" s="61"/>
      <c r="BV159" s="61"/>
      <c r="BW159" s="61"/>
      <c r="BX159" s="61"/>
      <c r="BY159" s="61"/>
      <c r="BZ159" s="61"/>
      <c r="CA159" s="61"/>
      <c r="CB159" s="61"/>
      <c r="CC159" s="61"/>
      <c r="CD159" s="61"/>
      <c r="CE159" s="61"/>
      <c r="CF159" s="61"/>
      <c r="CG159" s="61"/>
      <c r="CH159" s="61"/>
      <c r="CI159" s="61"/>
      <c r="CJ159" s="61"/>
      <c r="CK159" s="61"/>
      <c r="CL159" s="61"/>
      <c r="CM159" s="61"/>
      <c r="CN159" s="61"/>
      <c r="CO159" s="61"/>
      <c r="CP159" s="61"/>
      <c r="CQ159" s="61"/>
      <c r="CR159" s="61"/>
      <c r="CS159" s="61"/>
      <c r="CT159" s="61"/>
      <c r="CU159" s="61"/>
      <c r="CV159" s="61"/>
      <c r="CW159" s="61"/>
      <c r="CX159" s="61"/>
      <c r="CY159" s="61"/>
      <c r="CZ159" s="61"/>
      <c r="DA159" s="61"/>
      <c r="DB159" s="61"/>
      <c r="DC159" s="61"/>
      <c r="DD159" s="61"/>
      <c r="DE159" s="61"/>
      <c r="DF159" s="61"/>
      <c r="DG159" s="61"/>
      <c r="DH159" s="61"/>
      <c r="DI159" s="61"/>
      <c r="DJ159" s="61"/>
      <c r="DK159" s="61"/>
      <c r="DL159" s="61"/>
      <c r="DM159" s="61"/>
      <c r="DN159" s="61"/>
      <c r="DO159" s="61"/>
      <c r="DP159" s="61"/>
      <c r="DQ159" s="61"/>
      <c r="DR159" s="61"/>
      <c r="DS159" s="61"/>
      <c r="DT159" s="61"/>
      <c r="DU159" s="61"/>
      <c r="DV159" s="61"/>
      <c r="DW159" s="61"/>
      <c r="DX159" s="61"/>
      <c r="DY159" s="61"/>
      <c r="DZ159" s="61"/>
      <c r="EA159" s="61"/>
      <c r="EB159" s="61"/>
      <c r="EC159" s="61"/>
      <c r="ED159" s="61"/>
      <c r="EE159" s="61"/>
      <c r="EF159" s="61"/>
      <c r="EG159" s="61"/>
      <c r="EH159" s="61"/>
      <c r="EI159" s="61"/>
      <c r="EJ159" s="61"/>
      <c r="EK159" s="61"/>
      <c r="EL159" s="61"/>
      <c r="EM159" s="61"/>
      <c r="EN159" s="61"/>
      <c r="EO159" s="61"/>
      <c r="EP159" s="61"/>
      <c r="EQ159" s="61"/>
      <c r="ER159" s="61"/>
      <c r="ES159" s="61"/>
      <c r="ET159" s="61"/>
      <c r="EU159" s="61"/>
      <c r="EV159" s="61"/>
      <c r="EW159" s="61"/>
      <c r="EX159" s="61"/>
      <c r="EY159" s="61"/>
      <c r="EZ159" s="61"/>
      <c r="FA159" s="61"/>
      <c r="FB159" s="61"/>
      <c r="FC159" s="61"/>
      <c r="FD159" s="61"/>
      <c r="FE159" s="61"/>
      <c r="FF159" s="61"/>
      <c r="FG159" s="61"/>
      <c r="FH159" s="61"/>
      <c r="FI159" s="61"/>
      <c r="FJ159" s="61"/>
      <c r="FK159" s="61"/>
      <c r="FL159" s="61"/>
      <c r="FM159" s="61"/>
      <c r="FN159" s="61"/>
      <c r="FO159" s="61"/>
      <c r="FP159" s="61"/>
      <c r="FQ159" s="61"/>
      <c r="FR159" s="61"/>
      <c r="FS159" s="61"/>
      <c r="FT159" s="61"/>
      <c r="FU159" s="61"/>
      <c r="FV159" s="61"/>
      <c r="FW159" s="61"/>
      <c r="FX159" s="61"/>
      <c r="FY159" s="61"/>
      <c r="FZ159" s="61"/>
      <c r="GA159" s="61"/>
      <c r="GB159" s="61"/>
      <c r="GC159" s="61"/>
      <c r="GD159" s="61"/>
      <c r="GE159" s="61"/>
      <c r="GF159" s="61"/>
      <c r="GG159" s="61"/>
      <c r="GH159" s="61"/>
      <c r="GI159" s="61"/>
      <c r="GJ159" s="61"/>
      <c r="GK159" s="61"/>
      <c r="GL159" s="61"/>
      <c r="GM159" s="61"/>
      <c r="GN159" s="61"/>
      <c r="GO159" s="61"/>
      <c r="GP159" s="61"/>
      <c r="GQ159" s="61"/>
      <c r="GR159" s="61"/>
      <c r="GS159" s="61"/>
      <c r="GT159" s="61"/>
      <c r="GU159" s="61"/>
      <c r="GV159" s="61"/>
      <c r="GW159" s="61"/>
      <c r="GX159" s="61"/>
      <c r="GY159" s="61"/>
      <c r="GZ159" s="61"/>
      <c r="HA159" s="61"/>
      <c r="HB159" s="61"/>
      <c r="HC159" s="61"/>
      <c r="HD159" s="61"/>
      <c r="HE159" s="61"/>
      <c r="HF159" s="61"/>
      <c r="HG159" s="61"/>
      <c r="HH159" s="61"/>
      <c r="HI159" s="61"/>
      <c r="HJ159" s="61"/>
      <c r="HK159" s="61"/>
      <c r="HL159" s="61"/>
      <c r="HM159" s="61"/>
      <c r="HN159" s="61"/>
      <c r="HO159" s="61"/>
      <c r="HP159" s="61"/>
      <c r="HQ159" s="61"/>
      <c r="HR159" s="61"/>
      <c r="HS159" s="61"/>
      <c r="HT159" s="61"/>
      <c r="HU159" s="61"/>
      <c r="HV159" s="61"/>
      <c r="HW159" s="61"/>
      <c r="HX159" s="61"/>
      <c r="HY159" s="61"/>
      <c r="HZ159" s="61"/>
      <c r="IA159" s="61"/>
      <c r="IB159" s="61"/>
      <c r="IC159" s="61"/>
      <c r="ID159" s="61"/>
      <c r="IE159" s="61"/>
      <c r="IF159" s="61"/>
      <c r="IG159" s="61"/>
      <c r="IH159" s="61"/>
      <c r="II159" s="61"/>
      <c r="IJ159" s="61"/>
      <c r="IK159" s="61"/>
      <c r="IL159" s="61"/>
      <c r="IM159" s="61"/>
      <c r="IN159" s="61"/>
      <c r="IO159" s="61"/>
      <c r="IP159" s="61"/>
      <c r="IQ159" s="61"/>
      <c r="IR159" s="61"/>
      <c r="IS159" s="61"/>
      <c r="IT159" s="61"/>
      <c r="IU159" s="61"/>
      <c r="IV159" s="61"/>
      <c r="IW159" s="61"/>
      <c r="IX159" s="61"/>
      <c r="IY159" s="61"/>
      <c r="IZ159" s="61"/>
      <c r="JA159" s="61"/>
      <c r="JB159" s="61"/>
      <c r="JC159" s="61"/>
      <c r="JD159" s="61"/>
      <c r="JE159" s="61"/>
      <c r="JF159" s="61"/>
      <c r="JG159" s="61"/>
      <c r="JH159" s="61"/>
      <c r="JI159" s="61"/>
      <c r="JJ159" s="61"/>
      <c r="JK159" s="61"/>
      <c r="JL159" s="61"/>
      <c r="JM159" s="61"/>
      <c r="JN159" s="61"/>
      <c r="JO159" s="61"/>
      <c r="JP159" s="61"/>
      <c r="JQ159" s="61"/>
      <c r="JR159" s="61"/>
      <c r="JS159" s="61"/>
      <c r="JT159" s="61"/>
      <c r="JU159" s="61"/>
      <c r="JV159" s="61"/>
      <c r="JW159" s="61"/>
      <c r="JX159" s="61"/>
      <c r="JY159" s="61"/>
      <c r="JZ159" s="61"/>
      <c r="KA159" s="61"/>
      <c r="KB159" s="61"/>
      <c r="KC159" s="61"/>
      <c r="KD159" s="61"/>
      <c r="KE159" s="61"/>
      <c r="KF159" s="61"/>
      <c r="KG159" s="61"/>
      <c r="KH159" s="61"/>
      <c r="KI159" s="61"/>
      <c r="KJ159" s="61"/>
      <c r="KK159" s="61"/>
      <c r="KL159" s="61"/>
      <c r="KM159" s="61"/>
      <c r="KN159" s="61"/>
      <c r="KO159" s="61"/>
      <c r="KP159" s="61"/>
      <c r="KQ159" s="61"/>
      <c r="KR159" s="61"/>
      <c r="KS159" s="61"/>
      <c r="KT159" s="61"/>
      <c r="KU159" s="61"/>
      <c r="KV159" s="61"/>
      <c r="KW159" s="61"/>
      <c r="KX159" s="61"/>
      <c r="KY159" s="61"/>
      <c r="KZ159" s="61"/>
      <c r="LA159" s="61"/>
      <c r="LB159" s="61"/>
      <c r="LC159" s="61"/>
      <c r="LD159" s="61"/>
      <c r="LE159" s="61"/>
      <c r="LF159" s="61"/>
      <c r="LG159" s="61"/>
      <c r="LH159" s="61"/>
      <c r="LI159" s="61"/>
      <c r="LJ159" s="61"/>
      <c r="LK159" s="61"/>
      <c r="LL159" s="61"/>
      <c r="LM159" s="61"/>
      <c r="LN159" s="61"/>
      <c r="LO159" s="61"/>
      <c r="LP159" s="61"/>
      <c r="LQ159" s="61"/>
      <c r="LR159" s="61"/>
      <c r="LS159" s="61"/>
      <c r="LT159" s="61"/>
      <c r="LU159" s="61"/>
      <c r="LV159" s="61"/>
      <c r="LW159" s="61"/>
      <c r="LX159" s="61"/>
      <c r="LY159" s="61"/>
      <c r="LZ159" s="61"/>
      <c r="MA159" s="61"/>
      <c r="MB159" s="61"/>
      <c r="MC159" s="61"/>
      <c r="MD159" s="61"/>
      <c r="ME159" s="61"/>
      <c r="MF159" s="61"/>
      <c r="MG159" s="61"/>
      <c r="MH159" s="61"/>
      <c r="MI159" s="61"/>
      <c r="MJ159" s="61"/>
      <c r="MK159" s="61"/>
      <c r="ML159" s="61"/>
      <c r="MM159" s="61"/>
      <c r="MN159" s="61"/>
      <c r="MO159" s="61"/>
      <c r="MP159" s="61"/>
      <c r="MQ159" s="61"/>
      <c r="MR159" s="61"/>
      <c r="MS159" s="61"/>
      <c r="MT159" s="61"/>
      <c r="MU159" s="61"/>
      <c r="MV159" s="61"/>
      <c r="MW159" s="61"/>
      <c r="MX159" s="61"/>
      <c r="MY159" s="61"/>
      <c r="MZ159" s="61"/>
      <c r="NA159" s="61"/>
      <c r="NB159" s="61"/>
      <c r="NC159" s="61"/>
      <c r="ND159" s="61"/>
      <c r="NE159" s="61"/>
      <c r="NF159" s="61"/>
      <c r="NG159" s="61"/>
      <c r="NH159" s="61"/>
      <c r="NI159" s="61"/>
      <c r="NJ159" s="61"/>
      <c r="NK159" s="61"/>
      <c r="NL159" s="61"/>
      <c r="NM159" s="61"/>
      <c r="NN159" s="61"/>
      <c r="NO159" s="61"/>
      <c r="NP159" s="61"/>
      <c r="NQ159" s="61"/>
      <c r="NR159" s="61"/>
      <c r="NS159" s="61"/>
      <c r="NT159" s="61"/>
      <c r="NU159" s="61"/>
      <c r="NV159" s="61"/>
      <c r="NW159" s="61"/>
      <c r="NX159" s="61"/>
      <c r="NY159" s="61"/>
      <c r="NZ159" s="61"/>
      <c r="OA159" s="61"/>
      <c r="OB159" s="61"/>
      <c r="OC159" s="61"/>
      <c r="OD159" s="61"/>
      <c r="OE159" s="61"/>
      <c r="OF159" s="61"/>
      <c r="OG159" s="61"/>
      <c r="OH159" s="61"/>
      <c r="OI159" s="61"/>
      <c r="OJ159" s="61"/>
      <c r="OK159" s="61"/>
      <c r="OL159" s="61"/>
      <c r="OM159" s="61"/>
      <c r="ON159" s="61"/>
      <c r="OO159" s="61"/>
      <c r="OP159" s="61"/>
      <c r="OQ159" s="61"/>
      <c r="OR159" s="61"/>
      <c r="OS159" s="61"/>
      <c r="OT159" s="61"/>
      <c r="OU159" s="61"/>
      <c r="OV159" s="61"/>
      <c r="OW159" s="61"/>
      <c r="OX159" s="61"/>
      <c r="OY159" s="61"/>
      <c r="OZ159" s="61"/>
      <c r="PA159" s="61"/>
      <c r="PB159" s="61"/>
      <c r="PC159" s="61"/>
      <c r="PD159" s="61"/>
      <c r="PE159" s="61"/>
      <c r="PF159" s="61"/>
      <c r="PG159" s="61"/>
      <c r="PH159" s="61"/>
      <c r="PI159" s="61"/>
      <c r="PJ159" s="61"/>
      <c r="PK159" s="61"/>
      <c r="PL159" s="61"/>
      <c r="PM159" s="61"/>
      <c r="PN159" s="61"/>
      <c r="PO159" s="61"/>
      <c r="PP159" s="61"/>
      <c r="PQ159" s="61"/>
      <c r="PR159" s="61"/>
      <c r="PS159" s="61"/>
      <c r="PT159" s="61"/>
      <c r="PU159" s="61"/>
      <c r="PV159" s="61"/>
      <c r="PW159" s="61"/>
      <c r="PX159" s="61"/>
      <c r="PY159" s="61"/>
      <c r="PZ159" s="61"/>
      <c r="QA159" s="61"/>
      <c r="QB159" s="61"/>
      <c r="QC159" s="61"/>
      <c r="QD159" s="61"/>
      <c r="QE159" s="61"/>
      <c r="QF159" s="61"/>
      <c r="QG159" s="61"/>
      <c r="QH159" s="61"/>
      <c r="QI159" s="61"/>
      <c r="QJ159" s="61"/>
      <c r="QK159" s="61"/>
      <c r="QL159" s="61"/>
      <c r="QM159" s="61"/>
      <c r="QN159" s="61"/>
      <c r="QO159" s="61"/>
      <c r="QP159" s="61"/>
      <c r="QQ159" s="61"/>
      <c r="QR159" s="61"/>
      <c r="QS159" s="61"/>
      <c r="QT159" s="61"/>
      <c r="QU159" s="61"/>
      <c r="QV159" s="61"/>
      <c r="QW159" s="61"/>
      <c r="QX159" s="61"/>
      <c r="QY159" s="61"/>
      <c r="QZ159" s="61"/>
      <c r="RA159" s="61"/>
      <c r="RB159" s="61"/>
      <c r="RC159" s="61"/>
      <c r="RD159" s="61"/>
      <c r="RE159" s="61"/>
      <c r="RF159" s="61"/>
      <c r="RG159" s="61"/>
      <c r="RH159" s="61"/>
      <c r="RI159" s="61"/>
      <c r="RJ159" s="61"/>
      <c r="RK159" s="61"/>
      <c r="RL159" s="61"/>
      <c r="RM159" s="61"/>
      <c r="RN159" s="61"/>
      <c r="RO159" s="61"/>
      <c r="RP159" s="61"/>
      <c r="RQ159" s="61"/>
      <c r="RR159" s="61"/>
      <c r="RS159" s="61"/>
      <c r="RT159" s="61"/>
      <c r="RU159" s="61"/>
      <c r="RV159" s="61"/>
      <c r="RW159" s="61"/>
      <c r="RX159" s="61"/>
      <c r="RY159" s="61"/>
      <c r="RZ159" s="61"/>
      <c r="SA159" s="61"/>
      <c r="SB159" s="61"/>
      <c r="SC159" s="61"/>
      <c r="SD159" s="61"/>
      <c r="SE159" s="61"/>
      <c r="SF159" s="61"/>
      <c r="SG159" s="61"/>
      <c r="SH159" s="61"/>
      <c r="SI159" s="61"/>
      <c r="SJ159" s="61"/>
      <c r="SK159" s="61"/>
      <c r="SL159" s="61"/>
      <c r="SM159" s="61"/>
      <c r="SN159" s="61"/>
      <c r="SO159" s="61"/>
      <c r="SP159" s="61"/>
      <c r="SQ159" s="61"/>
      <c r="SR159" s="61"/>
      <c r="SS159" s="61"/>
      <c r="ST159" s="61"/>
      <c r="SU159" s="61"/>
      <c r="SV159" s="61"/>
      <c r="SW159" s="61"/>
      <c r="SX159" s="61"/>
      <c r="SY159" s="61"/>
      <c r="SZ159" s="61"/>
      <c r="TA159" s="61"/>
      <c r="TB159" s="61"/>
      <c r="TC159" s="61"/>
      <c r="TD159" s="61"/>
      <c r="TE159" s="61"/>
      <c r="TF159" s="61"/>
      <c r="TG159" s="61"/>
      <c r="TH159" s="61"/>
      <c r="TI159" s="61"/>
      <c r="TJ159" s="61"/>
      <c r="TK159" s="61"/>
      <c r="TL159" s="61"/>
      <c r="TM159" s="61"/>
      <c r="TN159" s="61"/>
      <c r="TO159" s="61"/>
      <c r="TP159" s="61"/>
      <c r="TQ159" s="61"/>
      <c r="TR159" s="61"/>
      <c r="TS159" s="61"/>
      <c r="TT159" s="61"/>
      <c r="TU159" s="61"/>
      <c r="TV159" s="61"/>
      <c r="TW159" s="61"/>
      <c r="TX159" s="61"/>
      <c r="TY159" s="61"/>
      <c r="TZ159" s="61"/>
      <c r="UA159" s="61"/>
      <c r="UB159" s="61"/>
      <c r="UC159" s="61"/>
      <c r="UD159" s="61"/>
      <c r="UE159" s="61"/>
      <c r="UF159" s="61"/>
      <c r="UG159" s="61"/>
      <c r="UH159" s="61"/>
      <c r="UI159" s="61"/>
      <c r="UJ159" s="61"/>
      <c r="UK159" s="61"/>
      <c r="UL159" s="61"/>
      <c r="UM159" s="61"/>
      <c r="UN159" s="61"/>
      <c r="UO159" s="61"/>
      <c r="UP159" s="61"/>
      <c r="UQ159" s="61"/>
      <c r="UR159" s="61"/>
      <c r="US159" s="61"/>
      <c r="UT159" s="61"/>
      <c r="UU159" s="61"/>
      <c r="UV159" s="61"/>
      <c r="UW159" s="61"/>
      <c r="UX159" s="61"/>
      <c r="UY159" s="61"/>
      <c r="UZ159" s="61"/>
      <c r="VA159" s="61"/>
      <c r="VB159" s="61"/>
      <c r="VC159" s="61"/>
      <c r="VD159" s="61"/>
      <c r="VE159" s="61"/>
      <c r="VF159" s="61"/>
      <c r="VG159" s="61"/>
      <c r="VH159" s="61"/>
      <c r="VI159" s="61"/>
      <c r="VJ159" s="61"/>
      <c r="VK159" s="61"/>
      <c r="VL159" s="61"/>
      <c r="VM159" s="61"/>
      <c r="VN159" s="61"/>
      <c r="VO159" s="61"/>
      <c r="VP159" s="61"/>
      <c r="VQ159" s="61"/>
      <c r="VR159" s="61"/>
      <c r="VS159" s="61"/>
      <c r="VT159" s="61"/>
      <c r="VU159" s="61"/>
      <c r="VV159" s="61"/>
      <c r="VW159" s="61"/>
      <c r="VX159" s="61"/>
      <c r="VY159" s="61"/>
      <c r="VZ159" s="61"/>
      <c r="WA159" s="61"/>
      <c r="WB159" s="61"/>
      <c r="WC159" s="61"/>
      <c r="WD159" s="61"/>
      <c r="WE159" s="61"/>
      <c r="WF159" s="61"/>
      <c r="WG159" s="61"/>
      <c r="WH159" s="61"/>
      <c r="WI159" s="61"/>
      <c r="WJ159" s="61"/>
      <c r="WK159" s="61"/>
      <c r="WL159" s="61"/>
      <c r="WM159" s="61"/>
      <c r="WN159" s="61"/>
      <c r="WO159" s="61"/>
      <c r="WP159" s="61"/>
      <c r="WQ159" s="61"/>
      <c r="WR159" s="61"/>
      <c r="WS159" s="61"/>
      <c r="WT159" s="61"/>
      <c r="WU159" s="61"/>
      <c r="WV159" s="61"/>
      <c r="WW159" s="61"/>
      <c r="WX159" s="61"/>
      <c r="WY159" s="61"/>
      <c r="WZ159" s="61"/>
      <c r="XA159" s="61"/>
      <c r="XB159" s="61"/>
      <c r="XC159" s="61"/>
      <c r="XD159" s="61"/>
      <c r="XE159" s="61"/>
      <c r="XF159" s="61"/>
      <c r="XG159" s="61"/>
      <c r="XH159" s="61"/>
      <c r="XI159" s="61"/>
      <c r="XJ159" s="61"/>
      <c r="XK159" s="61"/>
      <c r="XL159" s="61"/>
      <c r="XM159" s="61"/>
      <c r="XN159" s="61"/>
      <c r="XO159" s="61"/>
      <c r="XP159" s="61"/>
      <c r="XQ159" s="61"/>
      <c r="XR159" s="61"/>
      <c r="XS159" s="61"/>
      <c r="XT159" s="61"/>
      <c r="XU159" s="61"/>
      <c r="XV159" s="61"/>
      <c r="XW159" s="61"/>
      <c r="XX159" s="61"/>
      <c r="XY159" s="61"/>
      <c r="XZ159" s="61"/>
      <c r="YA159" s="61"/>
      <c r="YB159" s="61"/>
      <c r="YC159" s="61"/>
      <c r="YD159" s="61"/>
      <c r="YE159" s="61"/>
      <c r="YF159" s="61"/>
      <c r="YG159" s="61"/>
      <c r="YH159" s="61"/>
      <c r="YI159" s="61"/>
      <c r="YJ159" s="61"/>
      <c r="YK159" s="61"/>
      <c r="YL159" s="61"/>
      <c r="YM159" s="61"/>
      <c r="YN159" s="61"/>
      <c r="YO159" s="61"/>
      <c r="YP159" s="61"/>
      <c r="YQ159" s="61"/>
      <c r="YR159" s="61"/>
      <c r="YS159" s="61"/>
      <c r="YT159" s="61"/>
      <c r="YU159" s="61"/>
      <c r="YV159" s="61"/>
      <c r="YW159" s="61"/>
      <c r="YX159" s="61"/>
      <c r="YY159" s="61"/>
      <c r="YZ159" s="61"/>
      <c r="ZA159" s="61"/>
      <c r="ZB159" s="61"/>
      <c r="ZC159" s="61"/>
      <c r="ZD159" s="61"/>
      <c r="ZE159" s="61"/>
      <c r="ZF159" s="61"/>
      <c r="ZG159" s="61"/>
      <c r="ZH159" s="61"/>
      <c r="ZI159" s="61"/>
      <c r="ZJ159" s="61"/>
      <c r="ZK159" s="61"/>
      <c r="ZL159" s="61"/>
      <c r="ZM159" s="61"/>
      <c r="ZN159" s="61"/>
      <c r="ZO159" s="61"/>
      <c r="ZP159" s="61"/>
      <c r="ZQ159" s="61"/>
      <c r="ZR159" s="61"/>
      <c r="ZS159" s="61"/>
      <c r="ZT159" s="61"/>
      <c r="ZU159" s="61"/>
      <c r="ZV159" s="61"/>
      <c r="ZW159" s="61"/>
      <c r="ZX159" s="61"/>
      <c r="ZY159" s="61"/>
      <c r="ZZ159" s="61"/>
      <c r="AAA159" s="61"/>
      <c r="AAB159" s="61"/>
      <c r="AAC159" s="61"/>
      <c r="AAD159" s="61"/>
      <c r="AAE159" s="61"/>
      <c r="AAF159" s="61"/>
      <c r="AAG159" s="61"/>
      <c r="AAH159" s="61"/>
      <c r="AAI159" s="61"/>
      <c r="AAJ159" s="61"/>
      <c r="AAK159" s="61"/>
      <c r="AAL159" s="61"/>
      <c r="AAM159" s="61"/>
      <c r="AAN159" s="61"/>
      <c r="AAO159" s="61"/>
      <c r="AAP159" s="61"/>
      <c r="AAQ159" s="61"/>
      <c r="AAR159" s="61"/>
      <c r="AAS159" s="61"/>
      <c r="AAT159" s="61"/>
      <c r="AAU159" s="61"/>
      <c r="AAV159" s="61"/>
      <c r="AAW159" s="61"/>
      <c r="AAX159" s="61"/>
      <c r="AAY159" s="61"/>
      <c r="AAZ159" s="61"/>
      <c r="ABA159" s="61"/>
      <c r="ABB159" s="61"/>
      <c r="ABC159" s="61"/>
      <c r="ABD159" s="61"/>
      <c r="ABE159" s="61"/>
      <c r="ABF159" s="61"/>
      <c r="ABG159" s="61"/>
      <c r="ABH159" s="61"/>
      <c r="ABI159" s="61"/>
      <c r="ABJ159" s="61"/>
      <c r="ABK159" s="61"/>
      <c r="ABL159" s="61"/>
      <c r="ABM159" s="61"/>
      <c r="ABN159" s="61"/>
      <c r="ABO159" s="61"/>
      <c r="ABP159" s="61"/>
      <c r="ABQ159" s="61"/>
      <c r="ABR159" s="61"/>
      <c r="ABS159" s="61"/>
      <c r="ABT159" s="61"/>
      <c r="ABU159" s="61"/>
      <c r="ABV159" s="61"/>
      <c r="ABW159" s="61"/>
      <c r="ABX159" s="61"/>
      <c r="ABY159" s="61"/>
      <c r="ABZ159" s="61"/>
      <c r="ACA159" s="61"/>
      <c r="ACB159" s="61"/>
      <c r="ACC159" s="61"/>
      <c r="ACD159" s="61"/>
      <c r="ACE159" s="61"/>
      <c r="ACF159" s="61"/>
      <c r="ACG159" s="61"/>
      <c r="ACH159" s="61"/>
      <c r="ACI159" s="61"/>
      <c r="ACJ159" s="61"/>
      <c r="ACK159" s="61"/>
      <c r="ACL159" s="61"/>
      <c r="ACM159" s="61"/>
      <c r="ACN159" s="61"/>
      <c r="ACO159" s="61"/>
      <c r="ACP159" s="61"/>
      <c r="ACQ159" s="61"/>
      <c r="ACR159" s="61"/>
      <c r="ACS159" s="61"/>
      <c r="ACT159" s="61"/>
      <c r="ACU159" s="61"/>
      <c r="ACV159" s="61"/>
      <c r="ACW159" s="61"/>
      <c r="ACX159" s="61"/>
      <c r="ACY159" s="61"/>
      <c r="ACZ159" s="61"/>
      <c r="ADA159" s="61"/>
      <c r="ADB159" s="61"/>
      <c r="ADC159" s="61"/>
      <c r="ADD159" s="61"/>
      <c r="ADE159" s="61"/>
      <c r="ADF159" s="61"/>
      <c r="ADG159" s="61"/>
      <c r="ADH159" s="61"/>
      <c r="ADI159" s="61"/>
      <c r="ADJ159" s="61"/>
      <c r="ADK159" s="61"/>
      <c r="ADL159" s="61"/>
      <c r="ADM159" s="61"/>
      <c r="ADN159" s="61"/>
      <c r="ADO159" s="61"/>
      <c r="ADP159" s="61"/>
      <c r="ADQ159" s="61"/>
      <c r="ADR159" s="61"/>
      <c r="ADS159" s="61"/>
      <c r="ADT159" s="61"/>
      <c r="ADU159" s="61"/>
      <c r="ADV159" s="61"/>
      <c r="ADW159" s="61"/>
      <c r="ADX159" s="61"/>
      <c r="ADY159" s="61"/>
      <c r="ADZ159" s="61"/>
      <c r="AEA159" s="61"/>
      <c r="AEB159" s="61"/>
      <c r="AEC159" s="61"/>
      <c r="AED159" s="61"/>
      <c r="AEE159" s="61"/>
      <c r="AEF159" s="61"/>
      <c r="AEG159" s="61"/>
      <c r="AEH159" s="61"/>
      <c r="AEI159" s="61"/>
      <c r="AEJ159" s="61"/>
      <c r="AEK159" s="61"/>
      <c r="AEL159" s="61"/>
      <c r="AEM159" s="61"/>
      <c r="AEN159" s="61"/>
      <c r="AEO159" s="61"/>
      <c r="AEP159" s="61"/>
      <c r="AEQ159" s="61"/>
      <c r="AER159" s="61"/>
      <c r="AES159" s="61"/>
      <c r="AET159" s="61"/>
      <c r="AEU159" s="61"/>
      <c r="AEV159" s="61"/>
      <c r="AEW159" s="61"/>
      <c r="AEX159" s="61"/>
      <c r="AEY159" s="61"/>
      <c r="AEZ159" s="61"/>
      <c r="AFA159" s="61"/>
      <c r="AFB159" s="61"/>
      <c r="AFC159" s="61"/>
      <c r="AFD159" s="61"/>
      <c r="AFE159" s="61"/>
      <c r="AFF159" s="61"/>
      <c r="AFG159" s="61"/>
      <c r="AFH159" s="61"/>
      <c r="AFI159" s="61"/>
      <c r="AFJ159" s="61"/>
      <c r="AFK159" s="61"/>
      <c r="AFL159" s="61"/>
      <c r="AFM159" s="61"/>
      <c r="AFN159" s="61"/>
      <c r="AFO159" s="61"/>
      <c r="AFP159" s="61"/>
      <c r="AFQ159" s="61"/>
      <c r="AFR159" s="61"/>
      <c r="AFS159" s="61"/>
      <c r="AFT159" s="61"/>
      <c r="AFU159" s="61"/>
      <c r="AFV159" s="61"/>
      <c r="AFW159" s="61"/>
      <c r="AFX159" s="61"/>
      <c r="AFY159" s="61"/>
      <c r="AFZ159" s="61"/>
      <c r="AGA159" s="61"/>
      <c r="AGB159" s="61"/>
      <c r="AGC159" s="61"/>
      <c r="AGD159" s="61"/>
      <c r="AGE159" s="61"/>
      <c r="AGF159" s="61"/>
      <c r="AGG159" s="61"/>
      <c r="AGH159" s="61"/>
      <c r="AGI159" s="61"/>
      <c r="AGJ159" s="61"/>
      <c r="AGK159" s="61"/>
      <c r="AGL159" s="61"/>
      <c r="AGM159" s="61"/>
      <c r="AGN159" s="61"/>
      <c r="AGO159" s="61"/>
      <c r="AGP159" s="61"/>
      <c r="AGQ159" s="61"/>
      <c r="AGR159" s="61"/>
      <c r="AGS159" s="61"/>
      <c r="AGT159" s="61"/>
      <c r="AGU159" s="61"/>
      <c r="AGV159" s="61"/>
      <c r="AGW159" s="61"/>
      <c r="AGX159" s="61"/>
      <c r="AGY159" s="61"/>
      <c r="AGZ159" s="61"/>
      <c r="AHA159" s="61"/>
      <c r="AHB159" s="61"/>
      <c r="AHC159" s="61"/>
      <c r="AHD159" s="61"/>
      <c r="AHE159" s="61"/>
      <c r="AHF159" s="61"/>
      <c r="AHG159" s="61"/>
      <c r="AHH159" s="61"/>
      <c r="AHI159" s="61"/>
      <c r="AHJ159" s="61"/>
      <c r="AHK159" s="61"/>
      <c r="AHL159" s="61"/>
      <c r="AHM159" s="61"/>
      <c r="AHN159" s="61"/>
      <c r="AHO159" s="61"/>
      <c r="AHP159" s="61"/>
      <c r="AHQ159" s="61"/>
      <c r="AHR159" s="61"/>
      <c r="AHS159" s="61"/>
      <c r="AHT159" s="61"/>
      <c r="AHU159" s="61"/>
      <c r="AHV159" s="61"/>
      <c r="AHW159" s="61"/>
      <c r="AHX159" s="61"/>
      <c r="AHY159" s="61"/>
      <c r="AHZ159" s="61"/>
      <c r="AIA159" s="61"/>
      <c r="AIB159" s="61"/>
      <c r="AIC159" s="61"/>
      <c r="AID159" s="61"/>
      <c r="AIE159" s="61"/>
      <c r="AIF159" s="61"/>
      <c r="AIG159" s="61"/>
      <c r="AIH159" s="61"/>
      <c r="AII159" s="61"/>
      <c r="AIJ159" s="61"/>
      <c r="AIK159" s="61"/>
      <c r="AIL159" s="61"/>
      <c r="AIM159" s="61"/>
      <c r="AIN159" s="61"/>
      <c r="AIO159" s="61"/>
      <c r="AIP159" s="61"/>
      <c r="AIQ159" s="61"/>
      <c r="AIR159" s="61"/>
      <c r="AIS159" s="61"/>
      <c r="AIT159" s="61"/>
      <c r="AIU159" s="61"/>
      <c r="AIV159" s="61"/>
      <c r="AIW159" s="61"/>
      <c r="AIX159" s="61"/>
      <c r="AIY159" s="61"/>
      <c r="AIZ159" s="61"/>
      <c r="AJA159" s="61"/>
      <c r="AJB159" s="61"/>
      <c r="AJC159" s="61"/>
      <c r="AJD159" s="61"/>
      <c r="AJE159" s="61"/>
      <c r="AJF159" s="61"/>
      <c r="AJG159" s="61"/>
      <c r="AJH159" s="61"/>
      <c r="AJI159" s="61"/>
      <c r="AJJ159" s="61"/>
      <c r="AJK159" s="61"/>
      <c r="AJL159" s="61"/>
      <c r="AJM159" s="61"/>
      <c r="AJN159" s="61"/>
      <c r="AJO159" s="61"/>
      <c r="AJP159" s="61"/>
    </row>
    <row r="160" spans="1:952" s="23" customFormat="1" x14ac:dyDescent="0.2">
      <c r="A160" s="50" t="s">
        <v>54</v>
      </c>
      <c r="B160" s="51" t="s">
        <v>244</v>
      </c>
      <c r="C160" s="68" t="s">
        <v>402</v>
      </c>
      <c r="D160" s="53" t="s">
        <v>403</v>
      </c>
      <c r="E160" s="54"/>
      <c r="F160" s="26" t="s">
        <v>31</v>
      </c>
      <c r="G160" s="54"/>
      <c r="H160" s="54"/>
      <c r="I160" s="69">
        <v>24000</v>
      </c>
      <c r="J160" s="56" t="s">
        <v>193</v>
      </c>
      <c r="K160" s="105"/>
      <c r="L160" s="82" t="s">
        <v>253</v>
      </c>
      <c r="M160" s="82"/>
      <c r="N160" s="82"/>
      <c r="O160" s="82"/>
      <c r="P160" s="82"/>
      <c r="Q160" s="82"/>
      <c r="R160" s="82"/>
      <c r="X160" s="25"/>
      <c r="Y160" s="28"/>
      <c r="AJ160" s="25"/>
      <c r="AW160" s="28"/>
      <c r="AZ160" s="25"/>
      <c r="BA160" s="28"/>
      <c r="BB160" s="25"/>
      <c r="BC160" s="28"/>
      <c r="BE160" s="27">
        <f t="shared" si="7"/>
        <v>0</v>
      </c>
      <c r="BF160" s="58"/>
      <c r="BG160" s="59"/>
      <c r="AJI160" s="60"/>
      <c r="AJJ160" s="60"/>
      <c r="AJK160" s="60"/>
      <c r="AJL160" s="60"/>
      <c r="AJM160" s="60"/>
      <c r="AJN160" s="60"/>
      <c r="AJO160" s="60"/>
      <c r="AJP160" s="60"/>
    </row>
    <row r="161" spans="1:952" s="23" customFormat="1" x14ac:dyDescent="0.2">
      <c r="A161" s="50" t="s">
        <v>54</v>
      </c>
      <c r="B161" s="51" t="s">
        <v>258</v>
      </c>
      <c r="C161" s="31" t="s">
        <v>404</v>
      </c>
      <c r="D161" s="53" t="s">
        <v>405</v>
      </c>
      <c r="E161" s="54"/>
      <c r="F161" s="26" t="s">
        <v>23</v>
      </c>
      <c r="G161" s="54"/>
      <c r="H161" s="54"/>
      <c r="I161" s="55">
        <v>10000</v>
      </c>
      <c r="J161" s="56" t="s">
        <v>193</v>
      </c>
      <c r="K161" s="56"/>
      <c r="L161" s="57" t="s">
        <v>261</v>
      </c>
      <c r="M161" s="57"/>
      <c r="N161" s="57"/>
      <c r="O161" s="57"/>
      <c r="P161" s="57"/>
      <c r="Q161" s="57"/>
      <c r="R161" s="57"/>
      <c r="X161" s="25"/>
      <c r="Y161" s="28"/>
      <c r="AE161" s="23">
        <v>1</v>
      </c>
      <c r="AF161" s="23">
        <v>1</v>
      </c>
      <c r="AG161" s="23">
        <v>1</v>
      </c>
      <c r="AH161" s="23">
        <v>1</v>
      </c>
      <c r="AI161" s="23">
        <v>1</v>
      </c>
      <c r="AJ161" s="25">
        <v>1</v>
      </c>
      <c r="AK161" s="23">
        <v>1</v>
      </c>
      <c r="AL161" s="23">
        <v>1</v>
      </c>
      <c r="AM161" s="23">
        <v>1</v>
      </c>
      <c r="AN161" s="23">
        <v>1</v>
      </c>
      <c r="AO161" s="23">
        <v>1</v>
      </c>
      <c r="AP161" s="23">
        <v>1</v>
      </c>
      <c r="AQ161" s="23">
        <v>1</v>
      </c>
      <c r="AR161" s="23">
        <v>1</v>
      </c>
      <c r="AS161" s="23">
        <v>1</v>
      </c>
      <c r="AT161" s="23">
        <v>1</v>
      </c>
      <c r="AU161" s="23">
        <v>1</v>
      </c>
      <c r="AV161" s="23">
        <v>1</v>
      </c>
      <c r="AW161" s="28">
        <v>3</v>
      </c>
      <c r="AX161" s="23">
        <v>3</v>
      </c>
      <c r="AY161" s="23">
        <v>3</v>
      </c>
      <c r="AZ161" s="25">
        <v>3</v>
      </c>
      <c r="BA161" s="28">
        <v>6</v>
      </c>
      <c r="BB161" s="25">
        <v>6</v>
      </c>
      <c r="BC161" s="28">
        <v>6</v>
      </c>
      <c r="BE161" s="27">
        <f t="shared" si="7"/>
        <v>48</v>
      </c>
      <c r="BF161" s="58"/>
      <c r="BG161" s="59"/>
      <c r="AJI161" s="60"/>
      <c r="AJJ161" s="60"/>
      <c r="AJK161" s="60"/>
      <c r="AJL161" s="60"/>
      <c r="AJM161" s="60"/>
      <c r="AJN161" s="60"/>
      <c r="AJO161" s="60"/>
      <c r="AJP161" s="60"/>
    </row>
    <row r="162" spans="1:952" s="23" customFormat="1" x14ac:dyDescent="0.25">
      <c r="A162" s="50" t="s">
        <v>54</v>
      </c>
      <c r="B162" s="27" t="s">
        <v>258</v>
      </c>
      <c r="C162" s="52" t="s">
        <v>406</v>
      </c>
      <c r="D162" s="53" t="s">
        <v>407</v>
      </c>
      <c r="E162" s="54"/>
      <c r="F162" s="26"/>
      <c r="G162" s="54"/>
      <c r="H162" s="54"/>
      <c r="I162" s="29">
        <v>125000</v>
      </c>
      <c r="J162" s="56" t="s">
        <v>193</v>
      </c>
      <c r="K162" s="80"/>
      <c r="L162" s="81" t="s">
        <v>261</v>
      </c>
      <c r="M162" s="81"/>
      <c r="N162" s="81"/>
      <c r="O162" s="81"/>
      <c r="P162" s="81"/>
      <c r="Q162" s="81"/>
      <c r="R162" s="81"/>
      <c r="X162" s="25"/>
      <c r="AW162" s="28"/>
      <c r="AZ162" s="25"/>
      <c r="BB162" s="25"/>
      <c r="BC162" s="28"/>
      <c r="BD162" s="25"/>
      <c r="BE162" s="27">
        <f t="shared" si="7"/>
        <v>0</v>
      </c>
      <c r="BF162" s="58"/>
      <c r="BG162" s="59"/>
    </row>
    <row r="163" spans="1:952" s="23" customFormat="1" x14ac:dyDescent="0.2">
      <c r="A163" s="50" t="s">
        <v>54</v>
      </c>
      <c r="B163" s="51" t="s">
        <v>301</v>
      </c>
      <c r="C163" s="68" t="s">
        <v>142</v>
      </c>
      <c r="D163" s="53" t="s">
        <v>408</v>
      </c>
      <c r="E163" s="54"/>
      <c r="F163" s="26"/>
      <c r="G163" s="54"/>
      <c r="H163" s="54"/>
      <c r="I163" s="55">
        <v>30000</v>
      </c>
      <c r="J163" s="56">
        <v>0</v>
      </c>
      <c r="K163" s="56"/>
      <c r="L163" s="57" t="s">
        <v>303</v>
      </c>
      <c r="M163" s="57"/>
      <c r="N163" s="57"/>
      <c r="O163" s="57"/>
      <c r="P163" s="57"/>
      <c r="Q163" s="57"/>
      <c r="R163" s="57"/>
      <c r="X163" s="25"/>
      <c r="Y163" s="28">
        <v>1</v>
      </c>
      <c r="Z163" s="23">
        <v>1</v>
      </c>
      <c r="AA163" s="23">
        <v>1</v>
      </c>
      <c r="AB163" s="23">
        <v>1</v>
      </c>
      <c r="AC163" s="23">
        <v>1</v>
      </c>
      <c r="AD163" s="23">
        <v>1</v>
      </c>
      <c r="AE163" s="23">
        <v>1</v>
      </c>
      <c r="AF163" s="23">
        <v>1</v>
      </c>
      <c r="AG163" s="23">
        <v>1</v>
      </c>
      <c r="AH163" s="23">
        <v>1</v>
      </c>
      <c r="AI163" s="23">
        <v>1</v>
      </c>
      <c r="AJ163" s="23">
        <v>1</v>
      </c>
      <c r="AK163" s="28">
        <v>1</v>
      </c>
      <c r="AL163" s="23">
        <v>1</v>
      </c>
      <c r="AM163" s="23">
        <v>1</v>
      </c>
      <c r="AN163" s="23">
        <v>1</v>
      </c>
      <c r="AO163" s="23">
        <v>1</v>
      </c>
      <c r="AP163" s="23">
        <v>1</v>
      </c>
      <c r="AQ163" s="23">
        <v>1</v>
      </c>
      <c r="AR163" s="23">
        <v>1</v>
      </c>
      <c r="AS163" s="23">
        <v>1</v>
      </c>
      <c r="AT163" s="23">
        <v>1</v>
      </c>
      <c r="AU163" s="23">
        <v>1</v>
      </c>
      <c r="AV163" s="23">
        <v>1</v>
      </c>
      <c r="AW163" s="28">
        <v>3</v>
      </c>
      <c r="AX163" s="23">
        <v>3</v>
      </c>
      <c r="AY163" s="23">
        <v>3</v>
      </c>
      <c r="AZ163" s="25">
        <v>3</v>
      </c>
      <c r="BA163" s="23">
        <v>6</v>
      </c>
      <c r="BB163" s="25">
        <v>6</v>
      </c>
      <c r="BC163" s="28">
        <v>6</v>
      </c>
      <c r="BD163" s="23">
        <v>6</v>
      </c>
      <c r="BE163" s="27">
        <f t="shared" si="7"/>
        <v>60</v>
      </c>
      <c r="BF163" s="58"/>
      <c r="BG163" s="59"/>
      <c r="AJI163" s="60"/>
      <c r="AJJ163" s="60"/>
      <c r="AJK163" s="60"/>
      <c r="AJL163" s="60"/>
      <c r="AJM163" s="60"/>
      <c r="AJN163" s="60"/>
      <c r="AJO163" s="60"/>
      <c r="AJP163" s="60"/>
    </row>
    <row r="164" spans="1:952" s="23" customFormat="1" x14ac:dyDescent="0.2">
      <c r="A164" s="50"/>
      <c r="B164" s="51"/>
      <c r="C164" s="68"/>
      <c r="D164" s="53"/>
      <c r="E164" s="54"/>
      <c r="F164" s="26"/>
      <c r="G164" s="54"/>
      <c r="H164" s="54"/>
      <c r="I164" s="55"/>
      <c r="J164" s="56"/>
      <c r="K164" s="56"/>
      <c r="L164" s="57"/>
      <c r="M164" s="57"/>
      <c r="N164" s="57"/>
      <c r="O164" s="57"/>
      <c r="P164" s="57"/>
      <c r="Q164" s="57"/>
      <c r="R164" s="57"/>
      <c r="X164" s="25"/>
      <c r="AW164" s="28"/>
      <c r="AZ164" s="25"/>
      <c r="BB164" s="25"/>
      <c r="BC164" s="28"/>
      <c r="BE164" s="27"/>
      <c r="BF164" s="58"/>
      <c r="BG164" s="59"/>
      <c r="AJI164" s="60"/>
      <c r="AJJ164" s="60"/>
      <c r="AJK164" s="60"/>
      <c r="AJL164" s="60"/>
      <c r="AJM164" s="60"/>
      <c r="AJN164" s="60"/>
      <c r="AJO164" s="60"/>
      <c r="AJP164" s="60"/>
    </row>
    <row r="165" spans="1:952" s="23" customFormat="1" x14ac:dyDescent="0.2">
      <c r="A165" s="50"/>
      <c r="B165" s="51"/>
      <c r="C165" s="68"/>
      <c r="D165" s="53"/>
      <c r="E165" s="54"/>
      <c r="F165" s="26"/>
      <c r="G165" s="54"/>
      <c r="H165" s="54"/>
      <c r="I165" s="55"/>
      <c r="J165" s="56"/>
      <c r="K165" s="56"/>
      <c r="L165" s="57"/>
      <c r="M165" s="57"/>
      <c r="N165" s="57"/>
      <c r="O165" s="57"/>
      <c r="P165" s="57"/>
      <c r="Q165" s="57"/>
      <c r="R165" s="57"/>
      <c r="X165" s="25"/>
      <c r="AW165" s="28"/>
      <c r="AZ165" s="25"/>
      <c r="BB165" s="25"/>
      <c r="BC165" s="28"/>
      <c r="BE165" s="27"/>
      <c r="BF165" s="58"/>
      <c r="BG165" s="59"/>
      <c r="AJI165" s="60"/>
      <c r="AJJ165" s="60"/>
      <c r="AJK165" s="60"/>
      <c r="AJL165" s="60"/>
      <c r="AJM165" s="60"/>
      <c r="AJN165" s="60"/>
      <c r="AJO165" s="60"/>
      <c r="AJP165" s="60"/>
    </row>
    <row r="166" spans="1:952" s="23" customFormat="1" x14ac:dyDescent="0.25">
      <c r="A166" s="50" t="s">
        <v>38</v>
      </c>
      <c r="B166" s="27" t="s">
        <v>244</v>
      </c>
      <c r="C166" s="52" t="s">
        <v>195</v>
      </c>
      <c r="D166" s="53" t="s">
        <v>353</v>
      </c>
      <c r="E166" s="54"/>
      <c r="F166" s="26" t="s">
        <v>31</v>
      </c>
      <c r="G166" s="54"/>
      <c r="H166" s="54"/>
      <c r="I166" s="55">
        <v>190000</v>
      </c>
      <c r="J166" s="80" t="s">
        <v>202</v>
      </c>
      <c r="K166" s="80"/>
      <c r="L166" s="81" t="s">
        <v>246</v>
      </c>
      <c r="M166" s="81"/>
      <c r="N166" s="81"/>
      <c r="O166" s="81"/>
      <c r="P166" s="81"/>
      <c r="Q166" s="81"/>
      <c r="R166" s="81"/>
      <c r="S166" s="28"/>
      <c r="X166" s="25"/>
      <c r="AH166" s="23">
        <v>1</v>
      </c>
      <c r="AI166" s="23">
        <v>1</v>
      </c>
      <c r="AJ166" s="25">
        <v>1</v>
      </c>
      <c r="AK166" s="23">
        <v>1</v>
      </c>
      <c r="AL166" s="23">
        <v>1</v>
      </c>
      <c r="AM166" s="23">
        <v>1</v>
      </c>
      <c r="AN166" s="23">
        <v>1</v>
      </c>
      <c r="AO166" s="23">
        <v>1</v>
      </c>
      <c r="AP166" s="23">
        <v>1</v>
      </c>
      <c r="AQ166" s="23">
        <v>1</v>
      </c>
      <c r="AR166" s="23">
        <v>1</v>
      </c>
      <c r="AS166" s="23">
        <v>1</v>
      </c>
      <c r="AT166" s="23">
        <v>1</v>
      </c>
      <c r="AU166" s="23">
        <v>1</v>
      </c>
      <c r="AV166" s="23">
        <v>1</v>
      </c>
      <c r="AW166" s="28">
        <v>3</v>
      </c>
      <c r="AX166" s="23">
        <v>3</v>
      </c>
      <c r="AY166" s="23">
        <v>3</v>
      </c>
      <c r="AZ166" s="25">
        <v>3</v>
      </c>
      <c r="BA166" s="23">
        <v>6</v>
      </c>
      <c r="BB166" s="25">
        <v>6</v>
      </c>
      <c r="BC166" s="28">
        <v>6</v>
      </c>
      <c r="BE166" s="27">
        <f t="shared" ref="BE166:BE171" si="8">SUM(S166:BD166)</f>
        <v>45</v>
      </c>
      <c r="BF166" s="58"/>
      <c r="BG166" s="59"/>
    </row>
    <row r="167" spans="1:952" x14ac:dyDescent="0.2">
      <c r="A167" s="50" t="s">
        <v>38</v>
      </c>
      <c r="B167" s="51" t="s">
        <v>244</v>
      </c>
      <c r="C167" s="52" t="s">
        <v>409</v>
      </c>
      <c r="D167" s="53" t="s">
        <v>129</v>
      </c>
      <c r="I167" s="63">
        <v>1980000</v>
      </c>
      <c r="J167" s="104" t="s">
        <v>193</v>
      </c>
      <c r="K167" s="104"/>
      <c r="L167" s="106" t="s">
        <v>246</v>
      </c>
      <c r="M167" s="106"/>
      <c r="N167" s="106"/>
      <c r="O167" s="106"/>
      <c r="P167" s="106"/>
      <c r="Q167" s="106"/>
      <c r="R167" s="106"/>
      <c r="AQ167" s="23">
        <v>1</v>
      </c>
      <c r="AR167" s="23">
        <v>1</v>
      </c>
      <c r="AS167" s="23">
        <v>1</v>
      </c>
      <c r="AY167" s="23">
        <v>3</v>
      </c>
      <c r="BB167" s="25">
        <v>3</v>
      </c>
      <c r="BE167" s="27">
        <f t="shared" si="8"/>
        <v>9</v>
      </c>
      <c r="BG167" s="59"/>
    </row>
    <row r="168" spans="1:952" s="23" customFormat="1" x14ac:dyDescent="0.2">
      <c r="A168" s="50" t="s">
        <v>38</v>
      </c>
      <c r="B168" s="51" t="s">
        <v>244</v>
      </c>
      <c r="C168" s="52" t="s">
        <v>152</v>
      </c>
      <c r="D168" s="53" t="s">
        <v>128</v>
      </c>
      <c r="E168" s="54"/>
      <c r="F168" s="26"/>
      <c r="G168" s="54"/>
      <c r="H168" s="54"/>
      <c r="I168" s="99">
        <v>2500000</v>
      </c>
      <c r="J168" s="56" t="s">
        <v>193</v>
      </c>
      <c r="K168" s="56"/>
      <c r="L168" s="57" t="s">
        <v>246</v>
      </c>
      <c r="M168" s="57"/>
      <c r="N168" s="57"/>
      <c r="O168" s="57"/>
      <c r="P168" s="57"/>
      <c r="Q168" s="57"/>
      <c r="R168" s="57"/>
      <c r="S168" s="28"/>
      <c r="X168" s="25"/>
      <c r="Y168" s="28"/>
      <c r="AI168" s="23">
        <v>1</v>
      </c>
      <c r="AJ168" s="23">
        <v>1</v>
      </c>
      <c r="AK168" s="28"/>
      <c r="AN168" s="23">
        <v>1</v>
      </c>
      <c r="AO168" s="23">
        <v>1</v>
      </c>
      <c r="AW168" s="28"/>
      <c r="AX168" s="23">
        <v>2</v>
      </c>
      <c r="AZ168" s="25"/>
      <c r="BA168" s="23">
        <v>2</v>
      </c>
      <c r="BB168" s="25"/>
      <c r="BC168" s="28">
        <v>2</v>
      </c>
      <c r="BD168" s="25"/>
      <c r="BE168" s="27">
        <f t="shared" si="8"/>
        <v>10</v>
      </c>
      <c r="BF168" s="58"/>
      <c r="BG168" s="59"/>
      <c r="AJI168" s="60"/>
      <c r="AJJ168" s="60"/>
      <c r="AJK168" s="60"/>
      <c r="AJL168" s="60"/>
      <c r="AJM168" s="60"/>
      <c r="AJN168" s="60"/>
      <c r="AJO168" s="60"/>
      <c r="AJP168" s="60"/>
    </row>
    <row r="169" spans="1:952" s="23" customFormat="1" x14ac:dyDescent="0.25">
      <c r="A169" s="50" t="s">
        <v>38</v>
      </c>
      <c r="B169" s="27" t="s">
        <v>244</v>
      </c>
      <c r="C169" s="31" t="s">
        <v>37</v>
      </c>
      <c r="D169" s="53" t="s">
        <v>211</v>
      </c>
      <c r="E169" s="54"/>
      <c r="F169" s="26" t="s">
        <v>31</v>
      </c>
      <c r="G169" s="54"/>
      <c r="H169" s="54"/>
      <c r="I169" s="55">
        <v>2900000</v>
      </c>
      <c r="J169" s="56" t="s">
        <v>193</v>
      </c>
      <c r="K169" s="56"/>
      <c r="L169" s="57" t="s">
        <v>246</v>
      </c>
      <c r="M169" s="57"/>
      <c r="N169" s="57"/>
      <c r="O169" s="57"/>
      <c r="P169" s="57"/>
      <c r="Q169" s="57"/>
      <c r="R169" s="57"/>
      <c r="S169" s="28"/>
      <c r="X169" s="25"/>
      <c r="Y169" s="23">
        <v>0</v>
      </c>
      <c r="Z169" s="23">
        <v>0</v>
      </c>
      <c r="AA169" s="23">
        <v>0</v>
      </c>
      <c r="AB169" s="23">
        <v>0</v>
      </c>
      <c r="AC169" s="23">
        <v>0</v>
      </c>
      <c r="AD169" s="23">
        <v>0</v>
      </c>
      <c r="AE169" s="23">
        <v>1</v>
      </c>
      <c r="AF169" s="23">
        <v>1</v>
      </c>
      <c r="AG169" s="23">
        <v>1</v>
      </c>
      <c r="AH169" s="23">
        <v>1</v>
      </c>
      <c r="AI169" s="23">
        <v>1</v>
      </c>
      <c r="AJ169" s="23">
        <v>1</v>
      </c>
      <c r="AK169" s="28">
        <v>1</v>
      </c>
      <c r="AL169" s="23">
        <v>1</v>
      </c>
      <c r="AM169" s="23">
        <v>1</v>
      </c>
      <c r="AN169" s="23">
        <v>1</v>
      </c>
      <c r="AO169" s="23">
        <v>1</v>
      </c>
      <c r="AP169" s="23">
        <v>1</v>
      </c>
      <c r="AQ169" s="23">
        <v>1</v>
      </c>
      <c r="AR169" s="23">
        <v>1</v>
      </c>
      <c r="AS169" s="23">
        <v>1</v>
      </c>
      <c r="AT169" s="23">
        <v>1</v>
      </c>
      <c r="AU169" s="23">
        <v>1</v>
      </c>
      <c r="AV169" s="23">
        <v>1</v>
      </c>
      <c r="AW169" s="28">
        <v>3</v>
      </c>
      <c r="AX169" s="23">
        <v>3</v>
      </c>
      <c r="AY169" s="23">
        <v>3</v>
      </c>
      <c r="AZ169" s="25">
        <v>3</v>
      </c>
      <c r="BA169" s="23">
        <v>6</v>
      </c>
      <c r="BB169" s="25">
        <v>6</v>
      </c>
      <c r="BC169" s="28">
        <v>6</v>
      </c>
      <c r="BD169" s="25">
        <v>6</v>
      </c>
      <c r="BE169" s="27">
        <f t="shared" si="8"/>
        <v>54</v>
      </c>
      <c r="BF169" s="58"/>
      <c r="BG169" s="59"/>
    </row>
    <row r="170" spans="1:952" s="23" customFormat="1" x14ac:dyDescent="0.2">
      <c r="A170" s="50" t="s">
        <v>38</v>
      </c>
      <c r="B170" s="51" t="s">
        <v>244</v>
      </c>
      <c r="C170" s="52" t="s">
        <v>201</v>
      </c>
      <c r="D170" s="53" t="s">
        <v>410</v>
      </c>
      <c r="E170" s="54"/>
      <c r="F170" s="26"/>
      <c r="G170" s="54"/>
      <c r="H170" s="54"/>
      <c r="I170" s="69">
        <v>266265</v>
      </c>
      <c r="J170" s="70" t="s">
        <v>193</v>
      </c>
      <c r="K170" s="70"/>
      <c r="L170" s="71" t="s">
        <v>253</v>
      </c>
      <c r="M170" s="71"/>
      <c r="N170" s="71"/>
      <c r="O170" s="71"/>
      <c r="P170" s="71"/>
      <c r="Q170" s="71"/>
      <c r="R170" s="71"/>
      <c r="S170" s="28"/>
      <c r="X170" s="25"/>
      <c r="AJ170" s="25"/>
      <c r="AW170" s="28"/>
      <c r="AZ170" s="25"/>
      <c r="BB170" s="25"/>
      <c r="BC170" s="28"/>
      <c r="BD170" s="25">
        <v>1</v>
      </c>
      <c r="BE170" s="27">
        <f t="shared" si="8"/>
        <v>1</v>
      </c>
      <c r="BF170" s="58"/>
      <c r="BG170" s="59"/>
      <c r="AJI170" s="60"/>
      <c r="AJJ170" s="60"/>
      <c r="AJK170" s="60"/>
      <c r="AJL170" s="60"/>
      <c r="AJM170" s="60"/>
      <c r="AJN170" s="60"/>
      <c r="AJO170" s="60"/>
      <c r="AJP170" s="60"/>
    </row>
    <row r="171" spans="1:952" s="23" customFormat="1" x14ac:dyDescent="0.2">
      <c r="A171" s="50" t="s">
        <v>38</v>
      </c>
      <c r="B171" s="51" t="s">
        <v>244</v>
      </c>
      <c r="C171" s="68" t="s">
        <v>231</v>
      </c>
      <c r="D171" s="53" t="s">
        <v>411</v>
      </c>
      <c r="E171" s="54"/>
      <c r="F171" s="26"/>
      <c r="G171" s="54"/>
      <c r="H171" s="54"/>
      <c r="I171" s="29">
        <v>672000</v>
      </c>
      <c r="J171" s="64" t="s">
        <v>193</v>
      </c>
      <c r="K171" s="56"/>
      <c r="L171" s="57" t="s">
        <v>253</v>
      </c>
      <c r="M171" s="57"/>
      <c r="N171" s="57"/>
      <c r="O171" s="57"/>
      <c r="P171" s="57"/>
      <c r="Q171" s="57"/>
      <c r="R171" s="57"/>
      <c r="X171" s="25"/>
      <c r="AK171" s="28">
        <v>1</v>
      </c>
      <c r="AL171" s="23">
        <v>1</v>
      </c>
      <c r="AM171" s="23">
        <v>1</v>
      </c>
      <c r="AN171" s="23">
        <v>1</v>
      </c>
      <c r="AO171" s="23">
        <v>1</v>
      </c>
      <c r="AP171" s="23">
        <v>1</v>
      </c>
      <c r="AQ171" s="23">
        <v>1</v>
      </c>
      <c r="AR171" s="23">
        <v>1</v>
      </c>
      <c r="AS171" s="23">
        <v>1</v>
      </c>
      <c r="AT171" s="23">
        <v>1</v>
      </c>
      <c r="AU171" s="23">
        <v>1</v>
      </c>
      <c r="AV171" s="23">
        <v>1</v>
      </c>
      <c r="AW171" s="28">
        <v>3</v>
      </c>
      <c r="AX171" s="23">
        <v>3</v>
      </c>
      <c r="AY171" s="23">
        <v>3</v>
      </c>
      <c r="AZ171" s="25">
        <v>3</v>
      </c>
      <c r="BA171" s="23">
        <v>6</v>
      </c>
      <c r="BB171" s="25">
        <v>6</v>
      </c>
      <c r="BC171" s="28">
        <v>6</v>
      </c>
      <c r="BD171" s="25">
        <v>6</v>
      </c>
      <c r="BE171" s="27">
        <f t="shared" si="8"/>
        <v>48</v>
      </c>
      <c r="BF171" s="58"/>
      <c r="BG171" s="59"/>
      <c r="AJI171" s="60"/>
      <c r="AJJ171" s="60"/>
      <c r="AJK171" s="60"/>
      <c r="AJL171" s="60"/>
      <c r="AJM171" s="60"/>
      <c r="AJN171" s="60"/>
      <c r="AJO171" s="60"/>
      <c r="AJP171" s="60"/>
    </row>
    <row r="172" spans="1:952" x14ac:dyDescent="0.2">
      <c r="I172" s="99"/>
    </row>
    <row r="173" spans="1:952" x14ac:dyDescent="0.2">
      <c r="J173" s="104"/>
      <c r="K173" s="104"/>
      <c r="L173" s="104"/>
      <c r="M173" s="104"/>
      <c r="N173" s="104"/>
      <c r="O173" s="104"/>
      <c r="P173" s="104"/>
      <c r="Q173" s="104"/>
      <c r="R173" s="104"/>
    </row>
    <row r="175" spans="1:952" x14ac:dyDescent="0.2">
      <c r="J175" s="104"/>
      <c r="K175" s="104"/>
      <c r="L175" s="104"/>
      <c r="M175" s="104"/>
      <c r="N175" s="104"/>
      <c r="O175" s="104"/>
      <c r="P175" s="104"/>
      <c r="Q175" s="104"/>
      <c r="R175" s="104"/>
    </row>
    <row r="178" spans="1:952" x14ac:dyDescent="0.2">
      <c r="I178" s="29">
        <v>385703192.96799994</v>
      </c>
    </row>
    <row r="191" spans="1:952" s="29" customFormat="1" x14ac:dyDescent="0.2">
      <c r="A191" s="50"/>
      <c r="B191" s="51"/>
      <c r="C191" s="23"/>
      <c r="D191" s="53"/>
      <c r="E191" s="54"/>
      <c r="F191" s="26"/>
      <c r="G191" s="54"/>
      <c r="H191" s="54"/>
      <c r="I191" s="55"/>
      <c r="J191" s="80"/>
      <c r="K191" s="80"/>
      <c r="L191" s="80"/>
      <c r="M191" s="80"/>
      <c r="N191" s="80"/>
      <c r="O191" s="80"/>
      <c r="P191" s="80"/>
      <c r="Q191" s="80"/>
      <c r="R191" s="80"/>
      <c r="S191" s="23"/>
      <c r="T191" s="23"/>
      <c r="U191" s="23"/>
      <c r="V191" s="23"/>
      <c r="W191" s="23"/>
      <c r="X191" s="25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8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8"/>
      <c r="AX191" s="23"/>
      <c r="AY191" s="23"/>
      <c r="AZ191" s="25"/>
      <c r="BA191" s="23"/>
      <c r="BB191" s="25"/>
      <c r="BC191" s="28"/>
      <c r="BD191" s="25"/>
      <c r="BE191" s="27"/>
      <c r="BF191" s="58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  <c r="GU191" s="23"/>
      <c r="GV191" s="23"/>
      <c r="GW191" s="23"/>
      <c r="GX191" s="23"/>
      <c r="GY191" s="23"/>
      <c r="GZ191" s="23"/>
      <c r="HA191" s="23"/>
      <c r="HB191" s="23"/>
      <c r="HC191" s="23"/>
      <c r="HD191" s="23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23"/>
      <c r="HR191" s="23"/>
      <c r="HS191" s="23"/>
      <c r="HT191" s="23"/>
      <c r="HU191" s="23"/>
      <c r="HV191" s="23"/>
      <c r="HW191" s="23"/>
      <c r="HX191" s="23"/>
      <c r="HY191" s="23"/>
      <c r="HZ191" s="23"/>
      <c r="IA191" s="23"/>
      <c r="IB191" s="23"/>
      <c r="IC191" s="23"/>
      <c r="ID191" s="23"/>
      <c r="IE191" s="23"/>
      <c r="IF191" s="23"/>
      <c r="IG191" s="23"/>
      <c r="IH191" s="23"/>
      <c r="II191" s="23"/>
      <c r="IJ191" s="23"/>
      <c r="IK191" s="23"/>
      <c r="IL191" s="23"/>
      <c r="IM191" s="23"/>
      <c r="IN191" s="23"/>
      <c r="IO191" s="23"/>
      <c r="IP191" s="23"/>
      <c r="IQ191" s="23"/>
      <c r="IR191" s="23"/>
      <c r="IS191" s="23"/>
      <c r="IT191" s="23"/>
      <c r="IU191" s="23"/>
      <c r="IV191" s="23"/>
      <c r="IW191" s="23"/>
      <c r="IX191" s="23"/>
      <c r="IY191" s="23"/>
      <c r="IZ191" s="23"/>
      <c r="JA191" s="23"/>
      <c r="JB191" s="23"/>
      <c r="JC191" s="23"/>
      <c r="JD191" s="23"/>
      <c r="JE191" s="23"/>
      <c r="JF191" s="23"/>
      <c r="JG191" s="23"/>
      <c r="JH191" s="23"/>
      <c r="JI191" s="23"/>
      <c r="JJ191" s="23"/>
      <c r="JK191" s="23"/>
      <c r="JL191" s="23"/>
      <c r="JM191" s="23"/>
      <c r="JN191" s="23"/>
      <c r="JO191" s="23"/>
      <c r="JP191" s="23"/>
      <c r="JQ191" s="23"/>
      <c r="JR191" s="23"/>
      <c r="JS191" s="23"/>
      <c r="JT191" s="23"/>
      <c r="JU191" s="23"/>
      <c r="JV191" s="23"/>
      <c r="JW191" s="23"/>
      <c r="JX191" s="23"/>
      <c r="JY191" s="23"/>
      <c r="JZ191" s="23"/>
      <c r="KA191" s="23"/>
      <c r="KB191" s="23"/>
      <c r="KC191" s="23"/>
      <c r="KD191" s="23"/>
      <c r="KE191" s="23"/>
      <c r="KF191" s="23"/>
      <c r="KG191" s="23"/>
      <c r="KH191" s="23"/>
      <c r="KI191" s="23"/>
      <c r="KJ191" s="23"/>
      <c r="KK191" s="23"/>
      <c r="KL191" s="23"/>
      <c r="KM191" s="23"/>
      <c r="KN191" s="23"/>
      <c r="KO191" s="23"/>
      <c r="KP191" s="23"/>
      <c r="KQ191" s="23"/>
      <c r="KR191" s="23"/>
      <c r="KS191" s="23"/>
      <c r="KT191" s="23"/>
      <c r="KU191" s="23"/>
      <c r="KV191" s="23"/>
      <c r="KW191" s="23"/>
      <c r="KX191" s="23"/>
      <c r="KY191" s="23"/>
      <c r="KZ191" s="23"/>
      <c r="LA191" s="23"/>
      <c r="LB191" s="23"/>
      <c r="LC191" s="23"/>
      <c r="LD191" s="23"/>
      <c r="LE191" s="23"/>
      <c r="LF191" s="23"/>
      <c r="LG191" s="23"/>
      <c r="LH191" s="23"/>
      <c r="LI191" s="23"/>
      <c r="LJ191" s="23"/>
      <c r="LK191" s="23"/>
      <c r="LL191" s="23"/>
      <c r="LM191" s="23"/>
      <c r="LN191" s="23"/>
      <c r="LO191" s="23"/>
      <c r="LP191" s="23"/>
      <c r="LQ191" s="23"/>
      <c r="LR191" s="23"/>
      <c r="LS191" s="23"/>
      <c r="LT191" s="23"/>
      <c r="LU191" s="23"/>
      <c r="LV191" s="23"/>
      <c r="LW191" s="23"/>
      <c r="LX191" s="23"/>
      <c r="LY191" s="23"/>
      <c r="LZ191" s="23"/>
      <c r="MA191" s="23"/>
      <c r="MB191" s="23"/>
      <c r="MC191" s="23"/>
      <c r="MD191" s="23"/>
      <c r="ME191" s="23"/>
      <c r="MF191" s="23"/>
      <c r="MG191" s="23"/>
      <c r="MH191" s="23"/>
      <c r="MI191" s="23"/>
      <c r="MJ191" s="23"/>
      <c r="MK191" s="23"/>
      <c r="ML191" s="23"/>
      <c r="MM191" s="23"/>
      <c r="MN191" s="23"/>
      <c r="MO191" s="23"/>
      <c r="MP191" s="23"/>
      <c r="MQ191" s="23"/>
      <c r="MR191" s="23"/>
      <c r="MS191" s="23"/>
      <c r="MT191" s="23"/>
      <c r="MU191" s="23"/>
      <c r="MV191" s="23"/>
      <c r="MW191" s="23"/>
      <c r="MX191" s="23"/>
      <c r="MY191" s="23"/>
      <c r="MZ191" s="23"/>
      <c r="NA191" s="23"/>
      <c r="NB191" s="23"/>
      <c r="NC191" s="23"/>
      <c r="ND191" s="23"/>
      <c r="NE191" s="23"/>
      <c r="NF191" s="23"/>
      <c r="NG191" s="23"/>
      <c r="NH191" s="23"/>
      <c r="NI191" s="23"/>
      <c r="NJ191" s="23"/>
      <c r="NK191" s="23"/>
      <c r="NL191" s="23"/>
      <c r="NM191" s="23"/>
      <c r="NN191" s="23"/>
      <c r="NO191" s="23"/>
      <c r="NP191" s="23"/>
      <c r="NQ191" s="23"/>
      <c r="NR191" s="23"/>
      <c r="NS191" s="23"/>
      <c r="NT191" s="23"/>
      <c r="NU191" s="23"/>
      <c r="NV191" s="23"/>
      <c r="NW191" s="23"/>
      <c r="NX191" s="23"/>
      <c r="NY191" s="23"/>
      <c r="NZ191" s="23"/>
      <c r="OA191" s="23"/>
      <c r="OB191" s="23"/>
      <c r="OC191" s="23"/>
      <c r="OD191" s="23"/>
      <c r="OE191" s="23"/>
      <c r="OF191" s="23"/>
      <c r="OG191" s="23"/>
      <c r="OH191" s="23"/>
      <c r="OI191" s="23"/>
      <c r="OJ191" s="23"/>
      <c r="OK191" s="23"/>
      <c r="OL191" s="23"/>
      <c r="OM191" s="23"/>
      <c r="ON191" s="23"/>
      <c r="OO191" s="23"/>
      <c r="OP191" s="23"/>
      <c r="OQ191" s="23"/>
      <c r="OR191" s="23"/>
      <c r="OS191" s="23"/>
      <c r="OT191" s="23"/>
      <c r="OU191" s="23"/>
      <c r="OV191" s="23"/>
      <c r="OW191" s="23"/>
      <c r="OX191" s="23"/>
      <c r="OY191" s="23"/>
      <c r="OZ191" s="23"/>
      <c r="PA191" s="23"/>
      <c r="PB191" s="23"/>
      <c r="PC191" s="23"/>
      <c r="PD191" s="23"/>
      <c r="PE191" s="23"/>
      <c r="PF191" s="23"/>
      <c r="PG191" s="23"/>
      <c r="PH191" s="23"/>
      <c r="PI191" s="23"/>
      <c r="PJ191" s="23"/>
      <c r="PK191" s="23"/>
      <c r="PL191" s="23"/>
      <c r="PM191" s="23"/>
      <c r="PN191" s="23"/>
      <c r="PO191" s="23"/>
      <c r="PP191" s="23"/>
      <c r="PQ191" s="23"/>
      <c r="PR191" s="23"/>
      <c r="PS191" s="23"/>
      <c r="PT191" s="23"/>
      <c r="PU191" s="23"/>
      <c r="PV191" s="23"/>
      <c r="PW191" s="23"/>
      <c r="PX191" s="23"/>
      <c r="PY191" s="23"/>
      <c r="PZ191" s="23"/>
      <c r="QA191" s="23"/>
      <c r="QB191" s="23"/>
      <c r="QC191" s="23"/>
      <c r="QD191" s="23"/>
      <c r="QE191" s="23"/>
      <c r="QF191" s="23"/>
      <c r="QG191" s="23"/>
      <c r="QH191" s="23"/>
      <c r="QI191" s="23"/>
      <c r="QJ191" s="23"/>
      <c r="QK191" s="23"/>
      <c r="QL191" s="23"/>
      <c r="QM191" s="23"/>
      <c r="QN191" s="23"/>
      <c r="QO191" s="23"/>
      <c r="QP191" s="23"/>
      <c r="QQ191" s="23"/>
      <c r="QR191" s="23"/>
      <c r="QS191" s="23"/>
      <c r="QT191" s="23"/>
      <c r="QU191" s="23"/>
      <c r="QV191" s="23"/>
      <c r="QW191" s="23"/>
      <c r="QX191" s="23"/>
      <c r="QY191" s="23"/>
      <c r="QZ191" s="23"/>
      <c r="RA191" s="23"/>
      <c r="RB191" s="23"/>
      <c r="RC191" s="23"/>
      <c r="RD191" s="23"/>
      <c r="RE191" s="23"/>
      <c r="RF191" s="23"/>
      <c r="RG191" s="23"/>
      <c r="RH191" s="23"/>
      <c r="RI191" s="23"/>
      <c r="RJ191" s="23"/>
      <c r="RK191" s="23"/>
      <c r="RL191" s="23"/>
      <c r="RM191" s="23"/>
      <c r="RN191" s="23"/>
      <c r="RO191" s="23"/>
      <c r="RP191" s="23"/>
      <c r="RQ191" s="23"/>
      <c r="RR191" s="23"/>
      <c r="RS191" s="23"/>
      <c r="RT191" s="23"/>
      <c r="RU191" s="23"/>
      <c r="RV191" s="23"/>
      <c r="RW191" s="23"/>
      <c r="RX191" s="23"/>
      <c r="RY191" s="23"/>
      <c r="RZ191" s="23"/>
      <c r="SA191" s="23"/>
      <c r="SB191" s="23"/>
      <c r="SC191" s="23"/>
      <c r="SD191" s="23"/>
      <c r="SE191" s="23"/>
      <c r="SF191" s="23"/>
      <c r="SG191" s="23"/>
      <c r="SH191" s="23"/>
      <c r="SI191" s="23"/>
      <c r="SJ191" s="23"/>
      <c r="SK191" s="23"/>
      <c r="SL191" s="23"/>
      <c r="SM191" s="23"/>
      <c r="SN191" s="23"/>
      <c r="SO191" s="23"/>
      <c r="SP191" s="23"/>
      <c r="SQ191" s="23"/>
      <c r="SR191" s="23"/>
      <c r="SS191" s="23"/>
      <c r="ST191" s="23"/>
      <c r="SU191" s="23"/>
      <c r="SV191" s="23"/>
      <c r="SW191" s="23"/>
      <c r="SX191" s="23"/>
      <c r="SY191" s="23"/>
      <c r="SZ191" s="23"/>
      <c r="TA191" s="23"/>
      <c r="TB191" s="23"/>
      <c r="TC191" s="23"/>
      <c r="TD191" s="23"/>
      <c r="TE191" s="23"/>
      <c r="TF191" s="23"/>
      <c r="TG191" s="23"/>
      <c r="TH191" s="23"/>
      <c r="TI191" s="23"/>
      <c r="TJ191" s="23"/>
      <c r="TK191" s="23"/>
      <c r="TL191" s="23"/>
      <c r="TM191" s="23"/>
      <c r="TN191" s="23"/>
      <c r="TO191" s="23"/>
      <c r="TP191" s="23"/>
      <c r="TQ191" s="23"/>
      <c r="TR191" s="23"/>
      <c r="TS191" s="23"/>
      <c r="TT191" s="23"/>
      <c r="TU191" s="23"/>
      <c r="TV191" s="23"/>
      <c r="TW191" s="23"/>
      <c r="TX191" s="23"/>
      <c r="TY191" s="23"/>
      <c r="TZ191" s="23"/>
      <c r="UA191" s="23"/>
      <c r="UB191" s="23"/>
      <c r="UC191" s="23"/>
      <c r="UD191" s="23"/>
      <c r="UE191" s="23"/>
      <c r="UF191" s="23"/>
      <c r="UG191" s="23"/>
      <c r="UH191" s="23"/>
      <c r="UI191" s="23"/>
      <c r="UJ191" s="23"/>
      <c r="UK191" s="23"/>
      <c r="UL191" s="23"/>
      <c r="UM191" s="23"/>
      <c r="UN191" s="23"/>
      <c r="UO191" s="23"/>
      <c r="UP191" s="23"/>
      <c r="UQ191" s="23"/>
      <c r="UR191" s="23"/>
      <c r="US191" s="23"/>
      <c r="UT191" s="23"/>
      <c r="UU191" s="23"/>
      <c r="UV191" s="23"/>
      <c r="UW191" s="23"/>
      <c r="UX191" s="23"/>
      <c r="UY191" s="23"/>
      <c r="UZ191" s="23"/>
      <c r="VA191" s="23"/>
      <c r="VB191" s="23"/>
      <c r="VC191" s="23"/>
      <c r="VD191" s="23"/>
      <c r="VE191" s="23"/>
      <c r="VF191" s="23"/>
      <c r="VG191" s="23"/>
      <c r="VH191" s="23"/>
      <c r="VI191" s="23"/>
      <c r="VJ191" s="23"/>
      <c r="VK191" s="23"/>
      <c r="VL191" s="23"/>
      <c r="VM191" s="23"/>
      <c r="VN191" s="23"/>
      <c r="VO191" s="23"/>
      <c r="VP191" s="23"/>
      <c r="VQ191" s="23"/>
      <c r="VR191" s="23"/>
      <c r="VS191" s="23"/>
      <c r="VT191" s="23"/>
      <c r="VU191" s="23"/>
      <c r="VV191" s="23"/>
      <c r="VW191" s="23"/>
      <c r="VX191" s="23"/>
      <c r="VY191" s="23"/>
      <c r="VZ191" s="23"/>
      <c r="WA191" s="23"/>
      <c r="WB191" s="23"/>
      <c r="WC191" s="23"/>
      <c r="WD191" s="23"/>
      <c r="WE191" s="23"/>
      <c r="WF191" s="23"/>
      <c r="WG191" s="23"/>
      <c r="WH191" s="23"/>
      <c r="WI191" s="23"/>
      <c r="WJ191" s="23"/>
      <c r="WK191" s="23"/>
      <c r="WL191" s="23"/>
      <c r="WM191" s="23"/>
      <c r="WN191" s="23"/>
      <c r="WO191" s="23"/>
      <c r="WP191" s="23"/>
      <c r="WQ191" s="23"/>
      <c r="WR191" s="23"/>
      <c r="WS191" s="23"/>
      <c r="WT191" s="23"/>
      <c r="WU191" s="23"/>
      <c r="WV191" s="23"/>
      <c r="WW191" s="23"/>
      <c r="WX191" s="23"/>
      <c r="WY191" s="23"/>
      <c r="WZ191" s="23"/>
      <c r="XA191" s="23"/>
      <c r="XB191" s="23"/>
      <c r="XC191" s="23"/>
      <c r="XD191" s="23"/>
      <c r="XE191" s="23"/>
      <c r="XF191" s="23"/>
      <c r="XG191" s="23"/>
      <c r="XH191" s="23"/>
      <c r="XI191" s="23"/>
      <c r="XJ191" s="23"/>
      <c r="XK191" s="23"/>
      <c r="XL191" s="23"/>
      <c r="XM191" s="23"/>
      <c r="XN191" s="23"/>
      <c r="XO191" s="23"/>
      <c r="XP191" s="23"/>
      <c r="XQ191" s="23"/>
      <c r="XR191" s="23"/>
      <c r="XS191" s="23"/>
      <c r="XT191" s="23"/>
      <c r="XU191" s="23"/>
      <c r="XV191" s="23"/>
      <c r="XW191" s="23"/>
      <c r="XX191" s="23"/>
      <c r="XY191" s="23"/>
      <c r="XZ191" s="23"/>
      <c r="YA191" s="23"/>
      <c r="YB191" s="23"/>
      <c r="YC191" s="23"/>
      <c r="YD191" s="23"/>
      <c r="YE191" s="23"/>
      <c r="YF191" s="23"/>
      <c r="YG191" s="23"/>
      <c r="YH191" s="23"/>
      <c r="YI191" s="23"/>
      <c r="YJ191" s="23"/>
      <c r="YK191" s="23"/>
      <c r="YL191" s="23"/>
      <c r="YM191" s="23"/>
      <c r="YN191" s="23"/>
      <c r="YO191" s="23"/>
      <c r="YP191" s="23"/>
      <c r="YQ191" s="23"/>
      <c r="YR191" s="23"/>
      <c r="YS191" s="23"/>
      <c r="YT191" s="23"/>
      <c r="YU191" s="23"/>
      <c r="YV191" s="23"/>
      <c r="YW191" s="23"/>
      <c r="YX191" s="23"/>
      <c r="YY191" s="23"/>
      <c r="YZ191" s="23"/>
      <c r="ZA191" s="23"/>
      <c r="ZB191" s="23"/>
      <c r="ZC191" s="23"/>
      <c r="ZD191" s="23"/>
      <c r="ZE191" s="23"/>
      <c r="ZF191" s="23"/>
      <c r="ZG191" s="23"/>
      <c r="ZH191" s="23"/>
      <c r="ZI191" s="23"/>
      <c r="ZJ191" s="23"/>
      <c r="ZK191" s="23"/>
      <c r="ZL191" s="23"/>
      <c r="ZM191" s="23"/>
      <c r="ZN191" s="23"/>
      <c r="ZO191" s="23"/>
      <c r="ZP191" s="23"/>
      <c r="ZQ191" s="23"/>
      <c r="ZR191" s="23"/>
      <c r="ZS191" s="23"/>
      <c r="ZT191" s="23"/>
      <c r="ZU191" s="23"/>
      <c r="ZV191" s="23"/>
      <c r="ZW191" s="23"/>
      <c r="ZX191" s="23"/>
      <c r="ZY191" s="23"/>
      <c r="ZZ191" s="23"/>
      <c r="AAA191" s="23"/>
      <c r="AAB191" s="23"/>
      <c r="AAC191" s="23"/>
      <c r="AAD191" s="23"/>
      <c r="AAE191" s="23"/>
      <c r="AAF191" s="23"/>
      <c r="AAG191" s="23"/>
      <c r="AAH191" s="23"/>
      <c r="AAI191" s="23"/>
      <c r="AAJ191" s="23"/>
      <c r="AAK191" s="23"/>
      <c r="AAL191" s="23"/>
      <c r="AAM191" s="23"/>
      <c r="AAN191" s="23"/>
      <c r="AAO191" s="23"/>
      <c r="AAP191" s="23"/>
      <c r="AAQ191" s="23"/>
      <c r="AAR191" s="23"/>
      <c r="AAS191" s="23"/>
      <c r="AAT191" s="23"/>
      <c r="AAU191" s="23"/>
      <c r="AAV191" s="23"/>
      <c r="AAW191" s="23"/>
      <c r="AAX191" s="23"/>
      <c r="AAY191" s="23"/>
      <c r="AAZ191" s="23"/>
      <c r="ABA191" s="23"/>
      <c r="ABB191" s="23"/>
      <c r="ABC191" s="23"/>
      <c r="ABD191" s="23"/>
      <c r="ABE191" s="23"/>
      <c r="ABF191" s="23"/>
      <c r="ABG191" s="23"/>
      <c r="ABH191" s="23"/>
      <c r="ABI191" s="23"/>
      <c r="ABJ191" s="23"/>
      <c r="ABK191" s="23"/>
      <c r="ABL191" s="23"/>
      <c r="ABM191" s="23"/>
      <c r="ABN191" s="23"/>
      <c r="ABO191" s="23"/>
      <c r="ABP191" s="23"/>
      <c r="ABQ191" s="23"/>
      <c r="ABR191" s="23"/>
      <c r="ABS191" s="23"/>
      <c r="ABT191" s="23"/>
      <c r="ABU191" s="23"/>
      <c r="ABV191" s="23"/>
      <c r="ABW191" s="23"/>
      <c r="ABX191" s="23"/>
      <c r="ABY191" s="23"/>
      <c r="ABZ191" s="23"/>
      <c r="ACA191" s="23"/>
      <c r="ACB191" s="23"/>
      <c r="ACC191" s="23"/>
      <c r="ACD191" s="23"/>
      <c r="ACE191" s="23"/>
      <c r="ACF191" s="23"/>
      <c r="ACG191" s="23"/>
      <c r="ACH191" s="23"/>
      <c r="ACI191" s="23"/>
      <c r="ACJ191" s="23"/>
      <c r="ACK191" s="23"/>
      <c r="ACL191" s="23"/>
      <c r="ACM191" s="23"/>
      <c r="ACN191" s="23"/>
      <c r="ACO191" s="23"/>
      <c r="ACP191" s="23"/>
      <c r="ACQ191" s="23"/>
      <c r="ACR191" s="23"/>
      <c r="ACS191" s="23"/>
      <c r="ACT191" s="23"/>
      <c r="ACU191" s="23"/>
      <c r="ACV191" s="23"/>
      <c r="ACW191" s="23"/>
      <c r="ACX191" s="23"/>
      <c r="ACY191" s="23"/>
      <c r="ACZ191" s="23"/>
      <c r="ADA191" s="23"/>
      <c r="ADB191" s="23"/>
      <c r="ADC191" s="23"/>
      <c r="ADD191" s="23"/>
      <c r="ADE191" s="23"/>
      <c r="ADF191" s="23"/>
      <c r="ADG191" s="23"/>
      <c r="ADH191" s="23"/>
      <c r="ADI191" s="23"/>
      <c r="ADJ191" s="23"/>
      <c r="ADK191" s="23"/>
      <c r="ADL191" s="23"/>
      <c r="ADM191" s="23"/>
      <c r="ADN191" s="23"/>
      <c r="ADO191" s="23"/>
      <c r="ADP191" s="23"/>
      <c r="ADQ191" s="23"/>
      <c r="ADR191" s="23"/>
      <c r="ADS191" s="23"/>
      <c r="ADT191" s="23"/>
      <c r="ADU191" s="23"/>
      <c r="ADV191" s="23"/>
      <c r="ADW191" s="23"/>
      <c r="ADX191" s="23"/>
      <c r="ADY191" s="23"/>
      <c r="ADZ191" s="23"/>
      <c r="AEA191" s="23"/>
      <c r="AEB191" s="23"/>
      <c r="AEC191" s="23"/>
      <c r="AED191" s="23"/>
      <c r="AEE191" s="23"/>
      <c r="AEF191" s="23"/>
      <c r="AEG191" s="23"/>
      <c r="AEH191" s="23"/>
      <c r="AEI191" s="23"/>
      <c r="AEJ191" s="23"/>
      <c r="AEK191" s="23"/>
      <c r="AEL191" s="23"/>
      <c r="AEM191" s="23"/>
      <c r="AEN191" s="23"/>
      <c r="AEO191" s="23"/>
      <c r="AEP191" s="23"/>
      <c r="AEQ191" s="23"/>
      <c r="AER191" s="23"/>
      <c r="AES191" s="23"/>
      <c r="AET191" s="23"/>
      <c r="AEU191" s="23"/>
      <c r="AEV191" s="23"/>
      <c r="AEW191" s="23"/>
      <c r="AEX191" s="23"/>
      <c r="AEY191" s="23"/>
      <c r="AEZ191" s="23"/>
      <c r="AFA191" s="23"/>
      <c r="AFB191" s="23"/>
      <c r="AFC191" s="23"/>
      <c r="AFD191" s="23"/>
      <c r="AFE191" s="23"/>
      <c r="AFF191" s="23"/>
      <c r="AFG191" s="23"/>
      <c r="AFH191" s="23"/>
      <c r="AFI191" s="23"/>
      <c r="AFJ191" s="23"/>
      <c r="AFK191" s="23"/>
      <c r="AFL191" s="23"/>
      <c r="AFM191" s="23"/>
      <c r="AFN191" s="23"/>
      <c r="AFO191" s="23"/>
      <c r="AFP191" s="23"/>
      <c r="AFQ191" s="23"/>
      <c r="AFR191" s="23"/>
      <c r="AFS191" s="23"/>
      <c r="AFT191" s="23"/>
      <c r="AFU191" s="23"/>
      <c r="AFV191" s="23"/>
      <c r="AFW191" s="23"/>
      <c r="AFX191" s="23"/>
      <c r="AFY191" s="23"/>
      <c r="AFZ191" s="23"/>
      <c r="AGA191" s="23"/>
      <c r="AGB191" s="23"/>
      <c r="AGC191" s="23"/>
      <c r="AGD191" s="23"/>
      <c r="AGE191" s="23"/>
      <c r="AGF191" s="23"/>
      <c r="AGG191" s="23"/>
      <c r="AGH191" s="23"/>
      <c r="AGI191" s="23"/>
      <c r="AGJ191" s="23"/>
      <c r="AGK191" s="23"/>
      <c r="AGL191" s="23"/>
      <c r="AGM191" s="23"/>
      <c r="AGN191" s="23"/>
      <c r="AGO191" s="23"/>
      <c r="AGP191" s="23"/>
      <c r="AGQ191" s="23"/>
      <c r="AGR191" s="23"/>
      <c r="AGS191" s="23"/>
      <c r="AGT191" s="23"/>
      <c r="AGU191" s="23"/>
      <c r="AGV191" s="23"/>
      <c r="AGW191" s="23"/>
      <c r="AGX191" s="23"/>
      <c r="AGY191" s="23"/>
      <c r="AGZ191" s="23"/>
      <c r="AHA191" s="23"/>
      <c r="AHB191" s="23"/>
      <c r="AHC191" s="23"/>
      <c r="AHD191" s="23"/>
      <c r="AHE191" s="23"/>
      <c r="AHF191" s="23"/>
      <c r="AHG191" s="23"/>
      <c r="AHH191" s="23"/>
      <c r="AHI191" s="23"/>
      <c r="AHJ191" s="23"/>
      <c r="AHK191" s="23"/>
      <c r="AHL191" s="23"/>
      <c r="AHM191" s="23"/>
      <c r="AHN191" s="23"/>
      <c r="AHO191" s="23"/>
      <c r="AHP191" s="23"/>
      <c r="AHQ191" s="23"/>
      <c r="AHR191" s="23"/>
      <c r="AHS191" s="23"/>
      <c r="AHT191" s="23"/>
      <c r="AHU191" s="23"/>
      <c r="AHV191" s="23"/>
      <c r="AHW191" s="23"/>
      <c r="AHX191" s="23"/>
      <c r="AHY191" s="23"/>
      <c r="AHZ191" s="23"/>
      <c r="AIA191" s="23"/>
      <c r="AIB191" s="23"/>
      <c r="AIC191" s="23"/>
      <c r="AID191" s="23"/>
      <c r="AIE191" s="23"/>
      <c r="AIF191" s="23"/>
      <c r="AIG191" s="23"/>
      <c r="AIH191" s="23"/>
      <c r="AII191" s="23"/>
      <c r="AIJ191" s="23"/>
      <c r="AIK191" s="23"/>
      <c r="AIL191" s="23"/>
      <c r="AIM191" s="23"/>
      <c r="AIN191" s="23"/>
      <c r="AIO191" s="23"/>
      <c r="AIP191" s="23"/>
      <c r="AIQ191" s="23"/>
      <c r="AIR191" s="23"/>
      <c r="AIS191" s="23"/>
      <c r="AIT191" s="23"/>
      <c r="AIU191" s="23"/>
      <c r="AIV191" s="23"/>
      <c r="AIW191" s="23"/>
      <c r="AIX191" s="23"/>
      <c r="AIY191" s="23"/>
      <c r="AIZ191" s="23"/>
      <c r="AJA191" s="23"/>
      <c r="AJB191" s="23"/>
      <c r="AJC191" s="23"/>
      <c r="AJD191" s="23"/>
      <c r="AJE191" s="23"/>
      <c r="AJF191" s="23"/>
      <c r="AJG191" s="23"/>
      <c r="AJH191" s="23"/>
      <c r="AJI191" s="60"/>
      <c r="AJJ191" s="60"/>
      <c r="AJK191" s="60"/>
      <c r="AJL191" s="60"/>
      <c r="AJM191" s="60"/>
      <c r="AJN191" s="60"/>
      <c r="AJO191" s="60"/>
      <c r="AJP191" s="60"/>
    </row>
  </sheetData>
  <autoFilter ref="C1:AJH174" xr:uid="{00000000-0009-0000-0000-00002A000000}"/>
  <conditionalFormatting sqref="S2:BD2 S37:BD40 S27:BD28 S30:BD30 S33:BD33 S140:BD140 S150:BD151 S113:BD113 S108:BD108 S100:BD106 S93:BD94 S96:BD97 S160:X161 S115:BD119 S163:X165 S157:X158 S20:BD21 S24:BD24 S54:BD64 S5:BD13 S166:BD170 S81:BD91 S51:AD53 S65:AD80 S138:BD138">
    <cfRule type="cellIs" dxfId="763" priority="668" operator="greaterThan">
      <formula>0</formula>
    </cfRule>
  </conditionalFormatting>
  <conditionalFormatting sqref="S2:BD2 S37:BD40 S27:BD28 S30:BD30 S33:BD33 S140:BD140 S150:BD151 S113:BD113 S88:BD91 S108:BD108 S100:BD106 S93:BD94 S138:BD138 S96:BD97 S160:X161 S115:BD119 S157:X158 S20:BD21 S24:BD24 S54:BD64 S5:BD13 AW166:BD170 AW81:BD87 S163:X170 S51:X53 S65:X87">
    <cfRule type="cellIs" dxfId="762" priority="669" operator="equal">
      <formula>0</formula>
    </cfRule>
  </conditionalFormatting>
  <conditionalFormatting sqref="AB74:AB79 AB160:AB161 AB163:AB165 AB157:AB158">
    <cfRule type="cellIs" dxfId="761" priority="655" operator="greaterThan">
      <formula>0</formula>
    </cfRule>
  </conditionalFormatting>
  <conditionalFormatting sqref="AD74:AD79 AD160:AD161 AD163:AD165 AD157:AD158">
    <cfRule type="cellIs" dxfId="760" priority="648" operator="greaterThan">
      <formula>0</formula>
    </cfRule>
  </conditionalFormatting>
  <conditionalFormatting sqref="AA74:AA79 AA160:AA161 AA163:AA165 AA157:AA158">
    <cfRule type="cellIs" dxfId="759" priority="658" operator="greaterThan">
      <formula>0</formula>
    </cfRule>
  </conditionalFormatting>
  <conditionalFormatting sqref="Z74:Z79 Z160:Z161 Z163:Z165 Z157:Z158">
    <cfRule type="cellIs" dxfId="758" priority="660" operator="greaterThan">
      <formula>0</formula>
    </cfRule>
  </conditionalFormatting>
  <conditionalFormatting sqref="BC160:BC161">
    <cfRule type="cellIs" dxfId="757" priority="670" operator="greaterThan">
      <formula>0</formula>
    </cfRule>
  </conditionalFormatting>
  <conditionalFormatting sqref="BC160:BC161">
    <cfRule type="cellIs" dxfId="756" priority="671" operator="greaterThan">
      <formula>0</formula>
    </cfRule>
  </conditionalFormatting>
  <conditionalFormatting sqref="S160:X161 BC160:BC161">
    <cfRule type="cellIs" dxfId="755" priority="672" operator="equal">
      <formula>0</formula>
    </cfRule>
  </conditionalFormatting>
  <conditionalFormatting sqref="S160:X161">
    <cfRule type="cellIs" dxfId="754" priority="673" operator="equal">
      <formula>0</formula>
    </cfRule>
  </conditionalFormatting>
  <conditionalFormatting sqref="S160:X161">
    <cfRule type="cellIs" dxfId="753" priority="674" operator="greaterThan">
      <formula>0</formula>
    </cfRule>
  </conditionalFormatting>
  <conditionalFormatting sqref="AE163:BC165">
    <cfRule type="cellIs" dxfId="752" priority="675" operator="greaterThan">
      <formula>0</formula>
    </cfRule>
  </conditionalFormatting>
  <conditionalFormatting sqref="AE163:BC165">
    <cfRule type="cellIs" dxfId="751" priority="676" operator="greaterThan">
      <formula>0</formula>
    </cfRule>
  </conditionalFormatting>
  <conditionalFormatting sqref="S163:X165 AD163:BC165">
    <cfRule type="cellIs" dxfId="750" priority="677" operator="equal">
      <formula>0</formula>
    </cfRule>
  </conditionalFormatting>
  <conditionalFormatting sqref="AD163:AD165">
    <cfRule type="cellIs" dxfId="749" priority="678" operator="greaterThan">
      <formula>0</formula>
    </cfRule>
  </conditionalFormatting>
  <conditionalFormatting sqref="S163:X165">
    <cfRule type="cellIs" dxfId="748" priority="679" operator="equal">
      <formula>0</formula>
    </cfRule>
  </conditionalFormatting>
  <conditionalFormatting sqref="S163:X165">
    <cfRule type="cellIs" dxfId="747" priority="680" operator="greaterThan">
      <formula>0</formula>
    </cfRule>
  </conditionalFormatting>
  <conditionalFormatting sqref="AW74:BD79 AW160:BD161 AW163:BD165 AW157:BD158">
    <cfRule type="cellIs" dxfId="746" priority="681" operator="greaterThan">
      <formula>0</formula>
    </cfRule>
  </conditionalFormatting>
  <conditionalFormatting sqref="AW74:BD79 AW160:BD161 AW163:BD165 AW157:BD158">
    <cfRule type="cellIs" dxfId="745" priority="682" operator="greaterThan">
      <formula>0</formula>
    </cfRule>
  </conditionalFormatting>
  <conditionalFormatting sqref="S74:X79 AW74:BD79 S160:X161 AW160:BD161 S163:X165 AW163:BD165 S157:X158 AW157:BD158">
    <cfRule type="cellIs" dxfId="744" priority="683" operator="equal">
      <formula>0</formula>
    </cfRule>
  </conditionalFormatting>
  <conditionalFormatting sqref="AE150:BD150">
    <cfRule type="cellIs" dxfId="743" priority="684" operator="greaterThan">
      <formula>0</formula>
    </cfRule>
  </conditionalFormatting>
  <conditionalFormatting sqref="S150:BD150">
    <cfRule type="cellIs" dxfId="742" priority="685" operator="equal">
      <formula>0</formula>
    </cfRule>
  </conditionalFormatting>
  <conditionalFormatting sqref="Y150:BD150">
    <cfRule type="cellIs" dxfId="741" priority="686" operator="equal">
      <formula>0</formula>
    </cfRule>
  </conditionalFormatting>
  <conditionalFormatting sqref="AE150:AJ150">
    <cfRule type="cellIs" dxfId="740" priority="687" operator="equal">
      <formula>0</formula>
    </cfRule>
  </conditionalFormatting>
  <conditionalFormatting sqref="AE150:BD150">
    <cfRule type="cellIs" dxfId="739" priority="688" operator="greaterThan">
      <formula>0</formula>
    </cfRule>
  </conditionalFormatting>
  <conditionalFormatting sqref="Y150:BD150">
    <cfRule type="cellIs" dxfId="738" priority="689" operator="equal">
      <formula>0</formula>
    </cfRule>
  </conditionalFormatting>
  <conditionalFormatting sqref="S150:X150">
    <cfRule type="cellIs" dxfId="737" priority="690" operator="equal">
      <formula>0</formula>
    </cfRule>
  </conditionalFormatting>
  <conditionalFormatting sqref="S150:X150">
    <cfRule type="cellIs" dxfId="736" priority="691" operator="equal">
      <formula>0</formula>
    </cfRule>
  </conditionalFormatting>
  <conditionalFormatting sqref="S150:X150">
    <cfRule type="cellIs" dxfId="735" priority="692" operator="equal">
      <formula>0</formula>
    </cfRule>
  </conditionalFormatting>
  <conditionalFormatting sqref="AE88:BD91">
    <cfRule type="cellIs" dxfId="734" priority="693" operator="greaterThan">
      <formula>0</formula>
    </cfRule>
  </conditionalFormatting>
  <conditionalFormatting sqref="AE88:BD91">
    <cfRule type="cellIs" dxfId="733" priority="694" operator="greaterThan">
      <formula>0</formula>
    </cfRule>
  </conditionalFormatting>
  <conditionalFormatting sqref="S88:BD91">
    <cfRule type="cellIs" dxfId="732" priority="695" operator="equal">
      <formula>0</formula>
    </cfRule>
  </conditionalFormatting>
  <conditionalFormatting sqref="Y88:AD91">
    <cfRule type="cellIs" dxfId="731" priority="696" operator="greaterThan">
      <formula>0</formula>
    </cfRule>
  </conditionalFormatting>
  <conditionalFormatting sqref="S88:X91">
    <cfRule type="cellIs" dxfId="730" priority="697" operator="equal">
      <formula>0</formula>
    </cfRule>
  </conditionalFormatting>
  <conditionalFormatting sqref="S88:X91">
    <cfRule type="cellIs" dxfId="729" priority="698" operator="greaterThan">
      <formula>0</formula>
    </cfRule>
  </conditionalFormatting>
  <conditionalFormatting sqref="AE100:BD106">
    <cfRule type="cellIs" dxfId="728" priority="699" operator="greaterThan">
      <formula>0</formula>
    </cfRule>
  </conditionalFormatting>
  <conditionalFormatting sqref="AE100:BD106">
    <cfRule type="cellIs" dxfId="727" priority="700" operator="greaterThan">
      <formula>0</formula>
    </cfRule>
  </conditionalFormatting>
  <conditionalFormatting sqref="S100:BD106">
    <cfRule type="cellIs" dxfId="726" priority="701" operator="equal">
      <formula>0</formula>
    </cfRule>
  </conditionalFormatting>
  <conditionalFormatting sqref="Y100:AD106">
    <cfRule type="cellIs" dxfId="725" priority="702" operator="greaterThan">
      <formula>0</formula>
    </cfRule>
  </conditionalFormatting>
  <conditionalFormatting sqref="S100:X106">
    <cfRule type="cellIs" dxfId="724" priority="703" operator="equal">
      <formula>0</formula>
    </cfRule>
  </conditionalFormatting>
  <conditionalFormatting sqref="S100:X106">
    <cfRule type="cellIs" dxfId="723" priority="704" operator="greaterThan">
      <formula>0</formula>
    </cfRule>
  </conditionalFormatting>
  <conditionalFormatting sqref="AE108:BD108">
    <cfRule type="cellIs" dxfId="722" priority="705" operator="greaterThan">
      <formula>0</formula>
    </cfRule>
  </conditionalFormatting>
  <conditionalFormatting sqref="AE108:BD108">
    <cfRule type="cellIs" dxfId="721" priority="706" operator="greaterThan">
      <formula>0</formula>
    </cfRule>
  </conditionalFormatting>
  <conditionalFormatting sqref="S108:BD108">
    <cfRule type="cellIs" dxfId="720" priority="707" operator="equal">
      <formula>0</formula>
    </cfRule>
  </conditionalFormatting>
  <conditionalFormatting sqref="Y108:AD108">
    <cfRule type="cellIs" dxfId="719" priority="708" operator="greaterThan">
      <formula>0</formula>
    </cfRule>
  </conditionalFormatting>
  <conditionalFormatting sqref="S108:X108">
    <cfRule type="cellIs" dxfId="718" priority="709" operator="equal">
      <formula>0</formula>
    </cfRule>
  </conditionalFormatting>
  <conditionalFormatting sqref="S108:X108">
    <cfRule type="cellIs" dxfId="717" priority="710" operator="greaterThan">
      <formula>0</formula>
    </cfRule>
  </conditionalFormatting>
  <conditionalFormatting sqref="AE113:BD113">
    <cfRule type="cellIs" dxfId="716" priority="711" operator="greaterThan">
      <formula>0</formula>
    </cfRule>
  </conditionalFormatting>
  <conditionalFormatting sqref="AE113:BD113">
    <cfRule type="cellIs" dxfId="715" priority="712" operator="greaterThan">
      <formula>0</formula>
    </cfRule>
  </conditionalFormatting>
  <conditionalFormatting sqref="S113:BD113">
    <cfRule type="cellIs" dxfId="714" priority="713" operator="equal">
      <formula>0</formula>
    </cfRule>
  </conditionalFormatting>
  <conditionalFormatting sqref="Y113:AD113">
    <cfRule type="cellIs" dxfId="713" priority="714" operator="greaterThan">
      <formula>0</formula>
    </cfRule>
  </conditionalFormatting>
  <conditionalFormatting sqref="S113:X113">
    <cfRule type="cellIs" dxfId="712" priority="715" operator="equal">
      <formula>0</formula>
    </cfRule>
  </conditionalFormatting>
  <conditionalFormatting sqref="S113:X113">
    <cfRule type="cellIs" dxfId="711" priority="716" operator="greaterThan">
      <formula>0</formula>
    </cfRule>
  </conditionalFormatting>
  <conditionalFormatting sqref="AE96:BD97">
    <cfRule type="cellIs" dxfId="710" priority="717" operator="greaterThan">
      <formula>0</formula>
    </cfRule>
  </conditionalFormatting>
  <conditionalFormatting sqref="AE96:BD97">
    <cfRule type="cellIs" dxfId="709" priority="718" operator="greaterThan">
      <formula>0</formula>
    </cfRule>
  </conditionalFormatting>
  <conditionalFormatting sqref="S96:BD97">
    <cfRule type="cellIs" dxfId="708" priority="719" operator="equal">
      <formula>0</formula>
    </cfRule>
  </conditionalFormatting>
  <conditionalFormatting sqref="Y96:AD97">
    <cfRule type="cellIs" dxfId="707" priority="720" operator="greaterThan">
      <formula>0</formula>
    </cfRule>
  </conditionalFormatting>
  <conditionalFormatting sqref="S96:X97">
    <cfRule type="cellIs" dxfId="706" priority="721" operator="equal">
      <formula>0</formula>
    </cfRule>
  </conditionalFormatting>
  <conditionalFormatting sqref="S96:X97">
    <cfRule type="cellIs" dxfId="705" priority="722" operator="greaterThan">
      <formula>0</formula>
    </cfRule>
  </conditionalFormatting>
  <conditionalFormatting sqref="Y160">
    <cfRule type="cellIs" dxfId="704" priority="723" operator="greaterThan">
      <formula>0</formula>
    </cfRule>
  </conditionalFormatting>
  <conditionalFormatting sqref="Y160">
    <cfRule type="cellIs" dxfId="703" priority="724" operator="greaterThan">
      <formula>0</formula>
    </cfRule>
  </conditionalFormatting>
  <conditionalFormatting sqref="Y160">
    <cfRule type="cellIs" dxfId="702" priority="725" operator="equal">
      <formula>0</formula>
    </cfRule>
  </conditionalFormatting>
  <conditionalFormatting sqref="Y161">
    <cfRule type="cellIs" dxfId="701" priority="726" operator="greaterThan">
      <formula>0</formula>
    </cfRule>
  </conditionalFormatting>
  <conditionalFormatting sqref="Y161">
    <cfRule type="cellIs" dxfId="700" priority="727" operator="greaterThan">
      <formula>0</formula>
    </cfRule>
  </conditionalFormatting>
  <conditionalFormatting sqref="Y161">
    <cfRule type="cellIs" dxfId="699" priority="728" operator="equal">
      <formula>0</formula>
    </cfRule>
  </conditionalFormatting>
  <conditionalFormatting sqref="Z160:AI161">
    <cfRule type="cellIs" dxfId="698" priority="729" operator="greaterThan">
      <formula>0</formula>
    </cfRule>
  </conditionalFormatting>
  <conditionalFormatting sqref="Z160:AI161">
    <cfRule type="cellIs" dxfId="697" priority="730" operator="greaterThan">
      <formula>0</formula>
    </cfRule>
  </conditionalFormatting>
  <conditionalFormatting sqref="Z160:AI161">
    <cfRule type="cellIs" dxfId="696" priority="731" operator="equal">
      <formula>0</formula>
    </cfRule>
  </conditionalFormatting>
  <conditionalFormatting sqref="AJ160">
    <cfRule type="cellIs" dxfId="695" priority="732" operator="greaterThan">
      <formula>0</formula>
    </cfRule>
  </conditionalFormatting>
  <conditionalFormatting sqref="AJ160">
    <cfRule type="cellIs" dxfId="694" priority="733" operator="greaterThan">
      <formula>0</formula>
    </cfRule>
  </conditionalFormatting>
  <conditionalFormatting sqref="AJ160">
    <cfRule type="cellIs" dxfId="693" priority="734" operator="equal">
      <formula>0</formula>
    </cfRule>
  </conditionalFormatting>
  <conditionalFormatting sqref="AJ161">
    <cfRule type="cellIs" dxfId="692" priority="735" operator="greaterThan">
      <formula>0</formula>
    </cfRule>
  </conditionalFormatting>
  <conditionalFormatting sqref="AJ161">
    <cfRule type="cellIs" dxfId="691" priority="736" operator="greaterThan">
      <formula>0</formula>
    </cfRule>
  </conditionalFormatting>
  <conditionalFormatting sqref="AJ161">
    <cfRule type="cellIs" dxfId="690" priority="737" operator="equal">
      <formula>0</formula>
    </cfRule>
  </conditionalFormatting>
  <conditionalFormatting sqref="AK160:AV161">
    <cfRule type="cellIs" dxfId="689" priority="738" operator="greaterThan">
      <formula>0</formula>
    </cfRule>
  </conditionalFormatting>
  <conditionalFormatting sqref="AK160:AV161">
    <cfRule type="cellIs" dxfId="688" priority="739" operator="greaterThan">
      <formula>0</formula>
    </cfRule>
  </conditionalFormatting>
  <conditionalFormatting sqref="AK160:AV161">
    <cfRule type="cellIs" dxfId="687" priority="740" operator="equal">
      <formula>0</formula>
    </cfRule>
  </conditionalFormatting>
  <conditionalFormatting sqref="AW160:AW161">
    <cfRule type="cellIs" dxfId="686" priority="741" operator="greaterThan">
      <formula>0</formula>
    </cfRule>
  </conditionalFormatting>
  <conditionalFormatting sqref="AW160:AW161">
    <cfRule type="cellIs" dxfId="685" priority="742" operator="greaterThan">
      <formula>0</formula>
    </cfRule>
  </conditionalFormatting>
  <conditionalFormatting sqref="AW160:AW161">
    <cfRule type="cellIs" dxfId="684" priority="743" operator="equal">
      <formula>0</formula>
    </cfRule>
  </conditionalFormatting>
  <conditionalFormatting sqref="AX160:AX161">
    <cfRule type="cellIs" dxfId="683" priority="744" operator="greaterThan">
      <formula>0</formula>
    </cfRule>
  </conditionalFormatting>
  <conditionalFormatting sqref="AX160:AX161">
    <cfRule type="cellIs" dxfId="682" priority="745" operator="greaterThan">
      <formula>0</formula>
    </cfRule>
  </conditionalFormatting>
  <conditionalFormatting sqref="AX160:AX161">
    <cfRule type="cellIs" dxfId="681" priority="746" operator="equal">
      <formula>0</formula>
    </cfRule>
  </conditionalFormatting>
  <conditionalFormatting sqref="AY160:AY161">
    <cfRule type="cellIs" dxfId="680" priority="747" operator="greaterThan">
      <formula>0</formula>
    </cfRule>
  </conditionalFormatting>
  <conditionalFormatting sqref="AY160:AY161">
    <cfRule type="cellIs" dxfId="679" priority="748" operator="greaterThan">
      <formula>0</formula>
    </cfRule>
  </conditionalFormatting>
  <conditionalFormatting sqref="AY160:AY161">
    <cfRule type="cellIs" dxfId="678" priority="749" operator="equal">
      <formula>0</formula>
    </cfRule>
  </conditionalFormatting>
  <conditionalFormatting sqref="AZ160:AZ161">
    <cfRule type="cellIs" dxfId="677" priority="750" operator="greaterThan">
      <formula>0</formula>
    </cfRule>
  </conditionalFormatting>
  <conditionalFormatting sqref="AZ160:AZ161">
    <cfRule type="cellIs" dxfId="676" priority="751" operator="greaterThan">
      <formula>0</formula>
    </cfRule>
  </conditionalFormatting>
  <conditionalFormatting sqref="AZ160:AZ161">
    <cfRule type="cellIs" dxfId="675" priority="752" operator="equal">
      <formula>0</formula>
    </cfRule>
  </conditionalFormatting>
  <conditionalFormatting sqref="BA160:BA161">
    <cfRule type="cellIs" dxfId="674" priority="753" operator="greaterThan">
      <formula>0</formula>
    </cfRule>
  </conditionalFormatting>
  <conditionalFormatting sqref="BA160:BA161">
    <cfRule type="cellIs" dxfId="673" priority="754" operator="greaterThan">
      <formula>0</formula>
    </cfRule>
  </conditionalFormatting>
  <conditionalFormatting sqref="BA160:BA161">
    <cfRule type="cellIs" dxfId="672" priority="755" operator="equal">
      <formula>0</formula>
    </cfRule>
  </conditionalFormatting>
  <conditionalFormatting sqref="BB160:BB161">
    <cfRule type="cellIs" dxfId="671" priority="756" operator="greaterThan">
      <formula>0</formula>
    </cfRule>
  </conditionalFormatting>
  <conditionalFormatting sqref="BB160:BB161">
    <cfRule type="cellIs" dxfId="670" priority="757" operator="greaterThan">
      <formula>0</formula>
    </cfRule>
  </conditionalFormatting>
  <conditionalFormatting sqref="BB160:BB161">
    <cfRule type="cellIs" dxfId="669" priority="758" operator="equal">
      <formula>0</formula>
    </cfRule>
  </conditionalFormatting>
  <conditionalFormatting sqref="Y163:Y165">
    <cfRule type="cellIs" dxfId="668" priority="759" operator="greaterThan">
      <formula>0</formula>
    </cfRule>
  </conditionalFormatting>
  <conditionalFormatting sqref="Y163:Y165">
    <cfRule type="cellIs" dxfId="667" priority="760" operator="greaterThan">
      <formula>0</formula>
    </cfRule>
  </conditionalFormatting>
  <conditionalFormatting sqref="Y163:Y165">
    <cfRule type="cellIs" dxfId="666" priority="761" operator="equal">
      <formula>0</formula>
    </cfRule>
  </conditionalFormatting>
  <conditionalFormatting sqref="Z163:AC165">
    <cfRule type="cellIs" dxfId="665" priority="762" operator="greaterThan">
      <formula>0</formula>
    </cfRule>
  </conditionalFormatting>
  <conditionalFormatting sqref="Z163:AC165">
    <cfRule type="cellIs" dxfId="664" priority="763" operator="greaterThan">
      <formula>0</formula>
    </cfRule>
  </conditionalFormatting>
  <conditionalFormatting sqref="Z163:AC165">
    <cfRule type="cellIs" dxfId="663" priority="764" operator="equal">
      <formula>0</formula>
    </cfRule>
  </conditionalFormatting>
  <conditionalFormatting sqref="S115:BD115">
    <cfRule type="cellIs" dxfId="662" priority="666" operator="greaterThan">
      <formula>0</formula>
    </cfRule>
  </conditionalFormatting>
  <conditionalFormatting sqref="S115:BD115">
    <cfRule type="cellIs" dxfId="661" priority="667" operator="equal">
      <formula>0</formula>
    </cfRule>
  </conditionalFormatting>
  <conditionalFormatting sqref="S116:AB116 AI116:BD116">
    <cfRule type="cellIs" dxfId="660" priority="664" operator="greaterThan">
      <formula>0</formula>
    </cfRule>
  </conditionalFormatting>
  <conditionalFormatting sqref="S116:AB116 AI116:BD116">
    <cfRule type="cellIs" dxfId="659" priority="665" operator="equal">
      <formula>0</formula>
    </cfRule>
  </conditionalFormatting>
  <conditionalFormatting sqref="S117:AB118 AI117:BD118">
    <cfRule type="cellIs" dxfId="658" priority="662" operator="greaterThan">
      <formula>0</formula>
    </cfRule>
  </conditionalFormatting>
  <conditionalFormatting sqref="S117:AB118 AI117:BD118">
    <cfRule type="cellIs" dxfId="657" priority="663" operator="equal">
      <formula>0</formula>
    </cfRule>
  </conditionalFormatting>
  <conditionalFormatting sqref="AB74:AB79 AB160:AB161 AB163:AB165 AB157:AB158">
    <cfRule type="cellIs" dxfId="656" priority="654" operator="greaterThan">
      <formula>0</formula>
    </cfRule>
  </conditionalFormatting>
  <conditionalFormatting sqref="Z74:Z79 Z160:Z161 Z163:Z165 Z157:Z158">
    <cfRule type="cellIs" dxfId="655" priority="661" operator="greaterThan">
      <formula>0</formula>
    </cfRule>
  </conditionalFormatting>
  <conditionalFormatting sqref="AC74:AC79 AC160:AC161 AC163:AC165 AC157:AC158">
    <cfRule type="cellIs" dxfId="654" priority="652" operator="greaterThan">
      <formula>0</formula>
    </cfRule>
  </conditionalFormatting>
  <conditionalFormatting sqref="Z74:Z79 Z160:Z161 Z163:Z165 Z157:Z158 S166:BD170 S81:BD87">
    <cfRule type="cellIs" dxfId="653" priority="659" operator="equal">
      <formula>0</formula>
    </cfRule>
  </conditionalFormatting>
  <conditionalFormatting sqref="AP74:AP79 AP160:AP161 AP163:AP165 AP157:AP158">
    <cfRule type="cellIs" dxfId="652" priority="606" operator="greaterThan">
      <formula>0</formula>
    </cfRule>
  </conditionalFormatting>
  <conditionalFormatting sqref="AA74:AA79 AA160:AA161 AA163:AA165 AA157:AA158">
    <cfRule type="cellIs" dxfId="651" priority="657" operator="greaterThan">
      <formula>0</formula>
    </cfRule>
  </conditionalFormatting>
  <conditionalFormatting sqref="AA74:AA79 AA160:AA161 AA163:AA165 AA157:AA158">
    <cfRule type="cellIs" dxfId="650" priority="656" operator="equal">
      <formula>0</formula>
    </cfRule>
  </conditionalFormatting>
  <conditionalFormatting sqref="AE74:AE79 AE160:AE161 AE163:AE165 AE157:AE158">
    <cfRule type="cellIs" dxfId="649" priority="645" operator="greaterThan">
      <formula>0</formula>
    </cfRule>
  </conditionalFormatting>
  <conditionalFormatting sqref="AB74:AB79 AB160:AB161 AB163:AB165 AB157:AB158">
    <cfRule type="cellIs" dxfId="648" priority="653" operator="equal">
      <formula>0</formula>
    </cfRule>
  </conditionalFormatting>
  <conditionalFormatting sqref="AO74:AO79 AO160:AO161 AO163:AO165 AO157:AO158">
    <cfRule type="cellIs" dxfId="647" priority="610" operator="greaterThan">
      <formula>0</formula>
    </cfRule>
  </conditionalFormatting>
  <conditionalFormatting sqref="AC74:AC79 AC160:AC161 AC163:AC165 AC157:AC158">
    <cfRule type="cellIs" dxfId="646" priority="651" operator="greaterThan">
      <formula>0</formula>
    </cfRule>
  </conditionalFormatting>
  <conditionalFormatting sqref="AC74:AC79 AC160:AC161 AC163:AC165 AC157:AC158">
    <cfRule type="cellIs" dxfId="645" priority="650" operator="equal">
      <formula>0</formula>
    </cfRule>
  </conditionalFormatting>
  <conditionalFormatting sqref="AD74:AD79 AD160:AD161 AD163:AD165 AD157:AD158">
    <cfRule type="cellIs" dxfId="644" priority="649" operator="greaterThan">
      <formula>0</formula>
    </cfRule>
  </conditionalFormatting>
  <conditionalFormatting sqref="AE74:AE79 AE160:AE161 AE163:AE165 AE157:AE158">
    <cfRule type="cellIs" dxfId="643" priority="646" operator="greaterThan">
      <formula>0</formula>
    </cfRule>
  </conditionalFormatting>
  <conditionalFormatting sqref="AD74:AD79 AD160:AD161 AD163:AD165 AD157:AD158">
    <cfRule type="cellIs" dxfId="642" priority="647" operator="equal">
      <formula>0</formula>
    </cfRule>
  </conditionalFormatting>
  <conditionalFormatting sqref="AQ74:AQ79 AQ160:AQ161 AQ163:AQ165 AQ157:AQ158">
    <cfRule type="cellIs" dxfId="641" priority="603" operator="greaterThan">
      <formula>0</formula>
    </cfRule>
  </conditionalFormatting>
  <conditionalFormatting sqref="AE74:AE79 AE160:AE161 AE163:AE165 AE157:AE158">
    <cfRule type="cellIs" dxfId="640" priority="644" operator="equal">
      <formula>0</formula>
    </cfRule>
  </conditionalFormatting>
  <conditionalFormatting sqref="AF74:AF79 AF160:AF161 AF163:AF165 AF157:AF158">
    <cfRule type="cellIs" dxfId="639" priority="643" operator="greaterThan">
      <formula>0</formula>
    </cfRule>
  </conditionalFormatting>
  <conditionalFormatting sqref="AF74:AF79 AF160:AF161 AF163:AF165 AF157:AF158">
    <cfRule type="cellIs" dxfId="638" priority="642" operator="greaterThan">
      <formula>0</formula>
    </cfRule>
  </conditionalFormatting>
  <conditionalFormatting sqref="AF74:AF79 AF160:AF161 AF163:AF165 AF157:AF158">
    <cfRule type="cellIs" dxfId="637" priority="641" operator="equal">
      <formula>0</formula>
    </cfRule>
  </conditionalFormatting>
  <conditionalFormatting sqref="AG74:AG79 AG160:AG161 AG163:AG165 AG157:AG158">
    <cfRule type="cellIs" dxfId="636" priority="640" operator="greaterThan">
      <formula>0</formula>
    </cfRule>
  </conditionalFormatting>
  <conditionalFormatting sqref="AG74:AG79 AG160:AG161 AG163:AG165 AG157:AG158">
    <cfRule type="cellIs" dxfId="635" priority="639" operator="greaterThan">
      <formula>0</formula>
    </cfRule>
  </conditionalFormatting>
  <conditionalFormatting sqref="AG74:AG79 AG160:AG161 AG163:AG165 AG157:AG158">
    <cfRule type="cellIs" dxfId="634" priority="638" operator="equal">
      <formula>0</formula>
    </cfRule>
  </conditionalFormatting>
  <conditionalFormatting sqref="AH74:AH79 AH160:AH161 AH163:AH165 AH157:AH158">
    <cfRule type="cellIs" dxfId="633" priority="637" operator="greaterThan">
      <formula>0</formula>
    </cfRule>
  </conditionalFormatting>
  <conditionalFormatting sqref="AH74:AH79 AH160:AH161 AH163:AH165 AH157:AH158">
    <cfRule type="cellIs" dxfId="632" priority="636" operator="greaterThan">
      <formula>0</formula>
    </cfRule>
  </conditionalFormatting>
  <conditionalFormatting sqref="AH74:AH79 AH160:AH161 AH163:AH165 AH157:AH158">
    <cfRule type="cellIs" dxfId="631" priority="635" operator="equal">
      <formula>0</formula>
    </cfRule>
  </conditionalFormatting>
  <conditionalFormatting sqref="AI74:AI79 AI160:AI161 AI163:AI165 AI157:AI158">
    <cfRule type="cellIs" dxfId="630" priority="634" operator="greaterThan">
      <formula>0</formula>
    </cfRule>
  </conditionalFormatting>
  <conditionalFormatting sqref="AI74:AI79 AI160:AI161 AI163:AI165 AI157:AI158">
    <cfRule type="cellIs" dxfId="629" priority="633" operator="greaterThan">
      <formula>0</formula>
    </cfRule>
  </conditionalFormatting>
  <conditionalFormatting sqref="AI74:AI79 AI160:AI161 AI163:AI165 AI157:AI158">
    <cfRule type="cellIs" dxfId="628" priority="632" operator="equal">
      <formula>0</formula>
    </cfRule>
  </conditionalFormatting>
  <conditionalFormatting sqref="Y74:Y79 Y160:Y161 Y163:Y165 Y157:Y158">
    <cfRule type="cellIs" dxfId="627" priority="631" operator="greaterThan">
      <formula>0</formula>
    </cfRule>
  </conditionalFormatting>
  <conditionalFormatting sqref="Y74:Y79 Y160:Y161 Y163:Y165 Y157:Y158">
    <cfRule type="cellIs" dxfId="626" priority="630" operator="greaterThan">
      <formula>0</formula>
    </cfRule>
  </conditionalFormatting>
  <conditionalFormatting sqref="Y74:Y79 Y160:Y161 Y163:Y165 Y157:Y158">
    <cfRule type="cellIs" dxfId="625" priority="629" operator="equal">
      <formula>0</formula>
    </cfRule>
  </conditionalFormatting>
  <conditionalFormatting sqref="AJ74:AJ79 AJ160:AJ161 AJ163:AJ165 AJ157:AJ158">
    <cfRule type="cellIs" dxfId="624" priority="628" operator="greaterThan">
      <formula>0</formula>
    </cfRule>
  </conditionalFormatting>
  <conditionalFormatting sqref="AJ74:AJ79 AJ160:AJ161 AJ163:AJ165 AJ157:AJ158">
    <cfRule type="cellIs" dxfId="623" priority="627" operator="greaterThan">
      <formula>0</formula>
    </cfRule>
  </conditionalFormatting>
  <conditionalFormatting sqref="AJ74:AJ79 AJ160:AJ161 AJ163:AJ165 AJ157:AJ158">
    <cfRule type="cellIs" dxfId="622" priority="626" operator="equal">
      <formula>0</formula>
    </cfRule>
  </conditionalFormatting>
  <conditionalFormatting sqref="AR74:AV79 AR160:AV161 AR163:AV165 AR157:AV158">
    <cfRule type="cellIs" dxfId="621" priority="625" operator="greaterThan">
      <formula>0</formula>
    </cfRule>
  </conditionalFormatting>
  <conditionalFormatting sqref="AR74:AV79 AR160:AV161 AR163:AV165 AR157:AV158">
    <cfRule type="cellIs" dxfId="620" priority="624" operator="greaterThan">
      <formula>0</formula>
    </cfRule>
  </conditionalFormatting>
  <conditionalFormatting sqref="AR74:AV79 AR160:AV161 AR163:AV165 AR157:AV158">
    <cfRule type="cellIs" dxfId="619" priority="623" operator="equal">
      <formula>0</formula>
    </cfRule>
  </conditionalFormatting>
  <conditionalFormatting sqref="AK74:AK79 AK160:AK161 AK163:AK165 AK157:AK158">
    <cfRule type="cellIs" dxfId="618" priority="622" operator="greaterThan">
      <formula>0</formula>
    </cfRule>
  </conditionalFormatting>
  <conditionalFormatting sqref="AK74:AK79 AK160:AK161 AK163:AK165 AK157:AK158">
    <cfRule type="cellIs" dxfId="617" priority="621" operator="greaterThan">
      <formula>0</formula>
    </cfRule>
  </conditionalFormatting>
  <conditionalFormatting sqref="AK74:AK79 AK160:AK161 AK163:AK165 AK157:AK158">
    <cfRule type="cellIs" dxfId="616" priority="620" operator="equal">
      <formula>0</formula>
    </cfRule>
  </conditionalFormatting>
  <conditionalFormatting sqref="AL74:AL79 AL160:AL161 AL163:AL165 AL157:AL158">
    <cfRule type="cellIs" dxfId="615" priority="619" operator="greaterThan">
      <formula>0</formula>
    </cfRule>
  </conditionalFormatting>
  <conditionalFormatting sqref="AL74:AL79 AL160:AL161 AL163:AL165 AL157:AL158">
    <cfRule type="cellIs" dxfId="614" priority="618" operator="greaterThan">
      <formula>0</formula>
    </cfRule>
  </conditionalFormatting>
  <conditionalFormatting sqref="AL74:AL79 AL160:AL161 AL163:AL165 AL157:AL158">
    <cfRule type="cellIs" dxfId="613" priority="617" operator="equal">
      <formula>0</formula>
    </cfRule>
  </conditionalFormatting>
  <conditionalFormatting sqref="AM74:AM79 AM160:AM161 AM163:AM165 AM157:AM158">
    <cfRule type="cellIs" dxfId="612" priority="616" operator="greaterThan">
      <formula>0</formula>
    </cfRule>
  </conditionalFormatting>
  <conditionalFormatting sqref="AM74:AM79 AM160:AM161 AM163:AM165 AM157:AM158">
    <cfRule type="cellIs" dxfId="611" priority="615" operator="greaterThan">
      <formula>0</formula>
    </cfRule>
  </conditionalFormatting>
  <conditionalFormatting sqref="AM74:AM79 AM160:AM161 AM163:AM165 AM157:AM158">
    <cfRule type="cellIs" dxfId="610" priority="614" operator="equal">
      <formula>0</formula>
    </cfRule>
  </conditionalFormatting>
  <conditionalFormatting sqref="AN74:AN79 AN160:AN161 AN163:AN165 AN157:AN158">
    <cfRule type="cellIs" dxfId="609" priority="613" operator="greaterThan">
      <formula>0</formula>
    </cfRule>
  </conditionalFormatting>
  <conditionalFormatting sqref="AN74:AN79 AN160:AN161 AN163:AN165 AN157:AN158">
    <cfRule type="cellIs" dxfId="608" priority="612" operator="greaterThan">
      <formula>0</formula>
    </cfRule>
  </conditionalFormatting>
  <conditionalFormatting sqref="AN74:AN79 AN160:AN161 AN163:AN165 AN157:AN158">
    <cfRule type="cellIs" dxfId="607" priority="611" operator="equal">
      <formula>0</formula>
    </cfRule>
  </conditionalFormatting>
  <conditionalFormatting sqref="AO74:AO79 AO160:AO161 AO163:AO165 AO157:AO158">
    <cfRule type="cellIs" dxfId="606" priority="609" operator="greaterThan">
      <formula>0</formula>
    </cfRule>
  </conditionalFormatting>
  <conditionalFormatting sqref="AO74:AO79 AO160:AO161 AO163:AO165 AO157:AO158">
    <cfRule type="cellIs" dxfId="605" priority="608" operator="equal">
      <formula>0</formula>
    </cfRule>
  </conditionalFormatting>
  <conditionalFormatting sqref="AP74:AP79 AP160:AP161 AP163:AP165 AP157:AP158">
    <cfRule type="cellIs" dxfId="604" priority="607" operator="greaterThan">
      <formula>0</formula>
    </cfRule>
  </conditionalFormatting>
  <conditionalFormatting sqref="AQ74:AQ79 AQ160:AQ161 AQ163:AQ165 AQ157:AQ158">
    <cfRule type="cellIs" dxfId="603" priority="604" operator="greaterThan">
      <formula>0</formula>
    </cfRule>
  </conditionalFormatting>
  <conditionalFormatting sqref="AP74:AP79 AP160:AP161 AP163:AP165 AP157:AP158">
    <cfRule type="cellIs" dxfId="602" priority="605" operator="equal">
      <formula>0</formula>
    </cfRule>
  </conditionalFormatting>
  <conditionalFormatting sqref="AQ74:AQ79 AQ160:AQ161 AQ163:AQ165 AQ157:AQ158">
    <cfRule type="cellIs" dxfId="601" priority="602" operator="equal">
      <formula>0</formula>
    </cfRule>
  </conditionalFormatting>
  <conditionalFormatting sqref="AE142:BD147">
    <cfRule type="cellIs" dxfId="600" priority="596" operator="greaterThan">
      <formula>0</formula>
    </cfRule>
  </conditionalFormatting>
  <conditionalFormatting sqref="AE142:BD147">
    <cfRule type="cellIs" dxfId="599" priority="597" operator="greaterThan">
      <formula>0</formula>
    </cfRule>
  </conditionalFormatting>
  <conditionalFormatting sqref="S142:BD147">
    <cfRule type="cellIs" dxfId="598" priority="598" operator="equal">
      <formula>0</formula>
    </cfRule>
  </conditionalFormatting>
  <conditionalFormatting sqref="Y142:AD147">
    <cfRule type="cellIs" dxfId="597" priority="599" operator="greaterThan">
      <formula>0</formula>
    </cfRule>
  </conditionalFormatting>
  <conditionalFormatting sqref="S142:X147">
    <cfRule type="cellIs" dxfId="596" priority="600" operator="equal">
      <formula>0</formula>
    </cfRule>
  </conditionalFormatting>
  <conditionalFormatting sqref="S142:X147">
    <cfRule type="cellIs" dxfId="595" priority="601" operator="greaterThan">
      <formula>0</formula>
    </cfRule>
  </conditionalFormatting>
  <conditionalFormatting sqref="AE18:BD18">
    <cfRule type="cellIs" dxfId="594" priority="584" operator="greaterThan">
      <formula>0</formula>
    </cfRule>
  </conditionalFormatting>
  <conditionalFormatting sqref="AE18:BD18">
    <cfRule type="cellIs" dxfId="593" priority="585" operator="greaterThan">
      <formula>0</formula>
    </cfRule>
  </conditionalFormatting>
  <conditionalFormatting sqref="S18:BD18">
    <cfRule type="cellIs" dxfId="592" priority="586" operator="equal">
      <formula>0</formula>
    </cfRule>
  </conditionalFormatting>
  <conditionalFormatting sqref="Y18:AD18">
    <cfRule type="cellIs" dxfId="591" priority="587" operator="greaterThan">
      <formula>0</formula>
    </cfRule>
  </conditionalFormatting>
  <conditionalFormatting sqref="S18:X18">
    <cfRule type="cellIs" dxfId="590" priority="588" operator="equal">
      <formula>0</formula>
    </cfRule>
  </conditionalFormatting>
  <conditionalFormatting sqref="S18:X18">
    <cfRule type="cellIs" dxfId="589" priority="589" operator="greaterThan">
      <formula>0</formula>
    </cfRule>
  </conditionalFormatting>
  <conditionalFormatting sqref="AE33:BD33">
    <cfRule type="cellIs" dxfId="588" priority="590" operator="greaterThan">
      <formula>0</formula>
    </cfRule>
  </conditionalFormatting>
  <conditionalFormatting sqref="AE33:BD33">
    <cfRule type="cellIs" dxfId="587" priority="591" operator="greaterThan">
      <formula>0</formula>
    </cfRule>
  </conditionalFormatting>
  <conditionalFormatting sqref="S33:BD33">
    <cfRule type="cellIs" dxfId="586" priority="592" operator="equal">
      <formula>0</formula>
    </cfRule>
  </conditionalFormatting>
  <conditionalFormatting sqref="Y33:AD33">
    <cfRule type="cellIs" dxfId="585" priority="593" operator="greaterThan">
      <formula>0</formula>
    </cfRule>
  </conditionalFormatting>
  <conditionalFormatting sqref="S33:X33">
    <cfRule type="cellIs" dxfId="584" priority="594" operator="equal">
      <formula>0</formula>
    </cfRule>
  </conditionalFormatting>
  <conditionalFormatting sqref="S33:X33">
    <cfRule type="cellIs" dxfId="583" priority="595" operator="greaterThan">
      <formula>0</formula>
    </cfRule>
  </conditionalFormatting>
  <conditionalFormatting sqref="Y30:AJ30">
    <cfRule type="cellIs" dxfId="582" priority="583" operator="greaterThan">
      <formula>0</formula>
    </cfRule>
  </conditionalFormatting>
  <conditionalFormatting sqref="AX170 AX157:AX158">
    <cfRule type="cellIs" dxfId="581" priority="467" operator="greaterThan">
      <formula>0</formula>
    </cfRule>
  </conditionalFormatting>
  <conditionalFormatting sqref="S81:BD81">
    <cfRule type="cellIs" dxfId="580" priority="581" operator="greaterThan">
      <formula>0</formula>
    </cfRule>
  </conditionalFormatting>
  <conditionalFormatting sqref="AJ170 AJ157:AJ158">
    <cfRule type="cellIs" dxfId="579" priority="457" operator="greaterThan">
      <formula>0</formula>
    </cfRule>
  </conditionalFormatting>
  <conditionalFormatting sqref="AZ82">
    <cfRule type="cellIs" dxfId="578" priority="575" operator="greaterThan">
      <formula>0</formula>
    </cfRule>
  </conditionalFormatting>
  <conditionalFormatting sqref="S81:BD81">
    <cfRule type="cellIs" dxfId="577" priority="582" operator="equal">
      <formula>0</formula>
    </cfRule>
  </conditionalFormatting>
  <conditionalFormatting sqref="S83:BD83">
    <cfRule type="cellIs" dxfId="576" priority="579" operator="greaterThan">
      <formula>0</formula>
    </cfRule>
  </conditionalFormatting>
  <conditionalFormatting sqref="S83:BD83">
    <cfRule type="cellIs" dxfId="575" priority="580" operator="equal">
      <formula>0</formula>
    </cfRule>
  </conditionalFormatting>
  <conditionalFormatting sqref="S167:BD167">
    <cfRule type="cellIs" dxfId="574" priority="577" operator="greaterThan">
      <formula>0</formula>
    </cfRule>
  </conditionalFormatting>
  <conditionalFormatting sqref="S167:BD167">
    <cfRule type="cellIs" dxfId="573" priority="578" operator="equal">
      <formula>0</formula>
    </cfRule>
  </conditionalFormatting>
  <conditionalFormatting sqref="AJ82">
    <cfRule type="cellIs" dxfId="572" priority="560" operator="greaterThan">
      <formula>0</formula>
    </cfRule>
  </conditionalFormatting>
  <conditionalFormatting sqref="AJ82">
    <cfRule type="cellIs" dxfId="571" priority="561" operator="equal">
      <formula>0</formula>
    </cfRule>
  </conditionalFormatting>
  <conditionalFormatting sqref="BA82:BC82">
    <cfRule type="cellIs" dxfId="570" priority="521" operator="greaterThan">
      <formula>0</formula>
    </cfRule>
  </conditionalFormatting>
  <conditionalFormatting sqref="BA82:BC82">
    <cfRule type="cellIs" dxfId="569" priority="522" operator="greaterThan">
      <formula>0</formula>
    </cfRule>
  </conditionalFormatting>
  <conditionalFormatting sqref="S82:X82 BA82:BC82">
    <cfRule type="cellIs" dxfId="568" priority="523" operator="equal">
      <formula>0</formula>
    </cfRule>
  </conditionalFormatting>
  <conditionalFormatting sqref="S82:X82">
    <cfRule type="cellIs" dxfId="567" priority="524" operator="equal">
      <formula>0</formula>
    </cfRule>
  </conditionalFormatting>
  <conditionalFormatting sqref="S82:X82">
    <cfRule type="cellIs" dxfId="566" priority="525" operator="greaterThan">
      <formula>0</formula>
    </cfRule>
  </conditionalFormatting>
  <conditionalFormatting sqref="Z82">
    <cfRule type="cellIs" dxfId="565" priority="526" operator="greaterThan">
      <formula>0</formula>
    </cfRule>
  </conditionalFormatting>
  <conditionalFormatting sqref="Z82">
    <cfRule type="cellIs" dxfId="564" priority="527" operator="greaterThan">
      <formula>0</formula>
    </cfRule>
  </conditionalFormatting>
  <conditionalFormatting sqref="Z82">
    <cfRule type="cellIs" dxfId="563" priority="528" operator="equal">
      <formula>0</formula>
    </cfRule>
  </conditionalFormatting>
  <conditionalFormatting sqref="AA82">
    <cfRule type="cellIs" dxfId="562" priority="529" operator="greaterThan">
      <formula>0</formula>
    </cfRule>
  </conditionalFormatting>
  <conditionalFormatting sqref="AA82">
    <cfRule type="cellIs" dxfId="561" priority="530" operator="greaterThan">
      <formula>0</formula>
    </cfRule>
  </conditionalFormatting>
  <conditionalFormatting sqref="AA82">
    <cfRule type="cellIs" dxfId="560" priority="531" operator="equal">
      <formula>0</formula>
    </cfRule>
  </conditionalFormatting>
  <conditionalFormatting sqref="AB82">
    <cfRule type="cellIs" dxfId="559" priority="532" operator="greaterThan">
      <formula>0</formula>
    </cfRule>
  </conditionalFormatting>
  <conditionalFormatting sqref="AB82">
    <cfRule type="cellIs" dxfId="558" priority="533" operator="greaterThan">
      <formula>0</formula>
    </cfRule>
  </conditionalFormatting>
  <conditionalFormatting sqref="AB82">
    <cfRule type="cellIs" dxfId="557" priority="534" operator="equal">
      <formula>0</formula>
    </cfRule>
  </conditionalFormatting>
  <conditionalFormatting sqref="AC82">
    <cfRule type="cellIs" dxfId="556" priority="535" operator="greaterThan">
      <formula>0</formula>
    </cfRule>
  </conditionalFormatting>
  <conditionalFormatting sqref="AC82">
    <cfRule type="cellIs" dxfId="555" priority="536" operator="greaterThan">
      <formula>0</formula>
    </cfRule>
  </conditionalFormatting>
  <conditionalFormatting sqref="AC82">
    <cfRule type="cellIs" dxfId="554" priority="537" operator="equal">
      <formula>0</formula>
    </cfRule>
  </conditionalFormatting>
  <conditionalFormatting sqref="AD82">
    <cfRule type="cellIs" dxfId="553" priority="538" operator="greaterThan">
      <formula>0</formula>
    </cfRule>
  </conditionalFormatting>
  <conditionalFormatting sqref="AD82">
    <cfRule type="cellIs" dxfId="552" priority="539" operator="greaterThan">
      <formula>0</formula>
    </cfRule>
  </conditionalFormatting>
  <conditionalFormatting sqref="AD82">
    <cfRule type="cellIs" dxfId="551" priority="540" operator="equal">
      <formula>0</formula>
    </cfRule>
  </conditionalFormatting>
  <conditionalFormatting sqref="AE82">
    <cfRule type="cellIs" dxfId="550" priority="541" operator="greaterThan">
      <formula>0</formula>
    </cfRule>
  </conditionalFormatting>
  <conditionalFormatting sqref="AE82">
    <cfRule type="cellIs" dxfId="549" priority="542" operator="greaterThan">
      <formula>0</formula>
    </cfRule>
  </conditionalFormatting>
  <conditionalFormatting sqref="AE82">
    <cfRule type="cellIs" dxfId="548" priority="543" operator="equal">
      <formula>0</formula>
    </cfRule>
  </conditionalFormatting>
  <conditionalFormatting sqref="AF82">
    <cfRule type="cellIs" dxfId="547" priority="544" operator="greaterThan">
      <formula>0</formula>
    </cfRule>
  </conditionalFormatting>
  <conditionalFormatting sqref="AF82">
    <cfRule type="cellIs" dxfId="546" priority="545" operator="greaterThan">
      <formula>0</formula>
    </cfRule>
  </conditionalFormatting>
  <conditionalFormatting sqref="AF82">
    <cfRule type="cellIs" dxfId="545" priority="546" operator="equal">
      <formula>0</formula>
    </cfRule>
  </conditionalFormatting>
  <conditionalFormatting sqref="AG82">
    <cfRule type="cellIs" dxfId="544" priority="547" operator="greaterThan">
      <formula>0</formula>
    </cfRule>
  </conditionalFormatting>
  <conditionalFormatting sqref="AG82">
    <cfRule type="cellIs" dxfId="543" priority="548" operator="greaterThan">
      <formula>0</formula>
    </cfRule>
  </conditionalFormatting>
  <conditionalFormatting sqref="AG82">
    <cfRule type="cellIs" dxfId="542" priority="549" operator="equal">
      <formula>0</formula>
    </cfRule>
  </conditionalFormatting>
  <conditionalFormatting sqref="AH82">
    <cfRule type="cellIs" dxfId="541" priority="550" operator="greaterThan">
      <formula>0</formula>
    </cfRule>
  </conditionalFormatting>
  <conditionalFormatting sqref="AH82">
    <cfRule type="cellIs" dxfId="540" priority="551" operator="greaterThan">
      <formula>0</formula>
    </cfRule>
  </conditionalFormatting>
  <conditionalFormatting sqref="AH82">
    <cfRule type="cellIs" dxfId="539" priority="552" operator="equal">
      <formula>0</formula>
    </cfRule>
  </conditionalFormatting>
  <conditionalFormatting sqref="AI82">
    <cfRule type="cellIs" dxfId="538" priority="553" operator="greaterThan">
      <formula>0</formula>
    </cfRule>
  </conditionalFormatting>
  <conditionalFormatting sqref="AI82">
    <cfRule type="cellIs" dxfId="537" priority="554" operator="greaterThan">
      <formula>0</formula>
    </cfRule>
  </conditionalFormatting>
  <conditionalFormatting sqref="AI82">
    <cfRule type="cellIs" dxfId="536" priority="555" operator="equal">
      <formula>0</formula>
    </cfRule>
  </conditionalFormatting>
  <conditionalFormatting sqref="Y82">
    <cfRule type="cellIs" dxfId="535" priority="556" operator="greaterThan">
      <formula>0</formula>
    </cfRule>
  </conditionalFormatting>
  <conditionalFormatting sqref="Y82">
    <cfRule type="cellIs" dxfId="534" priority="557" operator="greaterThan">
      <formula>0</formula>
    </cfRule>
  </conditionalFormatting>
  <conditionalFormatting sqref="Y82">
    <cfRule type="cellIs" dxfId="533" priority="558" operator="equal">
      <formula>0</formula>
    </cfRule>
  </conditionalFormatting>
  <conditionalFormatting sqref="AJ82">
    <cfRule type="cellIs" dxfId="532" priority="559" operator="greaterThan">
      <formula>0</formula>
    </cfRule>
  </conditionalFormatting>
  <conditionalFormatting sqref="AK82:AV82">
    <cfRule type="cellIs" dxfId="531" priority="562" operator="greaterThan">
      <formula>0</formula>
    </cfRule>
  </conditionalFormatting>
  <conditionalFormatting sqref="AK82:AV82">
    <cfRule type="cellIs" dxfId="530" priority="563" operator="greaterThan">
      <formula>0</formula>
    </cfRule>
  </conditionalFormatting>
  <conditionalFormatting sqref="AK82:AV82">
    <cfRule type="cellIs" dxfId="529" priority="564" operator="equal">
      <formula>0</formula>
    </cfRule>
  </conditionalFormatting>
  <conditionalFormatting sqref="AW82">
    <cfRule type="cellIs" dxfId="528" priority="565" operator="greaterThan">
      <formula>0</formula>
    </cfRule>
  </conditionalFormatting>
  <conditionalFormatting sqref="AW82">
    <cfRule type="cellIs" dxfId="527" priority="566" operator="greaterThan">
      <formula>0</formula>
    </cfRule>
  </conditionalFormatting>
  <conditionalFormatting sqref="AW82">
    <cfRule type="cellIs" dxfId="526" priority="567" operator="equal">
      <formula>0</formula>
    </cfRule>
  </conditionalFormatting>
  <conditionalFormatting sqref="AX82">
    <cfRule type="cellIs" dxfId="525" priority="568" operator="greaterThan">
      <formula>0</formula>
    </cfRule>
  </conditionalFormatting>
  <conditionalFormatting sqref="AX82">
    <cfRule type="cellIs" dxfId="524" priority="569" operator="greaterThan">
      <formula>0</formula>
    </cfRule>
  </conditionalFormatting>
  <conditionalFormatting sqref="AX82">
    <cfRule type="cellIs" dxfId="523" priority="570" operator="equal">
      <formula>0</formula>
    </cfRule>
  </conditionalFormatting>
  <conditionalFormatting sqref="AY82">
    <cfRule type="cellIs" dxfId="522" priority="571" operator="greaterThan">
      <formula>0</formula>
    </cfRule>
  </conditionalFormatting>
  <conditionalFormatting sqref="AY82">
    <cfRule type="cellIs" dxfId="521" priority="572" operator="greaterThan">
      <formula>0</formula>
    </cfRule>
  </conditionalFormatting>
  <conditionalFormatting sqref="AY82">
    <cfRule type="cellIs" dxfId="520" priority="573" operator="equal">
      <formula>0</formula>
    </cfRule>
  </conditionalFormatting>
  <conditionalFormatting sqref="AZ82">
    <cfRule type="cellIs" dxfId="519" priority="574" operator="greaterThan">
      <formula>0</formula>
    </cfRule>
  </conditionalFormatting>
  <conditionalFormatting sqref="AE168:AZ168 AE170:AF170 AG169:AZ169 AE157:AF158">
    <cfRule type="cellIs" dxfId="518" priority="429" operator="greaterThan">
      <formula>0</formula>
    </cfRule>
  </conditionalFormatting>
  <conditionalFormatting sqref="AZ82">
    <cfRule type="cellIs" dxfId="517" priority="576" operator="equal">
      <formula>0</formula>
    </cfRule>
  </conditionalFormatting>
  <conditionalFormatting sqref="AE84:BC84 AE166:AF166 AG85:BC87 BA166:BC166">
    <cfRule type="cellIs" dxfId="516" priority="475" operator="greaterThan">
      <formula>0</formula>
    </cfRule>
  </conditionalFormatting>
  <conditionalFormatting sqref="AE84:BC84 AE166:AF166 AG85:BC87 BA166:BC166">
    <cfRule type="cellIs" dxfId="515" priority="476" operator="greaterThan">
      <formula>0</formula>
    </cfRule>
  </conditionalFormatting>
  <conditionalFormatting sqref="S166:AF166 S84:X84 AD84:BC84 S85:AC87 AG85:BC87 BA166:BC166">
    <cfRule type="cellIs" dxfId="514" priority="477" operator="equal">
      <formula>0</formula>
    </cfRule>
  </conditionalFormatting>
  <conditionalFormatting sqref="Y166:AD166 AD84 Y85:AC87">
    <cfRule type="cellIs" dxfId="513" priority="478" operator="greaterThan">
      <formula>0</formula>
    </cfRule>
  </conditionalFormatting>
  <conditionalFormatting sqref="Y84">
    <cfRule type="cellIs" dxfId="512" priority="479" operator="greaterThan">
      <formula>0</formula>
    </cfRule>
  </conditionalFormatting>
  <conditionalFormatting sqref="Y84">
    <cfRule type="cellIs" dxfId="511" priority="480" operator="greaterThan">
      <formula>0</formula>
    </cfRule>
  </conditionalFormatting>
  <conditionalFormatting sqref="Y84">
    <cfRule type="cellIs" dxfId="510" priority="481" operator="equal">
      <formula>0</formula>
    </cfRule>
  </conditionalFormatting>
  <conditionalFormatting sqref="Z84:AC84">
    <cfRule type="cellIs" dxfId="509" priority="482" operator="greaterThan">
      <formula>0</formula>
    </cfRule>
  </conditionalFormatting>
  <conditionalFormatting sqref="Z84:AC84">
    <cfRule type="cellIs" dxfId="508" priority="483" operator="greaterThan">
      <formula>0</formula>
    </cfRule>
  </conditionalFormatting>
  <conditionalFormatting sqref="Z84:AC84">
    <cfRule type="cellIs" dxfId="507" priority="484" operator="equal">
      <formula>0</formula>
    </cfRule>
  </conditionalFormatting>
  <conditionalFormatting sqref="AD85:AD87">
    <cfRule type="cellIs" dxfId="506" priority="485" operator="greaterThan">
      <formula>0</formula>
    </cfRule>
  </conditionalFormatting>
  <conditionalFormatting sqref="AD85:AD87">
    <cfRule type="cellIs" dxfId="505" priority="486" operator="greaterThan">
      <formula>0</formula>
    </cfRule>
  </conditionalFormatting>
  <conditionalFormatting sqref="AD85:AD87">
    <cfRule type="cellIs" dxfId="504" priority="487" operator="equal">
      <formula>0</formula>
    </cfRule>
  </conditionalFormatting>
  <conditionalFormatting sqref="AE85:AE87">
    <cfRule type="cellIs" dxfId="503" priority="488" operator="greaterThan">
      <formula>0</formula>
    </cfRule>
  </conditionalFormatting>
  <conditionalFormatting sqref="AE85:AE87">
    <cfRule type="cellIs" dxfId="502" priority="489" operator="greaterThan">
      <formula>0</formula>
    </cfRule>
  </conditionalFormatting>
  <conditionalFormatting sqref="AE85:AE87">
    <cfRule type="cellIs" dxfId="501" priority="490" operator="equal">
      <formula>0</formula>
    </cfRule>
  </conditionalFormatting>
  <conditionalFormatting sqref="AF85:AF87">
    <cfRule type="cellIs" dxfId="500" priority="491" operator="greaterThan">
      <formula>0</formula>
    </cfRule>
  </conditionalFormatting>
  <conditionalFormatting sqref="AF85:AF87">
    <cfRule type="cellIs" dxfId="499" priority="492" operator="greaterThan">
      <formula>0</formula>
    </cfRule>
  </conditionalFormatting>
  <conditionalFormatting sqref="AF85:AF87">
    <cfRule type="cellIs" dxfId="498" priority="493" operator="equal">
      <formula>0</formula>
    </cfRule>
  </conditionalFormatting>
  <conditionalFormatting sqref="AG166">
    <cfRule type="cellIs" dxfId="497" priority="494" operator="greaterThan">
      <formula>0</formula>
    </cfRule>
  </conditionalFormatting>
  <conditionalFormatting sqref="AG166">
    <cfRule type="cellIs" dxfId="496" priority="495" operator="greaterThan">
      <formula>0</formula>
    </cfRule>
  </conditionalFormatting>
  <conditionalFormatting sqref="AG166">
    <cfRule type="cellIs" dxfId="495" priority="496" operator="equal">
      <formula>0</formula>
    </cfRule>
  </conditionalFormatting>
  <conditionalFormatting sqref="AH166">
    <cfRule type="cellIs" dxfId="494" priority="497" operator="greaterThan">
      <formula>0</formula>
    </cfRule>
  </conditionalFormatting>
  <conditionalFormatting sqref="AH166">
    <cfRule type="cellIs" dxfId="493" priority="498" operator="greaterThan">
      <formula>0</formula>
    </cfRule>
  </conditionalFormatting>
  <conditionalFormatting sqref="AH166">
    <cfRule type="cellIs" dxfId="492" priority="499" operator="equal">
      <formula>0</formula>
    </cfRule>
  </conditionalFormatting>
  <conditionalFormatting sqref="AI166">
    <cfRule type="cellIs" dxfId="491" priority="500" operator="greaterThan">
      <formula>0</formula>
    </cfRule>
  </conditionalFormatting>
  <conditionalFormatting sqref="AI166">
    <cfRule type="cellIs" dxfId="490" priority="501" operator="greaterThan">
      <formula>0</formula>
    </cfRule>
  </conditionalFormatting>
  <conditionalFormatting sqref="AI166">
    <cfRule type="cellIs" dxfId="489" priority="502" operator="equal">
      <formula>0</formula>
    </cfRule>
  </conditionalFormatting>
  <conditionalFormatting sqref="AJ166">
    <cfRule type="cellIs" dxfId="488" priority="503" operator="greaterThan">
      <formula>0</formula>
    </cfRule>
  </conditionalFormatting>
  <conditionalFormatting sqref="AJ166">
    <cfRule type="cellIs" dxfId="487" priority="504" operator="greaterThan">
      <formula>0</formula>
    </cfRule>
  </conditionalFormatting>
  <conditionalFormatting sqref="AJ166">
    <cfRule type="cellIs" dxfId="486" priority="505" operator="equal">
      <formula>0</formula>
    </cfRule>
  </conditionalFormatting>
  <conditionalFormatting sqref="AK166:AV166">
    <cfRule type="cellIs" dxfId="485" priority="506" operator="greaterThan">
      <formula>0</formula>
    </cfRule>
  </conditionalFormatting>
  <conditionalFormatting sqref="AK166:AV166">
    <cfRule type="cellIs" dxfId="484" priority="507" operator="greaterThan">
      <formula>0</formula>
    </cfRule>
  </conditionalFormatting>
  <conditionalFormatting sqref="AK166:AV166">
    <cfRule type="cellIs" dxfId="483" priority="508" operator="equal">
      <formula>0</formula>
    </cfRule>
  </conditionalFormatting>
  <conditionalFormatting sqref="AW166">
    <cfRule type="cellIs" dxfId="482" priority="509" operator="greaterThan">
      <formula>0</formula>
    </cfRule>
  </conditionalFormatting>
  <conditionalFormatting sqref="AW166">
    <cfRule type="cellIs" dxfId="481" priority="510" operator="greaterThan">
      <formula>0</formula>
    </cfRule>
  </conditionalFormatting>
  <conditionalFormatting sqref="AW166">
    <cfRule type="cellIs" dxfId="480" priority="511" operator="equal">
      <formula>0</formula>
    </cfRule>
  </conditionalFormatting>
  <conditionalFormatting sqref="AX166">
    <cfRule type="cellIs" dxfId="479" priority="512" operator="greaterThan">
      <formula>0</formula>
    </cfRule>
  </conditionalFormatting>
  <conditionalFormatting sqref="AX166">
    <cfRule type="cellIs" dxfId="478" priority="513" operator="greaterThan">
      <formula>0</formula>
    </cfRule>
  </conditionalFormatting>
  <conditionalFormatting sqref="AX166">
    <cfRule type="cellIs" dxfId="477" priority="514" operator="equal">
      <formula>0</formula>
    </cfRule>
  </conditionalFormatting>
  <conditionalFormatting sqref="AY166">
    <cfRule type="cellIs" dxfId="476" priority="515" operator="greaterThan">
      <formula>0</formula>
    </cfRule>
  </conditionalFormatting>
  <conditionalFormatting sqref="AY166">
    <cfRule type="cellIs" dxfId="475" priority="516" operator="greaterThan">
      <formula>0</formula>
    </cfRule>
  </conditionalFormatting>
  <conditionalFormatting sqref="AY166">
    <cfRule type="cellIs" dxfId="474" priority="517" operator="equal">
      <formula>0</formula>
    </cfRule>
  </conditionalFormatting>
  <conditionalFormatting sqref="AZ166">
    <cfRule type="cellIs" dxfId="473" priority="518" operator="greaterThan">
      <formula>0</formula>
    </cfRule>
  </conditionalFormatting>
  <conditionalFormatting sqref="AZ166">
    <cfRule type="cellIs" dxfId="472" priority="519" operator="greaterThan">
      <formula>0</formula>
    </cfRule>
  </conditionalFormatting>
  <conditionalFormatting sqref="AZ166">
    <cfRule type="cellIs" dxfId="471" priority="520" operator="equal">
      <formula>0</formula>
    </cfRule>
  </conditionalFormatting>
  <conditionalFormatting sqref="BA168:BD170 BA157:BD158">
    <cfRule type="cellIs" dxfId="470" priority="424" operator="greaterThan">
      <formula>0</formula>
    </cfRule>
  </conditionalFormatting>
  <conditionalFormatting sqref="BA168:BD170 BA157:BD158">
    <cfRule type="cellIs" dxfId="469" priority="425" operator="greaterThan">
      <formula>0</formula>
    </cfRule>
  </conditionalFormatting>
  <conditionalFormatting sqref="S168:X170 BA168:BD170 BA157:BD158 S157:X158">
    <cfRule type="cellIs" dxfId="468" priority="426" operator="equal">
      <formula>0</formula>
    </cfRule>
  </conditionalFormatting>
  <conditionalFormatting sqref="S168:X170 S157:X158">
    <cfRule type="cellIs" dxfId="467" priority="427" operator="equal">
      <formula>0</formula>
    </cfRule>
  </conditionalFormatting>
  <conditionalFormatting sqref="S168:X170 S157:X158">
    <cfRule type="cellIs" dxfId="466" priority="428" operator="greaterThan">
      <formula>0</formula>
    </cfRule>
  </conditionalFormatting>
  <conditionalFormatting sqref="AE168:AZ168 AE170:AF170 AG169:AZ169 AE157:AF158">
    <cfRule type="cellIs" dxfId="465" priority="430" operator="greaterThan">
      <formula>0</formula>
    </cfRule>
  </conditionalFormatting>
  <conditionalFormatting sqref="Y170:AF170 AD168:AZ168 Y169:AC169 AG169:AZ169 Y157:AF158">
    <cfRule type="cellIs" dxfId="464" priority="431" operator="equal">
      <formula>0</formula>
    </cfRule>
  </conditionalFormatting>
  <conditionalFormatting sqref="Y170:AD170 AD168 Y169:AC169 Y157:AD158">
    <cfRule type="cellIs" dxfId="463" priority="432" operator="greaterThan">
      <formula>0</formula>
    </cfRule>
  </conditionalFormatting>
  <conditionalFormatting sqref="Y168">
    <cfRule type="cellIs" dxfId="462" priority="433" operator="greaterThan">
      <formula>0</formula>
    </cfRule>
  </conditionalFormatting>
  <conditionalFormatting sqref="Y168">
    <cfRule type="cellIs" dxfId="461" priority="434" operator="greaterThan">
      <formula>0</formula>
    </cfRule>
  </conditionalFormatting>
  <conditionalFormatting sqref="Y168">
    <cfRule type="cellIs" dxfId="460" priority="435" operator="equal">
      <formula>0</formula>
    </cfRule>
  </conditionalFormatting>
  <conditionalFormatting sqref="Z168:AC168">
    <cfRule type="cellIs" dxfId="459" priority="436" operator="greaterThan">
      <formula>0</formula>
    </cfRule>
  </conditionalFormatting>
  <conditionalFormatting sqref="Z168:AC168">
    <cfRule type="cellIs" dxfId="458" priority="437" operator="greaterThan">
      <formula>0</formula>
    </cfRule>
  </conditionalFormatting>
  <conditionalFormatting sqref="Z168:AC168">
    <cfRule type="cellIs" dxfId="457" priority="438" operator="equal">
      <formula>0</formula>
    </cfRule>
  </conditionalFormatting>
  <conditionalFormatting sqref="AD169">
    <cfRule type="cellIs" dxfId="456" priority="439" operator="greaterThan">
      <formula>0</formula>
    </cfRule>
  </conditionalFormatting>
  <conditionalFormatting sqref="AD169">
    <cfRule type="cellIs" dxfId="455" priority="440" operator="greaterThan">
      <formula>0</formula>
    </cfRule>
  </conditionalFormatting>
  <conditionalFormatting sqref="AD169">
    <cfRule type="cellIs" dxfId="454" priority="441" operator="equal">
      <formula>0</formula>
    </cfRule>
  </conditionalFormatting>
  <conditionalFormatting sqref="AE169">
    <cfRule type="cellIs" dxfId="453" priority="442" operator="greaterThan">
      <formula>0</formula>
    </cfRule>
  </conditionalFormatting>
  <conditionalFormatting sqref="AE169">
    <cfRule type="cellIs" dxfId="452" priority="443" operator="greaterThan">
      <formula>0</formula>
    </cfRule>
  </conditionalFormatting>
  <conditionalFormatting sqref="AE169">
    <cfRule type="cellIs" dxfId="451" priority="444" operator="equal">
      <formula>0</formula>
    </cfRule>
  </conditionalFormatting>
  <conditionalFormatting sqref="AF169">
    <cfRule type="cellIs" dxfId="450" priority="445" operator="greaterThan">
      <formula>0</formula>
    </cfRule>
  </conditionalFormatting>
  <conditionalFormatting sqref="AF169">
    <cfRule type="cellIs" dxfId="449" priority="446" operator="greaterThan">
      <formula>0</formula>
    </cfRule>
  </conditionalFormatting>
  <conditionalFormatting sqref="AF169">
    <cfRule type="cellIs" dxfId="448" priority="447" operator="equal">
      <formula>0</formula>
    </cfRule>
  </conditionalFormatting>
  <conditionalFormatting sqref="AG170 AG157:AG158">
    <cfRule type="cellIs" dxfId="447" priority="448" operator="greaterThan">
      <formula>0</formula>
    </cfRule>
  </conditionalFormatting>
  <conditionalFormatting sqref="AG170 AG157:AG158">
    <cfRule type="cellIs" dxfId="446" priority="449" operator="greaterThan">
      <formula>0</formula>
    </cfRule>
  </conditionalFormatting>
  <conditionalFormatting sqref="AG170 AG157:AG158">
    <cfRule type="cellIs" dxfId="445" priority="450" operator="equal">
      <formula>0</formula>
    </cfRule>
  </conditionalFormatting>
  <conditionalFormatting sqref="AH170 AH157:AH158">
    <cfRule type="cellIs" dxfId="444" priority="451" operator="greaterThan">
      <formula>0</formula>
    </cfRule>
  </conditionalFormatting>
  <conditionalFormatting sqref="AH170 AH157:AH158">
    <cfRule type="cellIs" dxfId="443" priority="452" operator="greaterThan">
      <formula>0</formula>
    </cfRule>
  </conditionalFormatting>
  <conditionalFormatting sqref="AH170 AH157:AH158">
    <cfRule type="cellIs" dxfId="442" priority="453" operator="equal">
      <formula>0</formula>
    </cfRule>
  </conditionalFormatting>
  <conditionalFormatting sqref="AI170 AI157:AI158">
    <cfRule type="cellIs" dxfId="441" priority="454" operator="greaterThan">
      <formula>0</formula>
    </cfRule>
  </conditionalFormatting>
  <conditionalFormatting sqref="AI170 AI157:AI158">
    <cfRule type="cellIs" dxfId="440" priority="455" operator="greaterThan">
      <formula>0</formula>
    </cfRule>
  </conditionalFormatting>
  <conditionalFormatting sqref="AI170 AI157:AI158">
    <cfRule type="cellIs" dxfId="439" priority="456" operator="equal">
      <formula>0</formula>
    </cfRule>
  </conditionalFormatting>
  <conditionalFormatting sqref="AJ170 AJ157:AJ158">
    <cfRule type="cellIs" dxfId="438" priority="458" operator="greaterThan">
      <formula>0</formula>
    </cfRule>
  </conditionalFormatting>
  <conditionalFormatting sqref="AJ170 AJ157:AJ158">
    <cfRule type="cellIs" dxfId="437" priority="459" operator="equal">
      <formula>0</formula>
    </cfRule>
  </conditionalFormatting>
  <conditionalFormatting sqref="AK170:AV170 AK157:AV158">
    <cfRule type="cellIs" dxfId="436" priority="460" operator="greaterThan">
      <formula>0</formula>
    </cfRule>
  </conditionalFormatting>
  <conditionalFormatting sqref="AK170:AV170 AK157:AV158">
    <cfRule type="cellIs" dxfId="435" priority="461" operator="greaterThan">
      <formula>0</formula>
    </cfRule>
  </conditionalFormatting>
  <conditionalFormatting sqref="AK170:AV170 AK157:AV158">
    <cfRule type="cellIs" dxfId="434" priority="462" operator="equal">
      <formula>0</formula>
    </cfRule>
  </conditionalFormatting>
  <conditionalFormatting sqref="AW170 AW157:AW158">
    <cfRule type="cellIs" dxfId="433" priority="463" operator="greaterThan">
      <formula>0</formula>
    </cfRule>
  </conditionalFormatting>
  <conditionalFormatting sqref="AW170 AW157:AW158">
    <cfRule type="cellIs" dxfId="432" priority="464" operator="greaterThan">
      <formula>0</formula>
    </cfRule>
  </conditionalFormatting>
  <conditionalFormatting sqref="AW170 AW157:AW158">
    <cfRule type="cellIs" dxfId="431" priority="465" operator="equal">
      <formula>0</formula>
    </cfRule>
  </conditionalFormatting>
  <conditionalFormatting sqref="AX170 AX157:AX158">
    <cfRule type="cellIs" dxfId="430" priority="466" operator="greaterThan">
      <formula>0</formula>
    </cfRule>
  </conditionalFormatting>
  <conditionalFormatting sqref="AX170 AX157:AX158">
    <cfRule type="cellIs" dxfId="429" priority="468" operator="equal">
      <formula>0</formula>
    </cfRule>
  </conditionalFormatting>
  <conditionalFormatting sqref="AY170 AY157:AY158">
    <cfRule type="cellIs" dxfId="428" priority="469" operator="greaterThan">
      <formula>0</formula>
    </cfRule>
  </conditionalFormatting>
  <conditionalFormatting sqref="AY170 AY157:AY158">
    <cfRule type="cellIs" dxfId="427" priority="470" operator="greaterThan">
      <formula>0</formula>
    </cfRule>
  </conditionalFormatting>
  <conditionalFormatting sqref="AY170 AY157:AY158">
    <cfRule type="cellIs" dxfId="426" priority="471" operator="equal">
      <formula>0</formula>
    </cfRule>
  </conditionalFormatting>
  <conditionalFormatting sqref="AZ170 AZ157:AZ158">
    <cfRule type="cellIs" dxfId="425" priority="472" operator="greaterThan">
      <formula>0</formula>
    </cfRule>
  </conditionalFormatting>
  <conditionalFormatting sqref="AZ170 AZ157:AZ158">
    <cfRule type="cellIs" dxfId="424" priority="473" operator="greaterThan">
      <formula>0</formula>
    </cfRule>
  </conditionalFormatting>
  <conditionalFormatting sqref="AZ170 AZ157:AZ158">
    <cfRule type="cellIs" dxfId="423" priority="474" operator="equal">
      <formula>0</formula>
    </cfRule>
  </conditionalFormatting>
  <conditionalFormatting sqref="AE135:BD165">
    <cfRule type="cellIs" dxfId="422" priority="418" operator="greaterThan">
      <formula>0</formula>
    </cfRule>
  </conditionalFormatting>
  <conditionalFormatting sqref="AE135:BD165">
    <cfRule type="cellIs" dxfId="421" priority="419" operator="greaterThan">
      <formula>0</formula>
    </cfRule>
  </conditionalFormatting>
  <conditionalFormatting sqref="S135:BD165">
    <cfRule type="cellIs" dxfId="420" priority="420" operator="equal">
      <formula>0</formula>
    </cfRule>
  </conditionalFormatting>
  <conditionalFormatting sqref="Y135:AD165">
    <cfRule type="cellIs" dxfId="419" priority="421" operator="greaterThan">
      <formula>0</formula>
    </cfRule>
  </conditionalFormatting>
  <conditionalFormatting sqref="S135:X165">
    <cfRule type="cellIs" dxfId="418" priority="422" operator="equal">
      <formula>0</formula>
    </cfRule>
  </conditionalFormatting>
  <conditionalFormatting sqref="S135:X165">
    <cfRule type="cellIs" dxfId="417" priority="423" operator="greaterThan">
      <formula>0</formula>
    </cfRule>
  </conditionalFormatting>
  <conditionalFormatting sqref="S27:BD28 S157:BD158">
    <cfRule type="cellIs" dxfId="416" priority="416" operator="greaterThan">
      <formula>0</formula>
    </cfRule>
  </conditionalFormatting>
  <conditionalFormatting sqref="S27:BD28 S157:BD158">
    <cfRule type="cellIs" dxfId="415" priority="417" operator="equal">
      <formula>0</formula>
    </cfRule>
  </conditionalFormatting>
  <conditionalFormatting sqref="S157:BD158">
    <cfRule type="cellIs" dxfId="414" priority="414" operator="greaterThan">
      <formula>0</formula>
    </cfRule>
  </conditionalFormatting>
  <conditionalFormatting sqref="S157:BD158">
    <cfRule type="cellIs" dxfId="413" priority="415" operator="equal">
      <formula>0</formula>
    </cfRule>
  </conditionalFormatting>
  <conditionalFormatting sqref="AQ71:AQ72 AQ74:AQ79 AQ160:AQ161 AQ163:AQ165 AQ157:AQ158">
    <cfRule type="cellIs" dxfId="412" priority="384" operator="greaterThan">
      <formula>0</formula>
    </cfRule>
  </conditionalFormatting>
  <conditionalFormatting sqref="S3:BD3">
    <cfRule type="cellIs" dxfId="411" priority="412" operator="greaterThan">
      <formula>0</formula>
    </cfRule>
  </conditionalFormatting>
  <conditionalFormatting sqref="S3:BD3">
    <cfRule type="cellIs" dxfId="410" priority="413" operator="equal">
      <formula>0</formula>
    </cfRule>
  </conditionalFormatting>
  <conditionalFormatting sqref="S71:AJ72 AW71:BD72 AW74:BD79 S74:AJ79 AW160:BD161 S160:AJ161 AW163:BD165 S163:AJ165 AW157:BD158 S157:AJ158">
    <cfRule type="cellIs" dxfId="409" priority="409" operator="equal">
      <formula>0</formula>
    </cfRule>
  </conditionalFormatting>
  <conditionalFormatting sqref="Y71:AD72 Y74:AD79 Y160:AD161 Y163:AD165 Y157:AD158">
    <cfRule type="cellIs" dxfId="408" priority="408" operator="greaterThan">
      <formula>0</formula>
    </cfRule>
  </conditionalFormatting>
  <conditionalFormatting sqref="S71:X72 S74:X79 S160:X161 S163:X165 S157:X158">
    <cfRule type="cellIs" dxfId="407" priority="407" operator="equal">
      <formula>0</formula>
    </cfRule>
  </conditionalFormatting>
  <conditionalFormatting sqref="AE71:AJ72 AW71:BD72 AW74:BD79 AE74:AJ79 AW160:BD161 AE160:AJ161 AW163:BD165 AE163:AJ165 AW157:BD158 AE157:AJ158">
    <cfRule type="cellIs" dxfId="406" priority="410" operator="greaterThan">
      <formula>0</formula>
    </cfRule>
  </conditionalFormatting>
  <conditionalFormatting sqref="AK71:AK72 AK74:AK79 AK160:AK161 AK163:AK165 AK157:AK158">
    <cfRule type="cellIs" dxfId="405" priority="400" operator="equal">
      <formula>0</formula>
    </cfRule>
  </conditionalFormatting>
  <conditionalFormatting sqref="AE71:AJ72 AW71:BD72 AW74:BD79 AE74:AJ79 AW160:BD161 AE160:AJ161 AW163:BD165 AE163:AJ165 AW157:BD158 AE157:AJ158">
    <cfRule type="cellIs" dxfId="404" priority="411" operator="greaterThan">
      <formula>0</formula>
    </cfRule>
  </conditionalFormatting>
  <conditionalFormatting sqref="AR71:AV72 AR74:AV79 AR160:AV161 AR163:AV165 AR157:AV158">
    <cfRule type="cellIs" dxfId="403" priority="404" operator="greaterThan">
      <formula>0</formula>
    </cfRule>
  </conditionalFormatting>
  <conditionalFormatting sqref="AR71:AV72 AR74:AV79 AR160:AV161 AR163:AV165 AR157:AV158">
    <cfRule type="cellIs" dxfId="402" priority="403" operator="equal">
      <formula>0</formula>
    </cfRule>
  </conditionalFormatting>
  <conditionalFormatting sqref="S71:X72 S74:X79 S160:X161 S163:X165 S157:X158">
    <cfRule type="cellIs" dxfId="401" priority="406" operator="greaterThan">
      <formula>0</formula>
    </cfRule>
  </conditionalFormatting>
  <conditionalFormatting sqref="AR71:AV72 AR74:AV79 AR160:AV161 AR163:AV165 AR157:AV158">
    <cfRule type="cellIs" dxfId="400" priority="405" operator="greaterThan">
      <formula>0</formula>
    </cfRule>
  </conditionalFormatting>
  <conditionalFormatting sqref="AK71:AK72 AK74:AK79 AK160:AK161 AK163:AK165 AK157:AK158">
    <cfRule type="cellIs" dxfId="399" priority="402" operator="greaterThan">
      <formula>0</formula>
    </cfRule>
  </conditionalFormatting>
  <conditionalFormatting sqref="AK71:AK72 AK74:AK79 AK160:AK161 AK163:AK165 AK157:AK158">
    <cfRule type="cellIs" dxfId="398" priority="401" operator="greaterThan">
      <formula>0</formula>
    </cfRule>
  </conditionalFormatting>
  <conditionalFormatting sqref="AL71:AL72 AL74:AL79 AL160:AL161 AL163:AL165 AL157:AL158">
    <cfRule type="cellIs" dxfId="397" priority="399" operator="greaterThan">
      <formula>0</formula>
    </cfRule>
  </conditionalFormatting>
  <conditionalFormatting sqref="AL71:AL72 AL74:AL79 AL160:AL161 AL163:AL165 AL157:AL158">
    <cfRule type="cellIs" dxfId="396" priority="398" operator="greaterThan">
      <formula>0</formula>
    </cfRule>
  </conditionalFormatting>
  <conditionalFormatting sqref="AL71:AL72 AL74:AL79 AL160:AL161 AL163:AL165 AL157:AL158">
    <cfRule type="cellIs" dxfId="395" priority="397" operator="equal">
      <formula>0</formula>
    </cfRule>
  </conditionalFormatting>
  <conditionalFormatting sqref="AM71:AM72 AM74:AM79 AM160:AM161 AM163:AM165 AM157:AM158">
    <cfRule type="cellIs" dxfId="394" priority="396" operator="greaterThan">
      <formula>0</formula>
    </cfRule>
  </conditionalFormatting>
  <conditionalFormatting sqref="AM71:AM72 AM74:AM79 AM160:AM161 AM163:AM165 AM157:AM158">
    <cfRule type="cellIs" dxfId="393" priority="395" operator="greaterThan">
      <formula>0</formula>
    </cfRule>
  </conditionalFormatting>
  <conditionalFormatting sqref="AM71:AM72 AM74:AM79 AM160:AM161 AM163:AM165 AM157:AM158">
    <cfRule type="cellIs" dxfId="392" priority="394" operator="equal">
      <formula>0</formula>
    </cfRule>
  </conditionalFormatting>
  <conditionalFormatting sqref="AN71:AN72 AN74:AN79 AN160:AN161 AN163:AN165 AN157:AN158">
    <cfRule type="cellIs" dxfId="391" priority="393" operator="greaterThan">
      <formula>0</formula>
    </cfRule>
  </conditionalFormatting>
  <conditionalFormatting sqref="AN71:AN72 AN74:AN79 AN160:AN161 AN163:AN165 AN157:AN158">
    <cfRule type="cellIs" dxfId="390" priority="392" operator="greaterThan">
      <formula>0</formula>
    </cfRule>
  </conditionalFormatting>
  <conditionalFormatting sqref="AN71:AN72 AN74:AN79 AN160:AN161 AN163:AN165 AN157:AN158">
    <cfRule type="cellIs" dxfId="389" priority="391" operator="equal">
      <formula>0</formula>
    </cfRule>
  </conditionalFormatting>
  <conditionalFormatting sqref="AO71:AO72 AO74:AO79 AO160:AO161 AO163:AO165 AO157:AO158">
    <cfRule type="cellIs" dxfId="388" priority="390" operator="greaterThan">
      <formula>0</formula>
    </cfRule>
  </conditionalFormatting>
  <conditionalFormatting sqref="AO71:AO72 AO74:AO79 AO160:AO161 AO163:AO165 AO157:AO158">
    <cfRule type="cellIs" dxfId="387" priority="389" operator="greaterThan">
      <formula>0</formula>
    </cfRule>
  </conditionalFormatting>
  <conditionalFormatting sqref="AO71:AO72 AO74:AO79 AO160:AO161 AO163:AO165 AO157:AO158">
    <cfRule type="cellIs" dxfId="386" priority="388" operator="equal">
      <formula>0</formula>
    </cfRule>
  </conditionalFormatting>
  <conditionalFormatting sqref="AP71:AP72 AP74:AP79 AP160:AP161 AP163:AP165 AP157:AP158">
    <cfRule type="cellIs" dxfId="385" priority="387" operator="greaterThan">
      <formula>0</formula>
    </cfRule>
  </conditionalFormatting>
  <conditionalFormatting sqref="AP71:AP72 AP74:AP79 AP160:AP161 AP163:AP165 AP157:AP158">
    <cfRule type="cellIs" dxfId="384" priority="386" operator="greaterThan">
      <formula>0</formula>
    </cfRule>
  </conditionalFormatting>
  <conditionalFormatting sqref="AP71:AP72 AP74:AP79 AP160:AP161 AP163:AP165 AP157:AP158">
    <cfRule type="cellIs" dxfId="383" priority="385" operator="equal">
      <formula>0</formula>
    </cfRule>
  </conditionalFormatting>
  <conditionalFormatting sqref="AQ71:AQ72 AQ74:AQ79 AQ160:AQ161 AQ163:AQ165 AQ157:AQ158">
    <cfRule type="cellIs" dxfId="382" priority="383" operator="greaterThan">
      <formula>0</formula>
    </cfRule>
  </conditionalFormatting>
  <conditionalFormatting sqref="AQ71:AQ72 AQ74:AQ79 AQ160:AQ161 AQ163:AQ165 AQ157:AQ158">
    <cfRule type="cellIs" dxfId="381" priority="382" operator="equal">
      <formula>0</formula>
    </cfRule>
  </conditionalFormatting>
  <conditionalFormatting sqref="AK66:BD67 AK69:BD70">
    <cfRule type="cellIs" dxfId="380" priority="376" operator="greaterThan">
      <formula>0</formula>
    </cfRule>
  </conditionalFormatting>
  <conditionalFormatting sqref="AK66:BD67 AK69:BD70">
    <cfRule type="cellIs" dxfId="379" priority="377" operator="greaterThan">
      <formula>0</formula>
    </cfRule>
  </conditionalFormatting>
  <conditionalFormatting sqref="AK66:BD67 S66:AD67 S69:AD70 AK69:BD70">
    <cfRule type="cellIs" dxfId="378" priority="378" operator="equal">
      <formula>0</formula>
    </cfRule>
  </conditionalFormatting>
  <conditionalFormatting sqref="Y66:AD67 Y69:AD70">
    <cfRule type="cellIs" dxfId="377" priority="379" operator="greaterThan">
      <formula>0</formula>
    </cfRule>
  </conditionalFormatting>
  <conditionalFormatting sqref="S66:X67 S69:X70">
    <cfRule type="cellIs" dxfId="376" priority="380" operator="equal">
      <formula>0</formula>
    </cfRule>
  </conditionalFormatting>
  <conditionalFormatting sqref="S66:X67 S69:X70">
    <cfRule type="cellIs" dxfId="375" priority="381" operator="greaterThan">
      <formula>0</formula>
    </cfRule>
  </conditionalFormatting>
  <conditionalFormatting sqref="AE66:AJ67 AE69:AJ70">
    <cfRule type="cellIs" dxfId="374" priority="373" operator="greaterThan">
      <formula>0</formula>
    </cfRule>
  </conditionalFormatting>
  <conditionalFormatting sqref="AE66:AJ67 AE69:AJ70">
    <cfRule type="cellIs" dxfId="373" priority="374" operator="greaterThan">
      <formula>0</formula>
    </cfRule>
  </conditionalFormatting>
  <conditionalFormatting sqref="AE66:AJ67 AE69:AJ70">
    <cfRule type="cellIs" dxfId="372" priority="375" operator="equal">
      <formula>0</formula>
    </cfRule>
  </conditionalFormatting>
  <conditionalFormatting sqref="S4:BD4">
    <cfRule type="cellIs" dxfId="371" priority="371" operator="greaterThan">
      <formula>0</formula>
    </cfRule>
  </conditionalFormatting>
  <conditionalFormatting sqref="S4:BD4">
    <cfRule type="cellIs" dxfId="370" priority="372" operator="equal">
      <formula>0</formula>
    </cfRule>
  </conditionalFormatting>
  <conditionalFormatting sqref="S65:BD65">
    <cfRule type="cellIs" dxfId="369" priority="369" operator="greaterThan">
      <formula>0</formula>
    </cfRule>
  </conditionalFormatting>
  <conditionalFormatting sqref="S65:BD65">
    <cfRule type="cellIs" dxfId="368" priority="370" operator="equal">
      <formula>0</formula>
    </cfRule>
  </conditionalFormatting>
  <conditionalFormatting sqref="S68:BD68">
    <cfRule type="cellIs" dxfId="367" priority="367" operator="greaterThan">
      <formula>0</formula>
    </cfRule>
  </conditionalFormatting>
  <conditionalFormatting sqref="S68:BD68">
    <cfRule type="cellIs" dxfId="366" priority="368" operator="equal">
      <formula>0</formula>
    </cfRule>
  </conditionalFormatting>
  <conditionalFormatting sqref="S50:X50">
    <cfRule type="cellIs" dxfId="365" priority="343" operator="equal">
      <formula>0</formula>
    </cfRule>
  </conditionalFormatting>
  <conditionalFormatting sqref="S50:X50">
    <cfRule type="cellIs" dxfId="364" priority="345" operator="equal">
      <formula>0</formula>
    </cfRule>
  </conditionalFormatting>
  <conditionalFormatting sqref="AE50:BD50">
    <cfRule type="cellIs" dxfId="363" priority="340" operator="greaterThan">
      <formula>0</formula>
    </cfRule>
  </conditionalFormatting>
  <conditionalFormatting sqref="S23:BD23">
    <cfRule type="cellIs" dxfId="362" priority="366" operator="equal">
      <formula>0</formula>
    </cfRule>
  </conditionalFormatting>
  <conditionalFormatting sqref="S45:BD46">
    <cfRule type="cellIs" dxfId="361" priority="348" operator="equal">
      <formula>0</formula>
    </cfRule>
  </conditionalFormatting>
  <conditionalFormatting sqref="S23:BD23">
    <cfRule type="cellIs" dxfId="360" priority="365" operator="greaterThan">
      <formula>0</formula>
    </cfRule>
  </conditionalFormatting>
  <conditionalFormatting sqref="Y50:BD50">
    <cfRule type="cellIs" dxfId="359" priority="342" operator="equal">
      <formula>0</formula>
    </cfRule>
  </conditionalFormatting>
  <conditionalFormatting sqref="AE111:BD111">
    <cfRule type="cellIs" dxfId="358" priority="359" operator="greaterThan">
      <formula>0</formula>
    </cfRule>
  </conditionalFormatting>
  <conditionalFormatting sqref="S111:BD111">
    <cfRule type="cellIs" dxfId="357" priority="360" operator="equal">
      <formula>0</formula>
    </cfRule>
  </conditionalFormatting>
  <conditionalFormatting sqref="S34:BD34">
    <cfRule type="cellIs" dxfId="356" priority="363" operator="greaterThan">
      <formula>0</formula>
    </cfRule>
  </conditionalFormatting>
  <conditionalFormatting sqref="S34:BD34">
    <cfRule type="cellIs" dxfId="355" priority="364" operator="equal">
      <formula>0</formula>
    </cfRule>
  </conditionalFormatting>
  <conditionalFormatting sqref="S140:BD140 S142:BD147">
    <cfRule type="cellIs" dxfId="354" priority="361" operator="greaterThan">
      <formula>0</formula>
    </cfRule>
  </conditionalFormatting>
  <conditionalFormatting sqref="S140:BD140 S142:BD147">
    <cfRule type="cellIs" dxfId="353" priority="362" operator="equal">
      <formula>0</formula>
    </cfRule>
  </conditionalFormatting>
  <conditionalFormatting sqref="AE47:BD49">
    <cfRule type="cellIs" dxfId="352" priority="351" operator="greaterThan">
      <formula>0</formula>
    </cfRule>
  </conditionalFormatting>
  <conditionalFormatting sqref="S47:BD49">
    <cfRule type="cellIs" dxfId="351" priority="352" operator="equal">
      <formula>0</formula>
    </cfRule>
  </conditionalFormatting>
  <conditionalFormatting sqref="AE92:BD92">
    <cfRule type="cellIs" dxfId="350" priority="303" operator="greaterThan">
      <formula>0</formula>
    </cfRule>
  </conditionalFormatting>
  <conditionalFormatting sqref="S149:X149">
    <cfRule type="cellIs" dxfId="349" priority="325" operator="equal">
      <formula>0</formula>
    </cfRule>
  </conditionalFormatting>
  <conditionalFormatting sqref="S45:X46">
    <cfRule type="cellIs" dxfId="348" priority="326" operator="greaterThan">
      <formula>0</formula>
    </cfRule>
  </conditionalFormatting>
  <conditionalFormatting sqref="S45:X46">
    <cfRule type="cellIs" dxfId="347" priority="327" operator="equal">
      <formula>0</formula>
    </cfRule>
  </conditionalFormatting>
  <conditionalFormatting sqref="AE44:BD44">
    <cfRule type="cellIs" dxfId="346" priority="335" operator="greaterThan">
      <formula>0</formula>
    </cfRule>
  </conditionalFormatting>
  <conditionalFormatting sqref="AE45:BD46">
    <cfRule type="cellIs" dxfId="345" priority="346" operator="greaterThan">
      <formula>0</formula>
    </cfRule>
  </conditionalFormatting>
  <conditionalFormatting sqref="S44:X44">
    <cfRule type="cellIs" dxfId="344" priority="338" operator="equal">
      <formula>0</formula>
    </cfRule>
  </conditionalFormatting>
  <conditionalFormatting sqref="Y92:BD92">
    <cfRule type="cellIs" dxfId="343" priority="304" operator="equal">
      <formula>0</formula>
    </cfRule>
  </conditionalFormatting>
  <conditionalFormatting sqref="AE152:AJ165">
    <cfRule type="cellIs" dxfId="342" priority="311" operator="equal">
      <formula>0</formula>
    </cfRule>
  </conditionalFormatting>
  <conditionalFormatting sqref="AE152:BD165">
    <cfRule type="cellIs" dxfId="341" priority="308" operator="greaterThan">
      <formula>0</formula>
    </cfRule>
  </conditionalFormatting>
  <conditionalFormatting sqref="S152:BD165">
    <cfRule type="cellIs" dxfId="340" priority="309" operator="equal">
      <formula>0</formula>
    </cfRule>
  </conditionalFormatting>
  <conditionalFormatting sqref="AE50:AJ50">
    <cfRule type="cellIs" dxfId="339" priority="328" operator="equal">
      <formula>0</formula>
    </cfRule>
  </conditionalFormatting>
  <conditionalFormatting sqref="S50:BD50">
    <cfRule type="cellIs" dxfId="338" priority="329" operator="equal">
      <formula>0</formula>
    </cfRule>
  </conditionalFormatting>
  <conditionalFormatting sqref="Y50:BD50">
    <cfRule type="cellIs" dxfId="337" priority="330" operator="equal">
      <formula>0</formula>
    </cfRule>
  </conditionalFormatting>
  <conditionalFormatting sqref="AE44:BD44">
    <cfRule type="cellIs" dxfId="336" priority="331" operator="greaterThan">
      <formula>0</formula>
    </cfRule>
  </conditionalFormatting>
  <conditionalFormatting sqref="S44:BD44">
    <cfRule type="cellIs" dxfId="335" priority="332" operator="equal">
      <formula>0</formula>
    </cfRule>
  </conditionalFormatting>
  <conditionalFormatting sqref="Y44:BD44">
    <cfRule type="cellIs" dxfId="334" priority="333" operator="equal">
      <formula>0</formula>
    </cfRule>
  </conditionalFormatting>
  <conditionalFormatting sqref="AE44:AJ44">
    <cfRule type="cellIs" dxfId="333" priority="334" operator="equal">
      <formula>0</formula>
    </cfRule>
  </conditionalFormatting>
  <conditionalFormatting sqref="Y44:BD44">
    <cfRule type="cellIs" dxfId="332" priority="336" operator="equal">
      <formula>0</formula>
    </cfRule>
  </conditionalFormatting>
  <conditionalFormatting sqref="S44:X44">
    <cfRule type="cellIs" dxfId="331" priority="337" operator="equal">
      <formula>0</formula>
    </cfRule>
  </conditionalFormatting>
  <conditionalFormatting sqref="S44:X44">
    <cfRule type="cellIs" dxfId="330" priority="339" operator="equal">
      <formula>0</formula>
    </cfRule>
  </conditionalFormatting>
  <conditionalFormatting sqref="AE50:BD50">
    <cfRule type="cellIs" dxfId="329" priority="341" operator="greaterThan">
      <formula>0</formula>
    </cfRule>
  </conditionalFormatting>
  <conditionalFormatting sqref="S50:X50">
    <cfRule type="cellIs" dxfId="328" priority="344" operator="equal">
      <formula>0</formula>
    </cfRule>
  </conditionalFormatting>
  <conditionalFormatting sqref="S149:X149">
    <cfRule type="cellIs" dxfId="327" priority="323" operator="equal">
      <formula>0</formula>
    </cfRule>
  </conditionalFormatting>
  <conditionalFormatting sqref="AE134:BD134">
    <cfRule type="cellIs" dxfId="326" priority="290" operator="greaterThan">
      <formula>0</formula>
    </cfRule>
  </conditionalFormatting>
  <conditionalFormatting sqref="AE45:BD46">
    <cfRule type="cellIs" dxfId="325" priority="347" operator="greaterThan">
      <formula>0</formula>
    </cfRule>
  </conditionalFormatting>
  <conditionalFormatting sqref="Y45:AD46">
    <cfRule type="cellIs" dxfId="324" priority="349" operator="greaterThan">
      <formula>0</formula>
    </cfRule>
  </conditionalFormatting>
  <conditionalFormatting sqref="AE47:BD49">
    <cfRule type="cellIs" dxfId="323" priority="350" operator="greaterThan">
      <formula>0</formula>
    </cfRule>
  </conditionalFormatting>
  <conditionalFormatting sqref="AE152:BD165">
    <cfRule type="cellIs" dxfId="322" priority="312" operator="greaterThan">
      <formula>0</formula>
    </cfRule>
  </conditionalFormatting>
  <conditionalFormatting sqref="Y152:BD165">
    <cfRule type="cellIs" dxfId="321" priority="313" operator="equal">
      <formula>0</formula>
    </cfRule>
  </conditionalFormatting>
  <conditionalFormatting sqref="Y47:AD49">
    <cfRule type="cellIs" dxfId="320" priority="353" operator="greaterThan">
      <formula>0</formula>
    </cfRule>
  </conditionalFormatting>
  <conditionalFormatting sqref="S47:X49">
    <cfRule type="cellIs" dxfId="319" priority="354" operator="equal">
      <formula>0</formula>
    </cfRule>
  </conditionalFormatting>
  <conditionalFormatting sqref="S47:X49">
    <cfRule type="cellIs" dxfId="318" priority="355" operator="greaterThan">
      <formula>0</formula>
    </cfRule>
  </conditionalFormatting>
  <conditionalFormatting sqref="AE51:BD87">
    <cfRule type="cellIs" dxfId="317" priority="356" operator="greaterThan">
      <formula>0</formula>
    </cfRule>
  </conditionalFormatting>
  <conditionalFormatting sqref="AE51:BD87">
    <cfRule type="cellIs" dxfId="316" priority="357" operator="greaterThan">
      <formula>0</formula>
    </cfRule>
  </conditionalFormatting>
  <conditionalFormatting sqref="S51:BD87">
    <cfRule type="cellIs" dxfId="315" priority="358" operator="equal">
      <formula>0</formula>
    </cfRule>
  </conditionalFormatting>
  <conditionalFormatting sqref="S92:X92">
    <cfRule type="cellIs" dxfId="314" priority="305" operator="equal">
      <formula>0</formula>
    </cfRule>
  </conditionalFormatting>
  <conditionalFormatting sqref="Y92:BD92">
    <cfRule type="cellIs" dxfId="313" priority="301" operator="equal">
      <formula>0</formula>
    </cfRule>
  </conditionalFormatting>
  <conditionalFormatting sqref="AE134:BD134">
    <cfRule type="cellIs" dxfId="312" priority="294" operator="greaterThan">
      <formula>0</formula>
    </cfRule>
  </conditionalFormatting>
  <conditionalFormatting sqref="Y134:BD134">
    <cfRule type="cellIs" dxfId="311" priority="295" operator="equal">
      <formula>0</formula>
    </cfRule>
  </conditionalFormatting>
  <conditionalFormatting sqref="S134:BD134">
    <cfRule type="cellIs" dxfId="310" priority="291" operator="equal">
      <formula>0</formula>
    </cfRule>
  </conditionalFormatting>
  <conditionalFormatting sqref="AE134:AJ134">
    <cfRule type="cellIs" dxfId="309" priority="293" operator="equal">
      <formula>0</formula>
    </cfRule>
  </conditionalFormatting>
  <conditionalFormatting sqref="AE73:BD73">
    <cfRule type="cellIs" dxfId="308" priority="281" operator="greaterThan">
      <formula>0</formula>
    </cfRule>
  </conditionalFormatting>
  <conditionalFormatting sqref="AE149:BD149">
    <cfRule type="cellIs" dxfId="307" priority="317" operator="greaterThan">
      <formula>0</formula>
    </cfRule>
  </conditionalFormatting>
  <conditionalFormatting sqref="S149:BD149">
    <cfRule type="cellIs" dxfId="306" priority="318" operator="equal">
      <formula>0</formula>
    </cfRule>
  </conditionalFormatting>
  <conditionalFormatting sqref="Y149:BD149">
    <cfRule type="cellIs" dxfId="305" priority="319" operator="equal">
      <formula>0</formula>
    </cfRule>
  </conditionalFormatting>
  <conditionalFormatting sqref="AE149:AJ149">
    <cfRule type="cellIs" dxfId="304" priority="320" operator="equal">
      <formula>0</formula>
    </cfRule>
  </conditionalFormatting>
  <conditionalFormatting sqref="AE149:BD149">
    <cfRule type="cellIs" dxfId="303" priority="321" operator="greaterThan">
      <formula>0</formula>
    </cfRule>
  </conditionalFormatting>
  <conditionalFormatting sqref="Y149:BD149">
    <cfRule type="cellIs" dxfId="302" priority="322" operator="equal">
      <formula>0</formula>
    </cfRule>
  </conditionalFormatting>
  <conditionalFormatting sqref="S134:X134">
    <cfRule type="cellIs" dxfId="301" priority="298" operator="equal">
      <formula>0</formula>
    </cfRule>
  </conditionalFormatting>
  <conditionalFormatting sqref="S149:X149">
    <cfRule type="cellIs" dxfId="300" priority="324" operator="equal">
      <formula>0</formula>
    </cfRule>
  </conditionalFormatting>
  <conditionalFormatting sqref="S92:X92">
    <cfRule type="cellIs" dxfId="299" priority="307" operator="equal">
      <formula>0</formula>
    </cfRule>
  </conditionalFormatting>
  <conditionalFormatting sqref="Y152:BD165">
    <cfRule type="cellIs" dxfId="298" priority="310" operator="equal">
      <formula>0</formula>
    </cfRule>
  </conditionalFormatting>
  <conditionalFormatting sqref="S152:X165">
    <cfRule type="cellIs" dxfId="297" priority="314" operator="equal">
      <formula>0</formula>
    </cfRule>
  </conditionalFormatting>
  <conditionalFormatting sqref="S152:X165">
    <cfRule type="cellIs" dxfId="296" priority="315" operator="equal">
      <formula>0</formula>
    </cfRule>
  </conditionalFormatting>
  <conditionalFormatting sqref="S152:X165">
    <cfRule type="cellIs" dxfId="295" priority="316" operator="equal">
      <formula>0</formula>
    </cfRule>
  </conditionalFormatting>
  <conditionalFormatting sqref="AE92:BD92">
    <cfRule type="cellIs" dxfId="294" priority="299" operator="greaterThan">
      <formula>0</formula>
    </cfRule>
  </conditionalFormatting>
  <conditionalFormatting sqref="S92:BD92">
    <cfRule type="cellIs" dxfId="293" priority="300" operator="equal">
      <formula>0</formula>
    </cfRule>
  </conditionalFormatting>
  <conditionalFormatting sqref="AE92:AJ92">
    <cfRule type="cellIs" dxfId="292" priority="302" operator="equal">
      <formula>0</formula>
    </cfRule>
  </conditionalFormatting>
  <conditionalFormatting sqref="S134:X134">
    <cfRule type="cellIs" dxfId="291" priority="297" operator="equal">
      <formula>0</formula>
    </cfRule>
  </conditionalFormatting>
  <conditionalFormatting sqref="S92:X92">
    <cfRule type="cellIs" dxfId="290" priority="306" operator="equal">
      <formula>0</formula>
    </cfRule>
  </conditionalFormatting>
  <conditionalFormatting sqref="S148:BD148">
    <cfRule type="cellIs" dxfId="289" priority="263" operator="equal">
      <formula>0</formula>
    </cfRule>
  </conditionalFormatting>
  <conditionalFormatting sqref="Y73:BD73">
    <cfRule type="cellIs" dxfId="288" priority="286" operator="equal">
      <formula>0</formula>
    </cfRule>
  </conditionalFormatting>
  <conditionalFormatting sqref="S73:X73">
    <cfRule type="cellIs" dxfId="287" priority="287" operator="equal">
      <formula>0</formula>
    </cfRule>
  </conditionalFormatting>
  <conditionalFormatting sqref="AE107:BD107">
    <cfRule type="cellIs" dxfId="286" priority="266" operator="greaterThan">
      <formula>0</formula>
    </cfRule>
  </conditionalFormatting>
  <conditionalFormatting sqref="S73:X73">
    <cfRule type="cellIs" dxfId="285" priority="289" operator="equal">
      <formula>0</formula>
    </cfRule>
  </conditionalFormatting>
  <conditionalFormatting sqref="Y134:BD134">
    <cfRule type="cellIs" dxfId="284" priority="292" operator="equal">
      <formula>0</formula>
    </cfRule>
  </conditionalFormatting>
  <conditionalFormatting sqref="AE99:BD99">
    <cfRule type="cellIs" dxfId="283" priority="264" operator="greaterThan">
      <formula>0</formula>
    </cfRule>
  </conditionalFormatting>
  <conditionalFormatting sqref="S80:X80">
    <cfRule type="cellIs" dxfId="282" priority="280" operator="equal">
      <formula>0</formula>
    </cfRule>
  </conditionalFormatting>
  <conditionalFormatting sqref="AE73:AJ73">
    <cfRule type="cellIs" dxfId="281" priority="284" operator="equal">
      <formula>0</formula>
    </cfRule>
  </conditionalFormatting>
  <conditionalFormatting sqref="S80:X80">
    <cfRule type="cellIs" dxfId="280" priority="279" operator="equal">
      <formula>0</formula>
    </cfRule>
  </conditionalFormatting>
  <conditionalFormatting sqref="S73:BD73">
    <cfRule type="cellIs" dxfId="279" priority="282" operator="equal">
      <formula>0</formula>
    </cfRule>
  </conditionalFormatting>
  <conditionalFormatting sqref="Y73:BD73">
    <cfRule type="cellIs" dxfId="278" priority="283" operator="equal">
      <formula>0</formula>
    </cfRule>
  </conditionalFormatting>
  <conditionalFormatting sqref="S80:X80">
    <cfRule type="cellIs" dxfId="277" priority="278" operator="equal">
      <formula>0</formula>
    </cfRule>
  </conditionalFormatting>
  <conditionalFormatting sqref="AE73:BD73">
    <cfRule type="cellIs" dxfId="276" priority="285" operator="greaterThan">
      <formula>0</formula>
    </cfRule>
  </conditionalFormatting>
  <conditionalFormatting sqref="S73:X73">
    <cfRule type="cellIs" dxfId="275" priority="288" operator="equal">
      <formula>0</formula>
    </cfRule>
  </conditionalFormatting>
  <conditionalFormatting sqref="S80:BD80">
    <cfRule type="cellIs" dxfId="274" priority="273" operator="equal">
      <formula>0</formula>
    </cfRule>
  </conditionalFormatting>
  <conditionalFormatting sqref="Y80:BD80">
    <cfRule type="cellIs" dxfId="273" priority="274" operator="equal">
      <formula>0</formula>
    </cfRule>
  </conditionalFormatting>
  <conditionalFormatting sqref="S134:X134">
    <cfRule type="cellIs" dxfId="272" priority="296" operator="equal">
      <formula>0</formula>
    </cfRule>
  </conditionalFormatting>
  <conditionalFormatting sqref="AE126:BD126">
    <cfRule type="cellIs" dxfId="271" priority="268" operator="greaterThan">
      <formula>0</formula>
    </cfRule>
  </conditionalFormatting>
  <conditionalFormatting sqref="S120:BD120">
    <cfRule type="cellIs" dxfId="270" priority="271" operator="equal">
      <formula>0</formula>
    </cfRule>
  </conditionalFormatting>
  <conditionalFormatting sqref="S99:BD99">
    <cfRule type="cellIs" dxfId="269" priority="265" operator="equal">
      <formula>0</formula>
    </cfRule>
  </conditionalFormatting>
  <conditionalFormatting sqref="S107:BD107">
    <cfRule type="cellIs" dxfId="268" priority="267" operator="equal">
      <formula>0</formula>
    </cfRule>
  </conditionalFormatting>
  <conditionalFormatting sqref="AE80:BD80">
    <cfRule type="cellIs" dxfId="267" priority="272" operator="greaterThan">
      <formula>0</formula>
    </cfRule>
  </conditionalFormatting>
  <conditionalFormatting sqref="AE80:AJ80">
    <cfRule type="cellIs" dxfId="266" priority="275" operator="equal">
      <formula>0</formula>
    </cfRule>
  </conditionalFormatting>
  <conditionalFormatting sqref="AE80:BD80">
    <cfRule type="cellIs" dxfId="265" priority="276" operator="greaterThan">
      <formula>0</formula>
    </cfRule>
  </conditionalFormatting>
  <conditionalFormatting sqref="Y80:BD80">
    <cfRule type="cellIs" dxfId="264" priority="277" operator="equal">
      <formula>0</formula>
    </cfRule>
  </conditionalFormatting>
  <conditionalFormatting sqref="S43:BD43">
    <cfRule type="cellIs" dxfId="263" priority="257" operator="equal">
      <formula>0</formula>
    </cfRule>
  </conditionalFormatting>
  <conditionalFormatting sqref="S126:BD126">
    <cfRule type="cellIs" dxfId="262" priority="269" operator="equal">
      <formula>0</formula>
    </cfRule>
  </conditionalFormatting>
  <conditionalFormatting sqref="S141:BD141">
    <cfRule type="cellIs" dxfId="261" priority="261" operator="equal">
      <formula>0</formula>
    </cfRule>
  </conditionalFormatting>
  <conditionalFormatting sqref="AE148:BD148">
    <cfRule type="cellIs" dxfId="260" priority="262" operator="greaterThan">
      <formula>0</formula>
    </cfRule>
  </conditionalFormatting>
  <conditionalFormatting sqref="AE120:BD120">
    <cfRule type="cellIs" dxfId="259" priority="270" operator="greaterThan">
      <formula>0</formula>
    </cfRule>
  </conditionalFormatting>
  <conditionalFormatting sqref="S29:BD29">
    <cfRule type="cellIs" dxfId="258" priority="251" operator="equal">
      <formula>0</formula>
    </cfRule>
  </conditionalFormatting>
  <conditionalFormatting sqref="AE122:BD122">
    <cfRule type="cellIs" dxfId="257" priority="215" operator="greaterThan">
      <formula>0</formula>
    </cfRule>
  </conditionalFormatting>
  <conditionalFormatting sqref="S139:BD139">
    <cfRule type="cellIs" dxfId="256" priority="259" operator="equal">
      <formula>0</formula>
    </cfRule>
  </conditionalFormatting>
  <conditionalFormatting sqref="AE22:BD22">
    <cfRule type="cellIs" dxfId="255" priority="244" operator="greaterThan">
      <formula>0</formula>
    </cfRule>
  </conditionalFormatting>
  <conditionalFormatting sqref="S22:BD22">
    <cfRule type="cellIs" dxfId="254" priority="245" operator="equal">
      <formula>0</formula>
    </cfRule>
  </conditionalFormatting>
  <conditionalFormatting sqref="S36:BD36">
    <cfRule type="cellIs" dxfId="253" priority="255" operator="equal">
      <formula>0</formula>
    </cfRule>
  </conditionalFormatting>
  <conditionalFormatting sqref="S25:BD25">
    <cfRule type="cellIs" dxfId="252" priority="247" operator="equal">
      <formula>0</formula>
    </cfRule>
  </conditionalFormatting>
  <conditionalFormatting sqref="AE26:BD26">
    <cfRule type="cellIs" dxfId="251" priority="248" operator="greaterThan">
      <formula>0</formula>
    </cfRule>
  </conditionalFormatting>
  <conditionalFormatting sqref="S26:BD26">
    <cfRule type="cellIs" dxfId="250" priority="249" operator="equal">
      <formula>0</formula>
    </cfRule>
  </conditionalFormatting>
  <conditionalFormatting sqref="S122:BD122">
    <cfRule type="cellIs" dxfId="249" priority="216" operator="equal">
      <formula>0</formula>
    </cfRule>
  </conditionalFormatting>
  <conditionalFormatting sqref="S121:X121">
    <cfRule type="cellIs" dxfId="248" priority="205" operator="equal">
      <formula>0</formula>
    </cfRule>
  </conditionalFormatting>
  <conditionalFormatting sqref="AE141:BD141">
    <cfRule type="cellIs" dxfId="247" priority="260" operator="greaterThan">
      <formula>0</formula>
    </cfRule>
  </conditionalFormatting>
  <conditionalFormatting sqref="AE139:BD139">
    <cfRule type="cellIs" dxfId="246" priority="258" operator="greaterThan">
      <formula>0</formula>
    </cfRule>
  </conditionalFormatting>
  <conditionalFormatting sqref="AE43:BD43">
    <cfRule type="cellIs" dxfId="245" priority="256" operator="greaterThan">
      <formula>0</formula>
    </cfRule>
  </conditionalFormatting>
  <conditionalFormatting sqref="AE36:BD36">
    <cfRule type="cellIs" dxfId="244" priority="254" operator="greaterThan">
      <formula>0</formula>
    </cfRule>
  </conditionalFormatting>
  <conditionalFormatting sqref="AE32:BD32">
    <cfRule type="cellIs" dxfId="243" priority="252" operator="greaterThan">
      <formula>0</formula>
    </cfRule>
  </conditionalFormatting>
  <conditionalFormatting sqref="S32:BD32">
    <cfRule type="cellIs" dxfId="242" priority="253" operator="equal">
      <formula>0</formula>
    </cfRule>
  </conditionalFormatting>
  <conditionalFormatting sqref="AE29:BD29">
    <cfRule type="cellIs" dxfId="241" priority="250" operator="greaterThan">
      <formula>0</formula>
    </cfRule>
  </conditionalFormatting>
  <conditionalFormatting sqref="AE128:BD128">
    <cfRule type="cellIs" dxfId="240" priority="184" operator="greaterThan">
      <formula>0</formula>
    </cfRule>
  </conditionalFormatting>
  <conditionalFormatting sqref="S114:X114">
    <cfRule type="cellIs" dxfId="239" priority="227" operator="equal">
      <formula>0</formula>
    </cfRule>
  </conditionalFormatting>
  <conditionalFormatting sqref="AE25:BD25">
    <cfRule type="cellIs" dxfId="238" priority="246" operator="greaterThan">
      <formula>0</formula>
    </cfRule>
  </conditionalFormatting>
  <conditionalFormatting sqref="AE19:BD19">
    <cfRule type="cellIs" dxfId="237" priority="242" operator="greaterThan">
      <formula>0</formula>
    </cfRule>
  </conditionalFormatting>
  <conditionalFormatting sqref="S19:BD19">
    <cfRule type="cellIs" dxfId="236" priority="243" operator="equal">
      <formula>0</formula>
    </cfRule>
  </conditionalFormatting>
  <conditionalFormatting sqref="AE17:BD17">
    <cfRule type="cellIs" dxfId="235" priority="240" operator="greaterThan">
      <formula>0</formula>
    </cfRule>
  </conditionalFormatting>
  <conditionalFormatting sqref="S17:BD17">
    <cfRule type="cellIs" dxfId="234" priority="241" operator="equal">
      <formula>0</formula>
    </cfRule>
  </conditionalFormatting>
  <conditionalFormatting sqref="AE133:BD133">
    <cfRule type="cellIs" dxfId="233" priority="238" operator="greaterThan">
      <formula>0</formula>
    </cfRule>
  </conditionalFormatting>
  <conditionalFormatting sqref="S133:BD133">
    <cfRule type="cellIs" dxfId="232" priority="239" operator="equal">
      <formula>0</formula>
    </cfRule>
  </conditionalFormatting>
  <conditionalFormatting sqref="AE114:BD114">
    <cfRule type="cellIs" dxfId="231" priority="224" operator="greaterThan">
      <formula>0</formula>
    </cfRule>
  </conditionalFormatting>
  <conditionalFormatting sqref="Y114:BD114">
    <cfRule type="cellIs" dxfId="230" priority="225" operator="equal">
      <formula>0</formula>
    </cfRule>
  </conditionalFormatting>
  <conditionalFormatting sqref="AE114:BD114">
    <cfRule type="cellIs" dxfId="229" priority="220" operator="greaterThan">
      <formula>0</formula>
    </cfRule>
  </conditionalFormatting>
  <conditionalFormatting sqref="AE123:BD123">
    <cfRule type="cellIs" dxfId="228" priority="190" operator="greaterThan">
      <formula>0</formula>
    </cfRule>
  </conditionalFormatting>
  <conditionalFormatting sqref="S112:X112">
    <cfRule type="cellIs" dxfId="227" priority="235" operator="equal">
      <formula>0</formula>
    </cfRule>
  </conditionalFormatting>
  <conditionalFormatting sqref="AE112:BD112">
    <cfRule type="cellIs" dxfId="226" priority="229" operator="greaterThan">
      <formula>0</formula>
    </cfRule>
  </conditionalFormatting>
  <conditionalFormatting sqref="S112:BD112">
    <cfRule type="cellIs" dxfId="225" priority="230" operator="equal">
      <formula>0</formula>
    </cfRule>
  </conditionalFormatting>
  <conditionalFormatting sqref="Y112:BD112">
    <cfRule type="cellIs" dxfId="224" priority="231" operator="equal">
      <formula>0</formula>
    </cfRule>
  </conditionalFormatting>
  <conditionalFormatting sqref="AE112:AJ112">
    <cfRule type="cellIs" dxfId="223" priority="232" operator="equal">
      <formula>0</formula>
    </cfRule>
  </conditionalFormatting>
  <conditionalFormatting sqref="AE112:BD112">
    <cfRule type="cellIs" dxfId="222" priority="233" operator="greaterThan">
      <formula>0</formula>
    </cfRule>
  </conditionalFormatting>
  <conditionalFormatting sqref="Y112:BD112">
    <cfRule type="cellIs" dxfId="221" priority="234" operator="equal">
      <formula>0</formula>
    </cfRule>
  </conditionalFormatting>
  <conditionalFormatting sqref="S112:X112">
    <cfRule type="cellIs" dxfId="220" priority="236" operator="equal">
      <formula>0</formula>
    </cfRule>
  </conditionalFormatting>
  <conditionalFormatting sqref="S112:X112">
    <cfRule type="cellIs" dxfId="219" priority="237" operator="equal">
      <formula>0</formula>
    </cfRule>
  </conditionalFormatting>
  <conditionalFormatting sqref="S114:X114">
    <cfRule type="cellIs" dxfId="218" priority="226" operator="equal">
      <formula>0</formula>
    </cfRule>
  </conditionalFormatting>
  <conditionalFormatting sqref="AE129:BD129">
    <cfRule type="cellIs" dxfId="217" priority="160" operator="greaterThan">
      <formula>0</formula>
    </cfRule>
  </conditionalFormatting>
  <conditionalFormatting sqref="S114:BD114">
    <cfRule type="cellIs" dxfId="216" priority="221" operator="equal">
      <formula>0</formula>
    </cfRule>
  </conditionalFormatting>
  <conditionalFormatting sqref="Y114:BD114">
    <cfRule type="cellIs" dxfId="215" priority="222" operator="equal">
      <formula>0</formula>
    </cfRule>
  </conditionalFormatting>
  <conditionalFormatting sqref="AE114:AJ114">
    <cfRule type="cellIs" dxfId="214" priority="223" operator="equal">
      <formula>0</formula>
    </cfRule>
  </conditionalFormatting>
  <conditionalFormatting sqref="AE123:BD123">
    <cfRule type="cellIs" dxfId="213" priority="194" operator="greaterThan">
      <formula>0</formula>
    </cfRule>
  </conditionalFormatting>
  <conditionalFormatting sqref="Y123:BD123">
    <cfRule type="cellIs" dxfId="212" priority="195" operator="equal">
      <formula>0</formula>
    </cfRule>
  </conditionalFormatting>
  <conditionalFormatting sqref="S114:X114">
    <cfRule type="cellIs" dxfId="211" priority="228" operator="equal">
      <formula>0</formula>
    </cfRule>
  </conditionalFormatting>
  <conditionalFormatting sqref="S122:BD122 S124:BD125">
    <cfRule type="cellIs" dxfId="210" priority="212" operator="greaterThan">
      <formula>0</formula>
    </cfRule>
  </conditionalFormatting>
  <conditionalFormatting sqref="S122:BD122 S124:BD125">
    <cfRule type="cellIs" dxfId="209" priority="213" operator="equal">
      <formula>0</formula>
    </cfRule>
  </conditionalFormatting>
  <conditionalFormatting sqref="AE122:BD122">
    <cfRule type="cellIs" dxfId="208" priority="214" operator="greaterThan">
      <formula>0</formula>
    </cfRule>
  </conditionalFormatting>
  <conditionalFormatting sqref="AE128:BD128">
    <cfRule type="cellIs" dxfId="207" priority="185" operator="greaterThan">
      <formula>0</formula>
    </cfRule>
  </conditionalFormatting>
  <conditionalFormatting sqref="S128:BD128">
    <cfRule type="cellIs" dxfId="206" priority="186" operator="equal">
      <formula>0</formula>
    </cfRule>
  </conditionalFormatting>
  <conditionalFormatting sqref="Y122:AD122">
    <cfRule type="cellIs" dxfId="205" priority="217" operator="greaterThan">
      <formula>0</formula>
    </cfRule>
  </conditionalFormatting>
  <conditionalFormatting sqref="S122:X122">
    <cfRule type="cellIs" dxfId="204" priority="218" operator="equal">
      <formula>0</formula>
    </cfRule>
  </conditionalFormatting>
  <conditionalFormatting sqref="S122:X122">
    <cfRule type="cellIs" dxfId="203" priority="219" operator="greaterThan">
      <formula>0</formula>
    </cfRule>
  </conditionalFormatting>
  <conditionalFormatting sqref="S124:BD124">
    <cfRule type="cellIs" dxfId="202" priority="210" operator="greaterThan">
      <formula>0</formula>
    </cfRule>
  </conditionalFormatting>
  <conditionalFormatting sqref="S124:BD124">
    <cfRule type="cellIs" dxfId="201" priority="211" operator="equal">
      <formula>0</formula>
    </cfRule>
  </conditionalFormatting>
  <conditionalFormatting sqref="S125:AB125 AI125:BD125">
    <cfRule type="cellIs" dxfId="200" priority="208" operator="greaterThan">
      <formula>0</formula>
    </cfRule>
  </conditionalFormatting>
  <conditionalFormatting sqref="S125:AB125 AI125:BD125">
    <cfRule type="cellIs" dxfId="199" priority="209" operator="equal">
      <formula>0</formula>
    </cfRule>
  </conditionalFormatting>
  <conditionalFormatting sqref="S127:X127">
    <cfRule type="cellIs" dxfId="198" priority="176" operator="equal">
      <formula>0</formula>
    </cfRule>
  </conditionalFormatting>
  <conditionalFormatting sqref="AE129:BD129">
    <cfRule type="cellIs" dxfId="197" priority="164" operator="greaterThan">
      <formula>0</formula>
    </cfRule>
  </conditionalFormatting>
  <conditionalFormatting sqref="Y129:BD129">
    <cfRule type="cellIs" dxfId="196" priority="165" operator="equal">
      <formula>0</formula>
    </cfRule>
  </conditionalFormatting>
  <conditionalFormatting sqref="AE156:BD156">
    <cfRule type="cellIs" dxfId="195" priority="147" operator="greaterThan">
      <formula>0</formula>
    </cfRule>
  </conditionalFormatting>
  <conditionalFormatting sqref="AE121:BD121">
    <cfRule type="cellIs" dxfId="194" priority="199" operator="greaterThan">
      <formula>0</formula>
    </cfRule>
  </conditionalFormatting>
  <conditionalFormatting sqref="S121:BD121">
    <cfRule type="cellIs" dxfId="193" priority="200" operator="equal">
      <formula>0</formula>
    </cfRule>
  </conditionalFormatting>
  <conditionalFormatting sqref="Y121:BD121">
    <cfRule type="cellIs" dxfId="192" priority="201" operator="equal">
      <formula>0</formula>
    </cfRule>
  </conditionalFormatting>
  <conditionalFormatting sqref="AE121:AJ121">
    <cfRule type="cellIs" dxfId="191" priority="202" operator="equal">
      <formula>0</formula>
    </cfRule>
  </conditionalFormatting>
  <conditionalFormatting sqref="AE121:BD121">
    <cfRule type="cellIs" dxfId="190" priority="203" operator="greaterThan">
      <formula>0</formula>
    </cfRule>
  </conditionalFormatting>
  <conditionalFormatting sqref="Y121:BD121">
    <cfRule type="cellIs" dxfId="189" priority="204" operator="equal">
      <formula>0</formula>
    </cfRule>
  </conditionalFormatting>
  <conditionalFormatting sqref="S121:X121">
    <cfRule type="cellIs" dxfId="188" priority="206" operator="equal">
      <formula>0</formula>
    </cfRule>
  </conditionalFormatting>
  <conditionalFormatting sqref="S121:X121">
    <cfRule type="cellIs" dxfId="187" priority="207" operator="equal">
      <formula>0</formula>
    </cfRule>
  </conditionalFormatting>
  <conditionalFormatting sqref="S123:X123">
    <cfRule type="cellIs" dxfId="186" priority="196" operator="equal">
      <formula>0</formula>
    </cfRule>
  </conditionalFormatting>
  <conditionalFormatting sqref="S123:BD123">
    <cfRule type="cellIs" dxfId="185" priority="191" operator="equal">
      <formula>0</formula>
    </cfRule>
  </conditionalFormatting>
  <conditionalFormatting sqref="Y123:BD123">
    <cfRule type="cellIs" dxfId="184" priority="192" operator="equal">
      <formula>0</formula>
    </cfRule>
  </conditionalFormatting>
  <conditionalFormatting sqref="AE123:AJ123">
    <cfRule type="cellIs" dxfId="183" priority="193" operator="equal">
      <formula>0</formula>
    </cfRule>
  </conditionalFormatting>
  <conditionalFormatting sqref="S123:X123">
    <cfRule type="cellIs" dxfId="182" priority="197" operator="equal">
      <formula>0</formula>
    </cfRule>
  </conditionalFormatting>
  <conditionalFormatting sqref="S123:X123">
    <cfRule type="cellIs" dxfId="181" priority="198" operator="equal">
      <formula>0</formula>
    </cfRule>
  </conditionalFormatting>
  <conditionalFormatting sqref="AE159:BD159">
    <cfRule type="cellIs" dxfId="180" priority="158" operator="greaterThan">
      <formula>0</formula>
    </cfRule>
  </conditionalFormatting>
  <conditionalFormatting sqref="S159:BD159">
    <cfRule type="cellIs" dxfId="179" priority="159" operator="equal">
      <formula>0</formula>
    </cfRule>
  </conditionalFormatting>
  <conditionalFormatting sqref="S128:BD128 S130:BD131">
    <cfRule type="cellIs" dxfId="178" priority="182" operator="greaterThan">
      <formula>0</formula>
    </cfRule>
  </conditionalFormatting>
  <conditionalFormatting sqref="S128:BD128 S130:BD131">
    <cfRule type="cellIs" dxfId="177" priority="183" operator="equal">
      <formula>0</formula>
    </cfRule>
  </conditionalFormatting>
  <conditionalFormatting sqref="Y128:AD128">
    <cfRule type="cellIs" dxfId="176" priority="187" operator="greaterThan">
      <formula>0</formula>
    </cfRule>
  </conditionalFormatting>
  <conditionalFormatting sqref="S128:X128">
    <cfRule type="cellIs" dxfId="175" priority="188" operator="equal">
      <formula>0</formula>
    </cfRule>
  </conditionalFormatting>
  <conditionalFormatting sqref="S128:X128">
    <cfRule type="cellIs" dxfId="174" priority="189" operator="greaterThan">
      <formula>0</formula>
    </cfRule>
  </conditionalFormatting>
  <conditionalFormatting sqref="S130:BD130">
    <cfRule type="cellIs" dxfId="173" priority="180" operator="greaterThan">
      <formula>0</formula>
    </cfRule>
  </conditionalFormatting>
  <conditionalFormatting sqref="S130:BD130">
    <cfRule type="cellIs" dxfId="172" priority="181" operator="equal">
      <formula>0</formula>
    </cfRule>
  </conditionalFormatting>
  <conditionalFormatting sqref="S131:AB131 AI131:BD131">
    <cfRule type="cellIs" dxfId="171" priority="178" operator="greaterThan">
      <formula>0</formula>
    </cfRule>
  </conditionalFormatting>
  <conditionalFormatting sqref="S131:AB131 AI131:BD131">
    <cfRule type="cellIs" dxfId="170" priority="179" operator="equal">
      <formula>0</formula>
    </cfRule>
  </conditionalFormatting>
  <conditionalFormatting sqref="S127:X127">
    <cfRule type="cellIs" dxfId="169" priority="175" operator="equal">
      <formula>0</formula>
    </cfRule>
  </conditionalFormatting>
  <conditionalFormatting sqref="AE127:BD127">
    <cfRule type="cellIs" dxfId="168" priority="169" operator="greaterThan">
      <formula>0</formula>
    </cfRule>
  </conditionalFormatting>
  <conditionalFormatting sqref="S127:BD127">
    <cfRule type="cellIs" dxfId="167" priority="170" operator="equal">
      <formula>0</formula>
    </cfRule>
  </conditionalFormatting>
  <conditionalFormatting sqref="Y127:BD127">
    <cfRule type="cellIs" dxfId="166" priority="171" operator="equal">
      <formula>0</formula>
    </cfRule>
  </conditionalFormatting>
  <conditionalFormatting sqref="AE127:AJ127">
    <cfRule type="cellIs" dxfId="165" priority="172" operator="equal">
      <formula>0</formula>
    </cfRule>
  </conditionalFormatting>
  <conditionalFormatting sqref="AE127:BD127">
    <cfRule type="cellIs" dxfId="164" priority="173" operator="greaterThan">
      <formula>0</formula>
    </cfRule>
  </conditionalFormatting>
  <conditionalFormatting sqref="Y127:BD127">
    <cfRule type="cellIs" dxfId="163" priority="174" operator="equal">
      <formula>0</formula>
    </cfRule>
  </conditionalFormatting>
  <conditionalFormatting sqref="S129:X129">
    <cfRule type="cellIs" dxfId="162" priority="167" operator="equal">
      <formula>0</formula>
    </cfRule>
  </conditionalFormatting>
  <conditionalFormatting sqref="S127:X127">
    <cfRule type="cellIs" dxfId="161" priority="177" operator="equal">
      <formula>0</formula>
    </cfRule>
  </conditionalFormatting>
  <conditionalFormatting sqref="S129:X129">
    <cfRule type="cellIs" dxfId="160" priority="166" operator="equal">
      <formula>0</formula>
    </cfRule>
  </conditionalFormatting>
  <conditionalFormatting sqref="S129:BD129">
    <cfRule type="cellIs" dxfId="159" priority="161" operator="equal">
      <formula>0</formula>
    </cfRule>
  </conditionalFormatting>
  <conditionalFormatting sqref="Y129:BD129">
    <cfRule type="cellIs" dxfId="158" priority="162" operator="equal">
      <formula>0</formula>
    </cfRule>
  </conditionalFormatting>
  <conditionalFormatting sqref="AE129:AJ129">
    <cfRule type="cellIs" dxfId="157" priority="163" operator="equal">
      <formula>0</formula>
    </cfRule>
  </conditionalFormatting>
  <conditionalFormatting sqref="S129:X129">
    <cfRule type="cellIs" dxfId="156" priority="168" operator="equal">
      <formula>0</formula>
    </cfRule>
  </conditionalFormatting>
  <conditionalFormatting sqref="S162:BD162">
    <cfRule type="cellIs" dxfId="155" priority="157" operator="equal">
      <formula>0</formula>
    </cfRule>
  </conditionalFormatting>
  <conditionalFormatting sqref="Y156:BD156">
    <cfRule type="cellIs" dxfId="154" priority="152" operator="equal">
      <formula>0</formula>
    </cfRule>
  </conditionalFormatting>
  <conditionalFormatting sqref="S156:X156">
    <cfRule type="cellIs" dxfId="153" priority="153" operator="equal">
      <formula>0</formula>
    </cfRule>
  </conditionalFormatting>
  <conditionalFormatting sqref="AE156:BD156">
    <cfRule type="cellIs" dxfId="152" priority="151" operator="greaterThan">
      <formula>0</formula>
    </cfRule>
  </conditionalFormatting>
  <conditionalFormatting sqref="S156:X156">
    <cfRule type="cellIs" dxfId="151" priority="154" operator="equal">
      <formula>0</formula>
    </cfRule>
  </conditionalFormatting>
  <conditionalFormatting sqref="AE162:BD162">
    <cfRule type="cellIs" dxfId="150" priority="156" operator="greaterThan">
      <formula>0</formula>
    </cfRule>
  </conditionalFormatting>
  <conditionalFormatting sqref="S156:BD156">
    <cfRule type="cellIs" dxfId="149" priority="148" operator="equal">
      <formula>0</formula>
    </cfRule>
  </conditionalFormatting>
  <conditionalFormatting sqref="S156:X156">
    <cfRule type="cellIs" dxfId="148" priority="155" operator="equal">
      <formula>0</formula>
    </cfRule>
  </conditionalFormatting>
  <conditionalFormatting sqref="Y156:BD156">
    <cfRule type="cellIs" dxfId="147" priority="149" operator="equal">
      <formula>0</formula>
    </cfRule>
  </conditionalFormatting>
  <conditionalFormatting sqref="AE156:AJ156">
    <cfRule type="cellIs" dxfId="146" priority="150" operator="equal">
      <formula>0</formula>
    </cfRule>
  </conditionalFormatting>
  <conditionalFormatting sqref="S95:BD95">
    <cfRule type="cellIs" dxfId="145" priority="146" operator="equal">
      <formula>0</formula>
    </cfRule>
  </conditionalFormatting>
  <conditionalFormatting sqref="AE95:BD95">
    <cfRule type="cellIs" dxfId="144" priority="145" operator="greaterThan">
      <formula>0</formula>
    </cfRule>
  </conditionalFormatting>
  <conditionalFormatting sqref="S155:X155">
    <cfRule type="cellIs" dxfId="143" priority="140" operator="greaterThan">
      <formula>0</formula>
    </cfRule>
  </conditionalFormatting>
  <conditionalFormatting sqref="S155:X155">
    <cfRule type="cellIs" dxfId="142" priority="141" operator="equal">
      <formula>0</formula>
    </cfRule>
  </conditionalFormatting>
  <conditionalFormatting sqref="AB155">
    <cfRule type="cellIs" dxfId="141" priority="133" operator="greaterThan">
      <formula>0</formula>
    </cfRule>
  </conditionalFormatting>
  <conditionalFormatting sqref="AD155">
    <cfRule type="cellIs" dxfId="140" priority="126" operator="greaterThan">
      <formula>0</formula>
    </cfRule>
  </conditionalFormatting>
  <conditionalFormatting sqref="AA155">
    <cfRule type="cellIs" dxfId="139" priority="136" operator="greaterThan">
      <formula>0</formula>
    </cfRule>
  </conditionalFormatting>
  <conditionalFormatting sqref="Z155">
    <cfRule type="cellIs" dxfId="138" priority="138" operator="greaterThan">
      <formula>0</formula>
    </cfRule>
  </conditionalFormatting>
  <conditionalFormatting sqref="AW155:BD155">
    <cfRule type="cellIs" dxfId="137" priority="142" operator="greaterThan">
      <formula>0</formula>
    </cfRule>
  </conditionalFormatting>
  <conditionalFormatting sqref="AW155:BD155">
    <cfRule type="cellIs" dxfId="136" priority="143" operator="greaterThan">
      <formula>0</formula>
    </cfRule>
  </conditionalFormatting>
  <conditionalFormatting sqref="S155:X155 AW155:BD155">
    <cfRule type="cellIs" dxfId="135" priority="144" operator="equal">
      <formula>0</formula>
    </cfRule>
  </conditionalFormatting>
  <conditionalFormatting sqref="AB155">
    <cfRule type="cellIs" dxfId="134" priority="132" operator="greaterThan">
      <formula>0</formula>
    </cfRule>
  </conditionalFormatting>
  <conditionalFormatting sqref="Z155">
    <cfRule type="cellIs" dxfId="133" priority="139" operator="greaterThan">
      <formula>0</formula>
    </cfRule>
  </conditionalFormatting>
  <conditionalFormatting sqref="AC155">
    <cfRule type="cellIs" dxfId="132" priority="130" operator="greaterThan">
      <formula>0</formula>
    </cfRule>
  </conditionalFormatting>
  <conditionalFormatting sqref="Z155">
    <cfRule type="cellIs" dxfId="131" priority="137" operator="equal">
      <formula>0</formula>
    </cfRule>
  </conditionalFormatting>
  <conditionalFormatting sqref="AP155">
    <cfRule type="cellIs" dxfId="130" priority="84" operator="greaterThan">
      <formula>0</formula>
    </cfRule>
  </conditionalFormatting>
  <conditionalFormatting sqref="AA155">
    <cfRule type="cellIs" dxfId="129" priority="135" operator="greaterThan">
      <formula>0</formula>
    </cfRule>
  </conditionalFormatting>
  <conditionalFormatting sqref="AA155">
    <cfRule type="cellIs" dxfId="128" priority="134" operator="equal">
      <formula>0</formula>
    </cfRule>
  </conditionalFormatting>
  <conditionalFormatting sqref="AE155">
    <cfRule type="cellIs" dxfId="127" priority="123" operator="greaterThan">
      <formula>0</formula>
    </cfRule>
  </conditionalFormatting>
  <conditionalFormatting sqref="AB155">
    <cfRule type="cellIs" dxfId="126" priority="131" operator="equal">
      <formula>0</formula>
    </cfRule>
  </conditionalFormatting>
  <conditionalFormatting sqref="AO155">
    <cfRule type="cellIs" dxfId="125" priority="88" operator="greaterThan">
      <formula>0</formula>
    </cfRule>
  </conditionalFormatting>
  <conditionalFormatting sqref="AC155">
    <cfRule type="cellIs" dxfId="124" priority="129" operator="greaterThan">
      <formula>0</formula>
    </cfRule>
  </conditionalFormatting>
  <conditionalFormatting sqref="AC155">
    <cfRule type="cellIs" dxfId="123" priority="128" operator="equal">
      <formula>0</formula>
    </cfRule>
  </conditionalFormatting>
  <conditionalFormatting sqref="AD155">
    <cfRule type="cellIs" dxfId="122" priority="127" operator="greaterThan">
      <formula>0</formula>
    </cfRule>
  </conditionalFormatting>
  <conditionalFormatting sqref="AE155">
    <cfRule type="cellIs" dxfId="121" priority="124" operator="greaterThan">
      <formula>0</formula>
    </cfRule>
  </conditionalFormatting>
  <conditionalFormatting sqref="AD155">
    <cfRule type="cellIs" dxfId="120" priority="125" operator="equal">
      <formula>0</formula>
    </cfRule>
  </conditionalFormatting>
  <conditionalFormatting sqref="AQ155">
    <cfRule type="cellIs" dxfId="119" priority="81" operator="greaterThan">
      <formula>0</formula>
    </cfRule>
  </conditionalFormatting>
  <conditionalFormatting sqref="AE155">
    <cfRule type="cellIs" dxfId="118" priority="122" operator="equal">
      <formula>0</formula>
    </cfRule>
  </conditionalFormatting>
  <conditionalFormatting sqref="AF155">
    <cfRule type="cellIs" dxfId="117" priority="121" operator="greaterThan">
      <formula>0</formula>
    </cfRule>
  </conditionalFormatting>
  <conditionalFormatting sqref="AF155">
    <cfRule type="cellIs" dxfId="116" priority="120" operator="greaterThan">
      <formula>0</formula>
    </cfRule>
  </conditionalFormatting>
  <conditionalFormatting sqref="AF155">
    <cfRule type="cellIs" dxfId="115" priority="119" operator="equal">
      <formula>0</formula>
    </cfRule>
  </conditionalFormatting>
  <conditionalFormatting sqref="AG155">
    <cfRule type="cellIs" dxfId="114" priority="118" operator="greaterThan">
      <formula>0</formula>
    </cfRule>
  </conditionalFormatting>
  <conditionalFormatting sqref="AG155">
    <cfRule type="cellIs" dxfId="113" priority="117" operator="greaterThan">
      <formula>0</formula>
    </cfRule>
  </conditionalFormatting>
  <conditionalFormatting sqref="AG155">
    <cfRule type="cellIs" dxfId="112" priority="116" operator="equal">
      <formula>0</formula>
    </cfRule>
  </conditionalFormatting>
  <conditionalFormatting sqref="AH155">
    <cfRule type="cellIs" dxfId="111" priority="115" operator="greaterThan">
      <formula>0</formula>
    </cfRule>
  </conditionalFormatting>
  <conditionalFormatting sqref="AH155">
    <cfRule type="cellIs" dxfId="110" priority="114" operator="greaterThan">
      <formula>0</formula>
    </cfRule>
  </conditionalFormatting>
  <conditionalFormatting sqref="AH155">
    <cfRule type="cellIs" dxfId="109" priority="113" operator="equal">
      <formula>0</formula>
    </cfRule>
  </conditionalFormatting>
  <conditionalFormatting sqref="AI155">
    <cfRule type="cellIs" dxfId="108" priority="112" operator="greaterThan">
      <formula>0</formula>
    </cfRule>
  </conditionalFormatting>
  <conditionalFormatting sqref="AI155">
    <cfRule type="cellIs" dxfId="107" priority="111" operator="greaterThan">
      <formula>0</formula>
    </cfRule>
  </conditionalFormatting>
  <conditionalFormatting sqref="AI155">
    <cfRule type="cellIs" dxfId="106" priority="110" operator="equal">
      <formula>0</formula>
    </cfRule>
  </conditionalFormatting>
  <conditionalFormatting sqref="Y155">
    <cfRule type="cellIs" dxfId="105" priority="109" operator="greaterThan">
      <formula>0</formula>
    </cfRule>
  </conditionalFormatting>
  <conditionalFormatting sqref="Y155">
    <cfRule type="cellIs" dxfId="104" priority="108" operator="greaterThan">
      <formula>0</formula>
    </cfRule>
  </conditionalFormatting>
  <conditionalFormatting sqref="Y155">
    <cfRule type="cellIs" dxfId="103" priority="107" operator="equal">
      <formula>0</formula>
    </cfRule>
  </conditionalFormatting>
  <conditionalFormatting sqref="AJ155">
    <cfRule type="cellIs" dxfId="102" priority="106" operator="greaterThan">
      <formula>0</formula>
    </cfRule>
  </conditionalFormatting>
  <conditionalFormatting sqref="AJ155">
    <cfRule type="cellIs" dxfId="101" priority="105" operator="greaterThan">
      <formula>0</formula>
    </cfRule>
  </conditionalFormatting>
  <conditionalFormatting sqref="AJ155">
    <cfRule type="cellIs" dxfId="100" priority="104" operator="equal">
      <formula>0</formula>
    </cfRule>
  </conditionalFormatting>
  <conditionalFormatting sqref="AR155:AV155">
    <cfRule type="cellIs" dxfId="99" priority="103" operator="greaterThan">
      <formula>0</formula>
    </cfRule>
  </conditionalFormatting>
  <conditionalFormatting sqref="AR155:AV155">
    <cfRule type="cellIs" dxfId="98" priority="102" operator="greaterThan">
      <formula>0</formula>
    </cfRule>
  </conditionalFormatting>
  <conditionalFormatting sqref="AR155:AV155">
    <cfRule type="cellIs" dxfId="97" priority="101" operator="equal">
      <formula>0</formula>
    </cfRule>
  </conditionalFormatting>
  <conditionalFormatting sqref="AK155">
    <cfRule type="cellIs" dxfId="96" priority="100" operator="greaterThan">
      <formula>0</formula>
    </cfRule>
  </conditionalFormatting>
  <conditionalFormatting sqref="AK155">
    <cfRule type="cellIs" dxfId="95" priority="99" operator="greaterThan">
      <formula>0</formula>
    </cfRule>
  </conditionalFormatting>
  <conditionalFormatting sqref="AK155">
    <cfRule type="cellIs" dxfId="94" priority="98" operator="equal">
      <formula>0</formula>
    </cfRule>
  </conditionalFormatting>
  <conditionalFormatting sqref="AL155">
    <cfRule type="cellIs" dxfId="93" priority="97" operator="greaterThan">
      <formula>0</formula>
    </cfRule>
  </conditionalFormatting>
  <conditionalFormatting sqref="AL155">
    <cfRule type="cellIs" dxfId="92" priority="96" operator="greaterThan">
      <formula>0</formula>
    </cfRule>
  </conditionalFormatting>
  <conditionalFormatting sqref="AL155">
    <cfRule type="cellIs" dxfId="91" priority="95" operator="equal">
      <formula>0</formula>
    </cfRule>
  </conditionalFormatting>
  <conditionalFormatting sqref="AM155">
    <cfRule type="cellIs" dxfId="90" priority="94" operator="greaterThan">
      <formula>0</formula>
    </cfRule>
  </conditionalFormatting>
  <conditionalFormatting sqref="AM155">
    <cfRule type="cellIs" dxfId="89" priority="93" operator="greaterThan">
      <formula>0</formula>
    </cfRule>
  </conditionalFormatting>
  <conditionalFormatting sqref="AM155">
    <cfRule type="cellIs" dxfId="88" priority="92" operator="equal">
      <formula>0</formula>
    </cfRule>
  </conditionalFormatting>
  <conditionalFormatting sqref="AN155">
    <cfRule type="cellIs" dxfId="87" priority="91" operator="greaterThan">
      <formula>0</formula>
    </cfRule>
  </conditionalFormatting>
  <conditionalFormatting sqref="AN155">
    <cfRule type="cellIs" dxfId="86" priority="90" operator="greaterThan">
      <formula>0</formula>
    </cfRule>
  </conditionalFormatting>
  <conditionalFormatting sqref="AN155">
    <cfRule type="cellIs" dxfId="85" priority="89" operator="equal">
      <formula>0</formula>
    </cfRule>
  </conditionalFormatting>
  <conditionalFormatting sqref="AO155">
    <cfRule type="cellIs" dxfId="84" priority="87" operator="greaterThan">
      <formula>0</formula>
    </cfRule>
  </conditionalFormatting>
  <conditionalFormatting sqref="AO155">
    <cfRule type="cellIs" dxfId="83" priority="86" operator="equal">
      <formula>0</formula>
    </cfRule>
  </conditionalFormatting>
  <conditionalFormatting sqref="AP155">
    <cfRule type="cellIs" dxfId="82" priority="85" operator="greaterThan">
      <formula>0</formula>
    </cfRule>
  </conditionalFormatting>
  <conditionalFormatting sqref="AQ155">
    <cfRule type="cellIs" dxfId="81" priority="82" operator="greaterThan">
      <formula>0</formula>
    </cfRule>
  </conditionalFormatting>
  <conditionalFormatting sqref="AP155">
    <cfRule type="cellIs" dxfId="80" priority="83" operator="equal">
      <formula>0</formula>
    </cfRule>
  </conditionalFormatting>
  <conditionalFormatting sqref="AQ155">
    <cfRule type="cellIs" dxfId="79" priority="80" operator="equal">
      <formula>0</formula>
    </cfRule>
  </conditionalFormatting>
  <conditionalFormatting sqref="BA155:BD155">
    <cfRule type="cellIs" dxfId="78" priority="44" operator="greaterThan">
      <formula>0</formula>
    </cfRule>
  </conditionalFormatting>
  <conditionalFormatting sqref="BA155:BD155">
    <cfRule type="cellIs" dxfId="77" priority="45" operator="greaterThan">
      <formula>0</formula>
    </cfRule>
  </conditionalFormatting>
  <conditionalFormatting sqref="BA155:BD155 S155:X155">
    <cfRule type="cellIs" dxfId="76" priority="46" operator="equal">
      <formula>0</formula>
    </cfRule>
  </conditionalFormatting>
  <conditionalFormatting sqref="S155:X155">
    <cfRule type="cellIs" dxfId="75" priority="47" operator="equal">
      <formula>0</formula>
    </cfRule>
  </conditionalFormatting>
  <conditionalFormatting sqref="S155:X155">
    <cfRule type="cellIs" dxfId="74" priority="48" operator="greaterThan">
      <formula>0</formula>
    </cfRule>
  </conditionalFormatting>
  <conditionalFormatting sqref="AE155:AF155">
    <cfRule type="cellIs" dxfId="73" priority="49" operator="greaterThan">
      <formula>0</formula>
    </cfRule>
  </conditionalFormatting>
  <conditionalFormatting sqref="AE155:AF155">
    <cfRule type="cellIs" dxfId="72" priority="50" operator="greaterThan">
      <formula>0</formula>
    </cfRule>
  </conditionalFormatting>
  <conditionalFormatting sqref="Y155:AF155">
    <cfRule type="cellIs" dxfId="71" priority="51" operator="equal">
      <formula>0</formula>
    </cfRule>
  </conditionalFormatting>
  <conditionalFormatting sqref="Y155:AD155">
    <cfRule type="cellIs" dxfId="70" priority="52" operator="greaterThan">
      <formula>0</formula>
    </cfRule>
  </conditionalFormatting>
  <conditionalFormatting sqref="AG155">
    <cfRule type="cellIs" dxfId="69" priority="53" operator="greaterThan">
      <formula>0</formula>
    </cfRule>
  </conditionalFormatting>
  <conditionalFormatting sqref="AG155">
    <cfRule type="cellIs" dxfId="68" priority="54" operator="greaterThan">
      <formula>0</formula>
    </cfRule>
  </conditionalFormatting>
  <conditionalFormatting sqref="AG155">
    <cfRule type="cellIs" dxfId="67" priority="55" operator="equal">
      <formula>0</formula>
    </cfRule>
  </conditionalFormatting>
  <conditionalFormatting sqref="AH155">
    <cfRule type="cellIs" dxfId="66" priority="56" operator="greaterThan">
      <formula>0</formula>
    </cfRule>
  </conditionalFormatting>
  <conditionalFormatting sqref="AH155">
    <cfRule type="cellIs" dxfId="65" priority="57" operator="greaterThan">
      <formula>0</formula>
    </cfRule>
  </conditionalFormatting>
  <conditionalFormatting sqref="AH155">
    <cfRule type="cellIs" dxfId="64" priority="58" operator="equal">
      <formula>0</formula>
    </cfRule>
  </conditionalFormatting>
  <conditionalFormatting sqref="AI155">
    <cfRule type="cellIs" dxfId="63" priority="59" operator="greaterThan">
      <formula>0</formula>
    </cfRule>
  </conditionalFormatting>
  <conditionalFormatting sqref="AI155">
    <cfRule type="cellIs" dxfId="62" priority="60" operator="greaterThan">
      <formula>0</formula>
    </cfRule>
  </conditionalFormatting>
  <conditionalFormatting sqref="AI155">
    <cfRule type="cellIs" dxfId="61" priority="61" operator="equal">
      <formula>0</formula>
    </cfRule>
  </conditionalFormatting>
  <conditionalFormatting sqref="AJ155">
    <cfRule type="cellIs" dxfId="60" priority="62" operator="greaterThan">
      <formula>0</formula>
    </cfRule>
  </conditionalFormatting>
  <conditionalFormatting sqref="AJ155">
    <cfRule type="cellIs" dxfId="59" priority="63" operator="greaterThan">
      <formula>0</formula>
    </cfRule>
  </conditionalFormatting>
  <conditionalFormatting sqref="AJ155">
    <cfRule type="cellIs" dxfId="58" priority="64" operator="equal">
      <formula>0</formula>
    </cfRule>
  </conditionalFormatting>
  <conditionalFormatting sqref="AK155:AV155">
    <cfRule type="cellIs" dxfId="57" priority="65" operator="greaterThan">
      <formula>0</formula>
    </cfRule>
  </conditionalFormatting>
  <conditionalFormatting sqref="AK155:AV155">
    <cfRule type="cellIs" dxfId="56" priority="66" operator="greaterThan">
      <formula>0</formula>
    </cfRule>
  </conditionalFormatting>
  <conditionalFormatting sqref="AK155:AV155">
    <cfRule type="cellIs" dxfId="55" priority="67" operator="equal">
      <formula>0</formula>
    </cfRule>
  </conditionalFormatting>
  <conditionalFormatting sqref="AW155">
    <cfRule type="cellIs" dxfId="54" priority="68" operator="greaterThan">
      <formula>0</formula>
    </cfRule>
  </conditionalFormatting>
  <conditionalFormatting sqref="AW155">
    <cfRule type="cellIs" dxfId="53" priority="69" operator="greaterThan">
      <formula>0</formula>
    </cfRule>
  </conditionalFormatting>
  <conditionalFormatting sqref="AW155">
    <cfRule type="cellIs" dxfId="52" priority="70" operator="equal">
      <formula>0</formula>
    </cfRule>
  </conditionalFormatting>
  <conditionalFormatting sqref="AX155">
    <cfRule type="cellIs" dxfId="51" priority="71" operator="greaterThan">
      <formula>0</formula>
    </cfRule>
  </conditionalFormatting>
  <conditionalFormatting sqref="AX155">
    <cfRule type="cellIs" dxfId="50" priority="72" operator="greaterThan">
      <formula>0</formula>
    </cfRule>
  </conditionalFormatting>
  <conditionalFormatting sqref="AX155">
    <cfRule type="cellIs" dxfId="49" priority="73" operator="equal">
      <formula>0</formula>
    </cfRule>
  </conditionalFormatting>
  <conditionalFormatting sqref="AY155">
    <cfRule type="cellIs" dxfId="48" priority="74" operator="greaterThan">
      <formula>0</formula>
    </cfRule>
  </conditionalFormatting>
  <conditionalFormatting sqref="AY155">
    <cfRule type="cellIs" dxfId="47" priority="75" operator="greaterThan">
      <formula>0</formula>
    </cfRule>
  </conditionalFormatting>
  <conditionalFormatting sqref="AY155">
    <cfRule type="cellIs" dxfId="46" priority="76" operator="equal">
      <formula>0</formula>
    </cfRule>
  </conditionalFormatting>
  <conditionalFormatting sqref="AZ155">
    <cfRule type="cellIs" dxfId="45" priority="77" operator="greaterThan">
      <formula>0</formula>
    </cfRule>
  </conditionalFormatting>
  <conditionalFormatting sqref="AZ155">
    <cfRule type="cellIs" dxfId="44" priority="78" operator="greaterThan">
      <formula>0</formula>
    </cfRule>
  </conditionalFormatting>
  <conditionalFormatting sqref="AZ155">
    <cfRule type="cellIs" dxfId="43" priority="79" operator="equal">
      <formula>0</formula>
    </cfRule>
  </conditionalFormatting>
  <conditionalFormatting sqref="S155:BD155">
    <cfRule type="cellIs" dxfId="42" priority="42" operator="greaterThan">
      <formula>0</formula>
    </cfRule>
  </conditionalFormatting>
  <conditionalFormatting sqref="S155:BD155">
    <cfRule type="cellIs" dxfId="41" priority="43" operator="equal">
      <formula>0</formula>
    </cfRule>
  </conditionalFormatting>
  <conditionalFormatting sqref="S155:BD155">
    <cfRule type="cellIs" dxfId="40" priority="40" operator="greaterThan">
      <formula>0</formula>
    </cfRule>
  </conditionalFormatting>
  <conditionalFormatting sqref="S155:BD155">
    <cfRule type="cellIs" dxfId="39" priority="41" operator="equal">
      <formula>0</formula>
    </cfRule>
  </conditionalFormatting>
  <conditionalFormatting sqref="AQ155">
    <cfRule type="cellIs" dxfId="38" priority="12" operator="greaterThan">
      <formula>0</formula>
    </cfRule>
  </conditionalFormatting>
  <conditionalFormatting sqref="AW155:BD155 S155:AJ155">
    <cfRule type="cellIs" dxfId="37" priority="37" operator="equal">
      <formula>0</formula>
    </cfRule>
  </conditionalFormatting>
  <conditionalFormatting sqref="Y155:AD155">
    <cfRule type="cellIs" dxfId="36" priority="36" operator="greaterThan">
      <formula>0</formula>
    </cfRule>
  </conditionalFormatting>
  <conditionalFormatting sqref="S155:X155">
    <cfRule type="cellIs" dxfId="35" priority="35" operator="equal">
      <formula>0</formula>
    </cfRule>
  </conditionalFormatting>
  <conditionalFormatting sqref="AW155:BD155 AE155:AJ155">
    <cfRule type="cellIs" dxfId="34" priority="38" operator="greaterThan">
      <formula>0</formula>
    </cfRule>
  </conditionalFormatting>
  <conditionalFormatting sqref="AK155">
    <cfRule type="cellIs" dxfId="33" priority="28" operator="equal">
      <formula>0</formula>
    </cfRule>
  </conditionalFormatting>
  <conditionalFormatting sqref="AW155:BD155 AE155:AJ155">
    <cfRule type="cellIs" dxfId="32" priority="39" operator="greaterThan">
      <formula>0</formula>
    </cfRule>
  </conditionalFormatting>
  <conditionalFormatting sqref="AR155:AV155">
    <cfRule type="cellIs" dxfId="31" priority="32" operator="greaterThan">
      <formula>0</formula>
    </cfRule>
  </conditionalFormatting>
  <conditionalFormatting sqref="AR155:AV155">
    <cfRule type="cellIs" dxfId="30" priority="31" operator="equal">
      <formula>0</formula>
    </cfRule>
  </conditionalFormatting>
  <conditionalFormatting sqref="S155:X155">
    <cfRule type="cellIs" dxfId="29" priority="34" operator="greaterThan">
      <formula>0</formula>
    </cfRule>
  </conditionalFormatting>
  <conditionalFormatting sqref="AR155:AV155">
    <cfRule type="cellIs" dxfId="28" priority="33" operator="greaterThan">
      <formula>0</formula>
    </cfRule>
  </conditionalFormatting>
  <conditionalFormatting sqref="AK155">
    <cfRule type="cellIs" dxfId="27" priority="30" operator="greaterThan">
      <formula>0</formula>
    </cfRule>
  </conditionalFormatting>
  <conditionalFormatting sqref="AK155">
    <cfRule type="cellIs" dxfId="26" priority="29" operator="greaterThan">
      <formula>0</formula>
    </cfRule>
  </conditionalFormatting>
  <conditionalFormatting sqref="AL155">
    <cfRule type="cellIs" dxfId="25" priority="27" operator="greaterThan">
      <formula>0</formula>
    </cfRule>
  </conditionalFormatting>
  <conditionalFormatting sqref="AL155">
    <cfRule type="cellIs" dxfId="24" priority="26" operator="greaterThan">
      <formula>0</formula>
    </cfRule>
  </conditionalFormatting>
  <conditionalFormatting sqref="AL155">
    <cfRule type="cellIs" dxfId="23" priority="25" operator="equal">
      <formula>0</formula>
    </cfRule>
  </conditionalFormatting>
  <conditionalFormatting sqref="AM155">
    <cfRule type="cellIs" dxfId="22" priority="24" operator="greaterThan">
      <formula>0</formula>
    </cfRule>
  </conditionalFormatting>
  <conditionalFormatting sqref="AM155">
    <cfRule type="cellIs" dxfId="21" priority="23" operator="greaterThan">
      <formula>0</formula>
    </cfRule>
  </conditionalFormatting>
  <conditionalFormatting sqref="AM155">
    <cfRule type="cellIs" dxfId="20" priority="22" operator="equal">
      <formula>0</formula>
    </cfRule>
  </conditionalFormatting>
  <conditionalFormatting sqref="AN155">
    <cfRule type="cellIs" dxfId="19" priority="21" operator="greaterThan">
      <formula>0</formula>
    </cfRule>
  </conditionalFormatting>
  <conditionalFormatting sqref="AN155">
    <cfRule type="cellIs" dxfId="18" priority="20" operator="greaterThan">
      <formula>0</formula>
    </cfRule>
  </conditionalFormatting>
  <conditionalFormatting sqref="AN155">
    <cfRule type="cellIs" dxfId="17" priority="19" operator="equal">
      <formula>0</formula>
    </cfRule>
  </conditionalFormatting>
  <conditionalFormatting sqref="AO155">
    <cfRule type="cellIs" dxfId="16" priority="18" operator="greaterThan">
      <formula>0</formula>
    </cfRule>
  </conditionalFormatting>
  <conditionalFormatting sqref="AO155">
    <cfRule type="cellIs" dxfId="15" priority="17" operator="greaterThan">
      <formula>0</formula>
    </cfRule>
  </conditionalFormatting>
  <conditionalFormatting sqref="AO155">
    <cfRule type="cellIs" dxfId="14" priority="16" operator="equal">
      <formula>0</formula>
    </cfRule>
  </conditionalFormatting>
  <conditionalFormatting sqref="AP155">
    <cfRule type="cellIs" dxfId="13" priority="15" operator="greaterThan">
      <formula>0</formula>
    </cfRule>
  </conditionalFormatting>
  <conditionalFormatting sqref="AP155">
    <cfRule type="cellIs" dxfId="12" priority="14" operator="greaterThan">
      <formula>0</formula>
    </cfRule>
  </conditionalFormatting>
  <conditionalFormatting sqref="AP155">
    <cfRule type="cellIs" dxfId="11" priority="13" operator="equal">
      <formula>0</formula>
    </cfRule>
  </conditionalFormatting>
  <conditionalFormatting sqref="AQ155">
    <cfRule type="cellIs" dxfId="10" priority="11" operator="greaterThan">
      <formula>0</formula>
    </cfRule>
  </conditionalFormatting>
  <conditionalFormatting sqref="AQ155">
    <cfRule type="cellIs" dxfId="9" priority="10" operator="equal">
      <formula>0</formula>
    </cfRule>
  </conditionalFormatting>
  <conditionalFormatting sqref="AE171:BD171">
    <cfRule type="cellIs" dxfId="8" priority="1" operator="greaterThan">
      <formula>0</formula>
    </cfRule>
  </conditionalFormatting>
  <conditionalFormatting sqref="Y171:BD171">
    <cfRule type="cellIs" dxfId="7" priority="6" operator="equal">
      <formula>0</formula>
    </cfRule>
  </conditionalFormatting>
  <conditionalFormatting sqref="S171:X171">
    <cfRule type="cellIs" dxfId="6" priority="7" operator="equal">
      <formula>0</formula>
    </cfRule>
  </conditionalFormatting>
  <conditionalFormatting sqref="AE171:BD171">
    <cfRule type="cellIs" dxfId="5" priority="5" operator="greaterThan">
      <formula>0</formula>
    </cfRule>
  </conditionalFormatting>
  <conditionalFormatting sqref="S171:X171">
    <cfRule type="cellIs" dxfId="4" priority="8" operator="equal">
      <formula>0</formula>
    </cfRule>
  </conditionalFormatting>
  <conditionalFormatting sqref="S171:BD171">
    <cfRule type="cellIs" dxfId="3" priority="2" operator="equal">
      <formula>0</formula>
    </cfRule>
  </conditionalFormatting>
  <conditionalFormatting sqref="S171:X171">
    <cfRule type="cellIs" dxfId="2" priority="9" operator="equal">
      <formula>0</formula>
    </cfRule>
  </conditionalFormatting>
  <conditionalFormatting sqref="Y171:BD171">
    <cfRule type="cellIs" dxfId="1" priority="3" operator="equal">
      <formula>0</formula>
    </cfRule>
  </conditionalFormatting>
  <conditionalFormatting sqref="AE171:AJ171">
    <cfRule type="cellIs" dxfId="0" priority="4" operator="equal">
      <formula>0</formula>
    </cfRule>
  </conditionalFormatting>
  <printOptions horizontalCentered="1" gridLines="1"/>
  <pageMargins left="0.25" right="0.25" top="0.75" bottom="0.75" header="0.3" footer="0.51180555555555496"/>
  <pageSetup paperSize="9" firstPageNumber="0" fitToHeight="0" orientation="landscape" horizontalDpi="300" verticalDpi="300" r:id="rId1"/>
  <headerFooter>
    <oddHeader>&amp;C&amp;F - &amp;A</oddHeader>
  </headerFooter>
  <colBreaks count="3" manualBreakCount="3">
    <brk id="18" max="1048575" man="1"/>
    <brk id="56" max="1048575" man="1"/>
    <brk id="5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12"/>
  <dimension ref="A1:M33"/>
  <sheetViews>
    <sheetView workbookViewId="0"/>
  </sheetViews>
  <sheetFormatPr defaultColWidth="8.75" defaultRowHeight="15.75" x14ac:dyDescent="0.25"/>
  <cols>
    <col min="1" max="1" width="8.75" customWidth="1"/>
    <col min="2" max="2" width="30.25" customWidth="1"/>
    <col min="3" max="3" width="41" customWidth="1"/>
    <col min="4" max="4" width="7.75" customWidth="1"/>
    <col min="5" max="5" width="9.75" customWidth="1"/>
    <col min="6" max="6" width="12" customWidth="1"/>
    <col min="7" max="7" width="43" customWidth="1"/>
    <col min="8" max="9" width="8.75" customWidth="1"/>
    <col min="10" max="10" width="15.75" customWidth="1"/>
    <col min="11" max="11" width="19.75" customWidth="1"/>
    <col min="12" max="12" width="25.5" customWidth="1"/>
    <col min="13" max="13" width="33.25" customWidth="1"/>
    <col min="14" max="1025" width="8.75" customWidth="1"/>
  </cols>
  <sheetData>
    <row r="1" spans="1:13" s="3" customFormat="1" x14ac:dyDescent="0.25">
      <c r="B1" s="3" t="s">
        <v>49</v>
      </c>
    </row>
    <row r="2" spans="1:13" hidden="1" x14ac:dyDescent="0.25">
      <c r="B2" t="s">
        <v>20</v>
      </c>
      <c r="C2" t="s">
        <v>50</v>
      </c>
    </row>
    <row r="3" spans="1:13" hidden="1" x14ac:dyDescent="0.25">
      <c r="B3" t="s">
        <v>24</v>
      </c>
      <c r="C3" t="s">
        <v>51</v>
      </c>
    </row>
    <row r="4" spans="1:13" hidden="1" x14ac:dyDescent="0.25">
      <c r="B4" t="s">
        <v>32</v>
      </c>
      <c r="C4" t="s">
        <v>52</v>
      </c>
    </row>
    <row r="5" spans="1:13" hidden="1" x14ac:dyDescent="0.25">
      <c r="B5" t="s">
        <v>22</v>
      </c>
      <c r="C5" t="s">
        <v>53</v>
      </c>
    </row>
    <row r="6" spans="1:13" hidden="1" x14ac:dyDescent="0.25">
      <c r="B6" t="s">
        <v>54</v>
      </c>
      <c r="C6" t="s">
        <v>55</v>
      </c>
    </row>
    <row r="7" spans="1:13" hidden="1" x14ac:dyDescent="0.25">
      <c r="B7" t="s">
        <v>38</v>
      </c>
      <c r="C7" t="s">
        <v>56</v>
      </c>
    </row>
    <row r="8" spans="1:13" hidden="1" x14ac:dyDescent="0.25">
      <c r="B8" t="s">
        <v>26</v>
      </c>
      <c r="C8" t="s">
        <v>25</v>
      </c>
    </row>
    <row r="10" spans="1:13" s="3" customFormat="1" ht="24" x14ac:dyDescent="0.25">
      <c r="B10" s="3" t="s">
        <v>57</v>
      </c>
      <c r="D10" s="3" t="s">
        <v>57</v>
      </c>
      <c r="F10"/>
      <c r="G10" s="4" t="s">
        <v>58</v>
      </c>
      <c r="J10" s="5" t="s">
        <v>4</v>
      </c>
      <c r="K10" s="6" t="s">
        <v>59</v>
      </c>
      <c r="L10" s="6" t="s">
        <v>60</v>
      </c>
      <c r="M10" s="6" t="s">
        <v>61</v>
      </c>
    </row>
    <row r="11" spans="1:13" s="8" customFormat="1" ht="16.5" customHeight="1" x14ac:dyDescent="0.25">
      <c r="A11" s="7"/>
      <c r="B11" s="8" t="s">
        <v>62</v>
      </c>
      <c r="C11" s="9" t="s">
        <v>63</v>
      </c>
      <c r="D11" s="8" t="s">
        <v>23</v>
      </c>
      <c r="F11" s="273" t="s">
        <v>64</v>
      </c>
      <c r="G11" s="10" t="s">
        <v>65</v>
      </c>
      <c r="J11" s="11" t="s">
        <v>66</v>
      </c>
      <c r="K11" s="12" t="s">
        <v>67</v>
      </c>
      <c r="L11" s="12" t="s">
        <v>68</v>
      </c>
      <c r="M11" s="12" t="s">
        <v>69</v>
      </c>
    </row>
    <row r="12" spans="1:13" x14ac:dyDescent="0.25">
      <c r="A12" s="13"/>
      <c r="C12" s="14" t="s">
        <v>70</v>
      </c>
      <c r="D12" t="s">
        <v>71</v>
      </c>
      <c r="F12" s="273"/>
      <c r="G12" s="15" t="s">
        <v>72</v>
      </c>
      <c r="H12" t="s">
        <v>73</v>
      </c>
    </row>
    <row r="13" spans="1:13" x14ac:dyDescent="0.25">
      <c r="A13" s="13"/>
      <c r="C13" s="14" t="s">
        <v>74</v>
      </c>
      <c r="D13" s="24"/>
      <c r="F13" s="273"/>
      <c r="G13" s="14" t="s">
        <v>75</v>
      </c>
    </row>
    <row r="14" spans="1:13" x14ac:dyDescent="0.25">
      <c r="A14" s="13"/>
      <c r="C14" s="14" t="s">
        <v>76</v>
      </c>
      <c r="D14" s="24"/>
      <c r="F14" s="273"/>
      <c r="G14" s="16" t="s">
        <v>77</v>
      </c>
      <c r="J14" t="s">
        <v>78</v>
      </c>
    </row>
    <row r="15" spans="1:13" x14ac:dyDescent="0.25">
      <c r="A15" s="13"/>
      <c r="C15" s="14" t="s">
        <v>79</v>
      </c>
      <c r="D15" t="s">
        <v>80</v>
      </c>
      <c r="F15" s="273"/>
      <c r="G15" s="16" t="s">
        <v>81</v>
      </c>
      <c r="J15" s="5" t="s">
        <v>25</v>
      </c>
      <c r="K15" s="6" t="s">
        <v>51</v>
      </c>
      <c r="L15" s="6" t="s">
        <v>82</v>
      </c>
    </row>
    <row r="16" spans="1:13" x14ac:dyDescent="0.25">
      <c r="A16" s="13"/>
      <c r="C16" s="14" t="s">
        <v>83</v>
      </c>
      <c r="D16" s="24"/>
      <c r="F16" s="273"/>
      <c r="G16" s="16" t="s">
        <v>84</v>
      </c>
      <c r="J16" s="11" t="s">
        <v>85</v>
      </c>
      <c r="K16" s="12" t="s">
        <v>86</v>
      </c>
      <c r="L16" s="12" t="s">
        <v>87</v>
      </c>
    </row>
    <row r="17" spans="1:7" x14ac:dyDescent="0.25">
      <c r="A17" s="13"/>
      <c r="C17" s="14" t="s">
        <v>88</v>
      </c>
      <c r="D17" t="s">
        <v>89</v>
      </c>
      <c r="F17" s="273"/>
      <c r="G17" s="14" t="s">
        <v>90</v>
      </c>
    </row>
    <row r="18" spans="1:7" x14ac:dyDescent="0.25">
      <c r="A18" s="13"/>
      <c r="C18" s="14" t="s">
        <v>91</v>
      </c>
      <c r="D18" t="s">
        <v>92</v>
      </c>
      <c r="F18" s="17"/>
      <c r="G18" s="14"/>
    </row>
    <row r="19" spans="1:7" x14ac:dyDescent="0.25">
      <c r="A19" s="13"/>
      <c r="C19" s="14" t="s">
        <v>93</v>
      </c>
      <c r="D19" t="s">
        <v>94</v>
      </c>
      <c r="F19" s="17"/>
      <c r="G19" s="14"/>
    </row>
    <row r="20" spans="1:7" x14ac:dyDescent="0.25">
      <c r="A20" s="13"/>
      <c r="C20" s="14" t="s">
        <v>95</v>
      </c>
      <c r="D20" t="s">
        <v>27</v>
      </c>
      <c r="F20" s="17"/>
      <c r="G20" s="14"/>
    </row>
    <row r="21" spans="1:7" s="19" customFormat="1" x14ac:dyDescent="0.25">
      <c r="A21" s="18"/>
      <c r="C21" s="20" t="s">
        <v>96</v>
      </c>
      <c r="D21" s="19" t="s">
        <v>31</v>
      </c>
    </row>
    <row r="22" spans="1:7" x14ac:dyDescent="0.25">
      <c r="C22" s="21"/>
    </row>
    <row r="23" spans="1:7" s="8" customFormat="1" x14ac:dyDescent="0.25">
      <c r="A23" s="7"/>
      <c r="B23" s="8" t="s">
        <v>97</v>
      </c>
      <c r="C23" s="9" t="s">
        <v>98</v>
      </c>
      <c r="D23" s="8" t="s">
        <v>21</v>
      </c>
      <c r="E23" s="8" t="s">
        <v>99</v>
      </c>
    </row>
    <row r="24" spans="1:7" x14ac:dyDescent="0.25">
      <c r="A24" s="13"/>
      <c r="C24" s="14" t="s">
        <v>100</v>
      </c>
      <c r="D24" t="s">
        <v>101</v>
      </c>
      <c r="E24" t="s">
        <v>99</v>
      </c>
    </row>
    <row r="25" spans="1:7" x14ac:dyDescent="0.25">
      <c r="A25" s="13"/>
      <c r="C25" s="14" t="s">
        <v>102</v>
      </c>
      <c r="D25" t="s">
        <v>29</v>
      </c>
      <c r="E25" t="s">
        <v>21</v>
      </c>
    </row>
    <row r="26" spans="1:7" x14ac:dyDescent="0.25">
      <c r="A26" s="13"/>
      <c r="C26" s="14" t="s">
        <v>70</v>
      </c>
      <c r="D26" t="s">
        <v>71</v>
      </c>
      <c r="E26" t="s">
        <v>71</v>
      </c>
    </row>
    <row r="27" spans="1:7" x14ac:dyDescent="0.25">
      <c r="A27" s="13"/>
      <c r="C27" s="14" t="s">
        <v>96</v>
      </c>
      <c r="D27" t="s">
        <v>31</v>
      </c>
      <c r="E27" t="s">
        <v>31</v>
      </c>
    </row>
    <row r="28" spans="1:7" x14ac:dyDescent="0.25">
      <c r="A28" s="13"/>
      <c r="C28" s="14" t="s">
        <v>103</v>
      </c>
      <c r="D28" t="s">
        <v>104</v>
      </c>
      <c r="E28" t="s">
        <v>104</v>
      </c>
    </row>
    <row r="29" spans="1:7" s="19" customFormat="1" x14ac:dyDescent="0.25">
      <c r="A29" s="18"/>
      <c r="C29" s="20" t="s">
        <v>105</v>
      </c>
      <c r="D29" s="19" t="s">
        <v>106</v>
      </c>
      <c r="E29" s="19" t="s">
        <v>107</v>
      </c>
    </row>
    <row r="31" spans="1:7" x14ac:dyDescent="0.25">
      <c r="B31" t="s">
        <v>108</v>
      </c>
      <c r="C31" s="14" t="s">
        <v>109</v>
      </c>
      <c r="D31" t="s">
        <v>110</v>
      </c>
      <c r="E31" t="s">
        <v>111</v>
      </c>
    </row>
    <row r="32" spans="1:7" x14ac:dyDescent="0.25">
      <c r="C32" s="14" t="s">
        <v>70</v>
      </c>
      <c r="D32" t="s">
        <v>71</v>
      </c>
      <c r="E32" t="s">
        <v>71</v>
      </c>
    </row>
    <row r="33" spans="3:5" x14ac:dyDescent="0.25">
      <c r="C33" s="14" t="s">
        <v>96</v>
      </c>
      <c r="D33" t="s">
        <v>31</v>
      </c>
      <c r="E33" t="s">
        <v>31</v>
      </c>
    </row>
  </sheetData>
  <mergeCells count="1">
    <mergeCell ref="F11:F17"/>
  </mergeCells>
  <pageMargins left="0.7" right="0.7" top="0.75" bottom="0.75" header="0.51180555555555496" footer="0.51180555555555496"/>
  <pageSetup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ae61f9b1-e23d-4f49-b3d7-56b991556c4b" ContentTypeId="0x010100ACF722E9F6B0B149B0CD8BE2560A6672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61E734BAB6FFA64AA69EE6AB736E665C" ma:contentTypeVersion="11302" ma:contentTypeDescription="The base project type from which other project content types inherit their information." ma:contentTypeScope="" ma:versionID="412ee51103eaeeb6c3af5b04fbb0892b">
  <xsd:schema xmlns:xsd="http://www.w3.org/2001/XMLSchema" xmlns:xs="http://www.w3.org/2001/XMLSchema" xmlns:p="http://schemas.microsoft.com/office/2006/metadata/properties" xmlns:ns2="cdc7663a-08f0-4737-9e8c-148ce897a09c" xmlns:ns3="8a79bcd8-411c-4fa5-9a3d-2ffc2b1617a8" targetNamespace="http://schemas.microsoft.com/office/2006/metadata/properties" ma:root="true" ma:fieldsID="d2a85c284fddd67d3975b40bf376504a" ns2:_="" ns3:_="">
    <xsd:import namespace="cdc7663a-08f0-4737-9e8c-148ce897a09c"/>
    <xsd:import namespace="8a79bcd8-411c-4fa5-9a3d-2ffc2b1617a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  <xsd:element ref="ns2:Related_x0020_SisCor_x0020_Number" minOccurs="0"/>
                <xsd:element ref="ns2:Extracted_x0020_Keywords" minOccurs="0"/>
                <xsd:element ref="ns2:Approval_x0020_date" minOccurs="0"/>
                <xsd:element ref="ns2:Transaction_x0020_Type" minOccurs="0"/>
                <xsd:element ref="ns2:Transaction_x0020_Number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46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  <xsd:element name="Extracted_x0020_Keywords" ma:index="47" nillable="true" ma:displayName="Extracted Keywords" ma:internalName="Extracted_x0020_Keywords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ez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Approval_x0020_date" ma:index="48" nillable="true" ma:displayName="Approval date" ma:format="DateOnly" ma:internalName="Approval_x0020_date">
      <xsd:simpleType>
        <xsd:restriction base="dms:DateTime"/>
      </xsd:simpleType>
    </xsd:element>
    <xsd:element name="Transaction_x0020_Type" ma:index="49" nillable="true" ma:displayName="Transaction Type" ma:format="Dropdown" ma:internalName="Transaction_x0020_Type">
      <xsd:simpleType>
        <xsd:restriction base="dms:Choice">
          <xsd:enumeration value="APR"/>
          <xsd:enumeration value="APRR"/>
          <xsd:enumeration value="APRA"/>
          <xsd:enumeration value="API"/>
          <xsd:enumeration value="INC"/>
          <xsd:enumeration value="INCR"/>
          <xsd:enumeration value="BCL"/>
          <xsd:enumeration value="BCC"/>
          <xsd:enumeration value="FCM"/>
          <xsd:enumeration value="FCP"/>
          <xsd:enumeration value="FCPR"/>
          <xsd:enumeration value="FCA"/>
        </xsd:restriction>
      </xsd:simpleType>
    </xsd:element>
    <xsd:element name="Transaction_x0020_Number" ma:index="50" nillable="true" ma:displayName="Transaction Number" ma:internalName="Transaction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9bcd8-411c-4fa5-9a3d-2ffc2b1617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Brazil</TermName>
          <TermId xmlns="http://schemas.microsoft.com/office/infopath/2007/PartnerControls">7deb27ec-6837-4974-9aa8-6cfbac841ef8</TermId>
        </TermInfo>
      </Terms>
    </ic46d7e087fd4a108fb86518ca413cc6>
    <IDBDocs_x0020_Number xmlns="cdc7663a-08f0-4737-9e8c-148ce897a09c" xsi:nil="true"/>
    <Division_x0020_or_x0020_Unit xmlns="cdc7663a-08f0-4737-9e8c-148ce897a09c">CSC/CBR</Division_x0020_or_x0020_Unit>
    <From_x003a_ xmlns="cdc7663a-08f0-4737-9e8c-148ce897a09c" xsi:nil="true"/>
    <Fiscal_x0020_Year_x0020_IDB xmlns="cdc7663a-08f0-4737-9e8c-148ce897a09c">2023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Administration</TermName>
          <TermId xmlns="http://schemas.microsoft.com/office/infopath/2007/PartnerControls">751f71fd-1433-4702-a2db-ff12a4e45594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5237/OC-BR</Approval_x0020_Number>
    <Phase xmlns="cdc7663a-08f0-4737-9e8c-148ce897a09c">PHASE_IMPLEMENTATION</Phase>
    <Document_x0020_Author xmlns="cdc7663a-08f0-4737-9e8c-148ce897a09c">Petala Cardoso,Araujo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CITIZEN SAFETY</TermName>
          <TermId xmlns="http://schemas.microsoft.com/office/infopath/2007/PartnerControls">954fe912-dcd8-47cc-a622-637d228b7304</TermId>
        </TermInfo>
      </Terms>
    </b2ec7cfb18674cb8803df6b262e8b107>
    <Business_x0020_Area xmlns="cdc7663a-08f0-4737-9e8c-148ce897a09c">ESG</Business_x0020_Area>
    <Key_x0020_Document xmlns="cdc7663a-08f0-4737-9e8c-148ce897a09c">false</Key_x0020_Document>
    <Document_x0020_Language_x0020_IDB xmlns="cdc7663a-08f0-4737-9e8c-148ce897a09c">Portuguese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Related_x0020_SisCor_x0020_Number xmlns="cdc7663a-08f0-4737-9e8c-148ce897a09c" xsi:nil="true"/>
    <Transaction_x0020_Type xmlns="cdc7663a-08f0-4737-9e8c-148ce897a09c" xsi:nil="true"/>
    <TaxCatchAll xmlns="cdc7663a-08f0-4737-9e8c-148ce897a09c">
      <Value>52</Value>
      <Value>33</Value>
      <Value>30</Value>
      <Value>3</Value>
      <Value>51</Value>
    </TaxCatchAll>
    <Operation_x0020_Type xmlns="cdc7663a-08f0-4737-9e8c-148ce897a09c">LON</Operation_x0020_Type>
    <Package_x0020_Code xmlns="cdc7663a-08f0-4737-9e8c-148ce897a09c" xsi:nil="true"/>
    <To_x003a_ xmlns="cdc7663a-08f0-4737-9e8c-148ce897a09c" xsi:nil="true"/>
    <Identifier xmlns="cdc7663a-08f0-4737-9e8c-148ce897a09c" xsi:nil="true"/>
    <Project_x0020_Number xmlns="cdc7663a-08f0-4737-9e8c-148ce897a09c">BR-L1546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SOCIAL INVESTMENT</TermName>
          <TermId xmlns="http://schemas.microsoft.com/office/infopath/2007/PartnerControls">3f908695-d5b5-49f6-941f-76876b39564f</TermId>
        </TermInfo>
      </Terms>
    </nddeef1749674d76abdbe4b239a70bc6>
    <Record_x0020_Number xmlns="cdc7663a-08f0-4737-9e8c-148ce897a09c" xsi:nil="true"/>
    <Transaction_x0020_Number xmlns="cdc7663a-08f0-4737-9e8c-148ce897a09c" xsi:nil="true"/>
    <Extracted_x0020_Keywords xmlns="cdc7663a-08f0-4737-9e8c-148ce897a09c" xsi:nil="true"/>
    <Approval_x0020_date xmlns="cdc7663a-08f0-4737-9e8c-148ce897a09c" xsi:nil="true"/>
    <_dlc_DocId xmlns="cdc7663a-08f0-4737-9e8c-148ce897a09c">EZIDB0000138-1243050722-50</_dlc_DocId>
    <_dlc_DocIdUrl xmlns="cdc7663a-08f0-4737-9e8c-148ce897a09c">
      <Url>https://idbg.sharepoint.com/teams/EZ-BR-LON/BR-L1546/_layouts/15/DocIdRedir.aspx?ID=EZIDB0000138-1243050722-50</Url>
      <Description>EZIDB0000138-1243050722-50</Description>
    </_dlc_DocIdUrl>
  </documentManagement>
</p:properties>
</file>

<file path=customXml/item6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Props1.xml><?xml version="1.0" encoding="utf-8"?>
<ds:datastoreItem xmlns:ds="http://schemas.openxmlformats.org/officeDocument/2006/customXml" ds:itemID="{9102DE41-0131-4D62-9C58-1CB676C100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3CC145-4B7A-4D10-A9CB-E083EF464B9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CBE30A5-DF00-446B-91CE-9644059B5549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84BB7B8A-08B3-41CC-81F3-AA64FA6D07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c7663a-08f0-4737-9e8c-148ce897a09c"/>
    <ds:schemaRef ds:uri="8a79bcd8-411c-4fa5-9a3d-2ffc2b161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2CF696B-5FB8-4177-9923-FF8C0FF15335}">
  <ds:schemaRefs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8a79bcd8-411c-4fa5-9a3d-2ffc2b1617a8"/>
    <ds:schemaRef ds:uri="http://purl.org/dc/elements/1.1/"/>
    <ds:schemaRef ds:uri="http://schemas.openxmlformats.org/package/2006/metadata/core-properties"/>
    <ds:schemaRef ds:uri="cdc7663a-08f0-4737-9e8c-148ce897a09c"/>
    <ds:schemaRef ds:uri="http://purl.org/dc/dcmitype/"/>
    <ds:schemaRef ds:uri="http://purl.org/dc/terms/"/>
  </ds:schemaRefs>
</ds:datastoreItem>
</file>

<file path=customXml/itemProps6.xml><?xml version="1.0" encoding="utf-8"?>
<ds:datastoreItem xmlns:ds="http://schemas.openxmlformats.org/officeDocument/2006/customXml" ds:itemID="{A56C3663-98A5-4E7D-9F59-4D861FA9B598}">
  <ds:schemaRefs>
    <ds:schemaRef ds:uri="http://schemas.microsoft.com/sharepoint/v3/contenttype/forms/ur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 27.02.23</vt:lpstr>
      <vt:lpstr>Base PA (2)</vt:lpstr>
      <vt:lpstr>Parametros</vt:lpstr>
      <vt:lpstr>'Base PA (2)'!_FilterDatabase</vt:lpstr>
      <vt:lpstr>'Base PA (2)'!Print_Area</vt:lpstr>
      <vt:lpstr>'Base PA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Paulo Sande</dc:creator>
  <dc:description/>
  <cp:lastModifiedBy>Sousa, Katia de Oliveira</cp:lastModifiedBy>
  <cp:revision>0</cp:revision>
  <cp:lastPrinted>2022-10-04T16:43:24Z</cp:lastPrinted>
  <dcterms:created xsi:type="dcterms:W3CDTF">2019-09-04T13:41:10Z</dcterms:created>
  <dcterms:modified xsi:type="dcterms:W3CDTF">2023-02-28T14:27:39Z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0x010100ACF722E9F6B0B149B0CD8BE2560A66720061E734BAB6FFA64AA69EE6AB736E665C</vt:lpwstr>
  </property>
  <property fmtid="{D5CDD505-2E9C-101B-9397-08002B2CF9AE}" pid="3" name="TaxKeyword">
    <vt:lpwstr/>
  </property>
  <property fmtid="{D5CDD505-2E9C-101B-9397-08002B2CF9AE}" pid="4" name="Sub_x002d_Sector">
    <vt:lpwstr/>
  </property>
  <property fmtid="{D5CDD505-2E9C-101B-9397-08002B2CF9AE}" pid="5" name="TaxKeywordTaxHTField">
    <vt:lpwstr/>
  </property>
  <property fmtid="{D5CDD505-2E9C-101B-9397-08002B2CF9AE}" pid="6" name="Country">
    <vt:lpwstr>30;#Brazil|7deb27ec-6837-4974-9aa8-6cfbac841ef8</vt:lpwstr>
  </property>
  <property fmtid="{D5CDD505-2E9C-101B-9397-08002B2CF9AE}" pid="7" name="Fund_x0020_IDB">
    <vt:lpwstr/>
  </property>
  <property fmtid="{D5CDD505-2E9C-101B-9397-08002B2CF9AE}" pid="8" name="Series_x0020_Operations_x0020_IDB">
    <vt:lpwstr/>
  </property>
  <property fmtid="{D5CDD505-2E9C-101B-9397-08002B2CF9AE}" pid="9" name="Function Operations IDB">
    <vt:lpwstr>3;#Project Administration|751f71fd-1433-4702-a2db-ff12a4e45594</vt:lpwstr>
  </property>
  <property fmtid="{D5CDD505-2E9C-101B-9397-08002B2CF9AE}" pid="10" name="Sector_x0020_IDB">
    <vt:lpwstr/>
  </property>
  <property fmtid="{D5CDD505-2E9C-101B-9397-08002B2CF9AE}" pid="11" name="Sub-Sector">
    <vt:lpwstr>52;#CITIZEN SAFETY|954fe912-dcd8-47cc-a622-637d228b7304</vt:lpwstr>
  </property>
  <property fmtid="{D5CDD505-2E9C-101B-9397-08002B2CF9AE}" pid="12" name="Series Operations IDB">
    <vt:lpwstr/>
  </property>
  <property fmtid="{D5CDD505-2E9C-101B-9397-08002B2CF9AE}" pid="13" name="Fund IDB">
    <vt:lpwstr>33;#ORC|c028a4b2-ad8b-4cf4-9cac-a2ae6a778e23</vt:lpwstr>
  </property>
  <property fmtid="{D5CDD505-2E9C-101B-9397-08002B2CF9AE}" pid="14" name="Sector IDB">
    <vt:lpwstr>51;#SOCIAL INVESTMENT|3f908695-d5b5-49f6-941f-76876b39564f</vt:lpwstr>
  </property>
  <property fmtid="{D5CDD505-2E9C-101B-9397-08002B2CF9AE}" pid="15" name="_dlc_DocIdItemGuid">
    <vt:lpwstr>d07fcd68-bbd2-4661-bedd-b3c9fe819732</vt:lpwstr>
  </property>
  <property fmtid="{D5CDD505-2E9C-101B-9397-08002B2CF9AE}" pid="16" name="Disclosure Activity">
    <vt:lpwstr>Procurement Plan</vt:lpwstr>
  </property>
</Properties>
</file>