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770" yWindow="2865" windowWidth="14190" windowHeight="6690" activeTab="1"/>
  </bookViews>
  <sheets>
    <sheet name="Copyright_Eng" sheetId="5" r:id="rId1"/>
    <sheet name="Q" sheetId="1" r:id="rId2"/>
    <sheet name="P" sheetId="3" r:id="rId3"/>
    <sheet name="Labels" sheetId="2" state="hidden" r:id="rId4"/>
    <sheet name="Module1" sheetId="4" state="hidden" r:id="rId5"/>
  </sheets>
  <definedNames>
    <definedName name="Dic">Labels!$B$2:$E$26</definedName>
  </definedNames>
  <calcPr calcId="145621"/>
</workbook>
</file>

<file path=xl/calcChain.xml><?xml version="1.0" encoding="utf-8"?>
<calcChain xmlns="http://schemas.openxmlformats.org/spreadsheetml/2006/main">
  <c r="C20" i="3" l="1"/>
  <c r="C12" i="3"/>
  <c r="C11" i="3"/>
  <c r="C26" i="3"/>
  <c r="C25" i="3"/>
  <c r="C24" i="3"/>
  <c r="C23" i="3"/>
  <c r="C22" i="3"/>
  <c r="C26" i="1"/>
  <c r="C25" i="1"/>
  <c r="C24" i="1"/>
  <c r="C23" i="1"/>
  <c r="C22" i="1"/>
  <c r="C20" i="1" l="1"/>
  <c r="C19" i="3" l="1"/>
  <c r="C19" i="1"/>
  <c r="C13" i="3"/>
  <c r="C17" i="1"/>
  <c r="G13" i="3"/>
  <c r="G13" i="1"/>
  <c r="C13" i="1"/>
  <c r="C7" i="3"/>
  <c r="C6" i="3"/>
  <c r="F10" i="1"/>
  <c r="C6" i="1"/>
  <c r="C10" i="3"/>
  <c r="C12" i="1"/>
  <c r="C9" i="3"/>
  <c r="C16" i="3" l="1"/>
  <c r="G16" i="3"/>
  <c r="E22" i="3" s="1"/>
  <c r="F10" i="3"/>
  <c r="G12" i="3"/>
  <c r="G11" i="3"/>
  <c r="C17" i="3"/>
  <c r="C15" i="3"/>
  <c r="G7" i="3"/>
  <c r="G6" i="3"/>
  <c r="C5" i="3"/>
  <c r="G3" i="3"/>
  <c r="C3" i="3"/>
  <c r="C1" i="3"/>
  <c r="C1" i="1"/>
  <c r="G3" i="1"/>
  <c r="C10" i="1"/>
  <c r="C11" i="1"/>
  <c r="C9" i="1"/>
  <c r="C16" i="1"/>
  <c r="C15" i="1"/>
  <c r="C7" i="1"/>
  <c r="C5" i="1"/>
  <c r="C3" i="1"/>
  <c r="E22" i="1"/>
  <c r="G12" i="1"/>
  <c r="G11" i="1"/>
  <c r="G6" i="1"/>
  <c r="G7" i="1"/>
  <c r="E23" i="3" l="1"/>
  <c r="E24" i="3"/>
  <c r="E24" i="1"/>
  <c r="E23" i="1"/>
  <c r="E25" i="1" l="1"/>
  <c r="E26" i="1" s="1"/>
  <c r="E17" i="1" s="1"/>
  <c r="E25" i="3"/>
  <c r="E26" i="3" s="1"/>
  <c r="E17" i="3" s="1"/>
</calcChain>
</file>

<file path=xl/comments1.xml><?xml version="1.0" encoding="utf-8"?>
<comments xmlns="http://schemas.openxmlformats.org/spreadsheetml/2006/main">
  <authors>
    <author>JM</author>
  </authors>
  <commentList>
    <comment ref="C6" authorId="0">
      <text>
        <r>
          <rPr>
            <sz val="10"/>
            <color indexed="81"/>
            <rFont val="Calibri"/>
            <family val="2"/>
          </rPr>
          <t>The probability of correctly concluding that there is an impact. Powers typically used in practice are 80%, 90% and 95%.</t>
        </r>
      </text>
    </comment>
    <comment ref="F6" authorId="0">
      <text>
        <r>
          <rPr>
            <sz val="10"/>
            <color indexed="81"/>
            <rFont val="Calibri"/>
            <family val="2"/>
          </rPr>
          <t>As is generally the case in impact evaluation, this is a one-sided function of the power.</t>
        </r>
      </text>
    </comment>
    <comment ref="C7" authorId="0">
      <text>
        <r>
          <rPr>
            <sz val="10"/>
            <color indexed="81"/>
            <rFont val="Calibri"/>
            <family val="2"/>
          </rPr>
          <t>The probability of correctly concluding that there is no impact. Confidence levels typically used un practice are 90%, 95% and 99%.</t>
        </r>
      </text>
    </comment>
    <comment ref="F7" authorId="0">
      <text>
        <r>
          <rPr>
            <sz val="10"/>
            <color indexed="81"/>
            <rFont val="Calibri"/>
            <family val="2"/>
          </rPr>
          <t>As is generally the case in impact evaluation, this is a two-sided function of the confidence level.</t>
        </r>
      </text>
    </comment>
    <comment ref="C9" authorId="0">
      <text>
        <r>
          <rPr>
            <sz val="10"/>
            <color indexed="81"/>
            <rFont val="Calibri"/>
            <family val="2"/>
          </rPr>
          <t>The sample is supposed to be selected in two stages. Primary Sampling Units (e.g. schools) are selected first, and then a cluster of Secondary Units (e.g. students) is selected in each PSU.</t>
        </r>
      </text>
    </comment>
    <comment ref="C10" authorId="0">
      <text>
        <r>
          <rPr>
            <sz val="10"/>
            <color indexed="81"/>
            <rFont val="Calibri"/>
            <family val="2"/>
          </rPr>
          <t>The number of Secondary Units selected in each PSU (e.g., the number of students selected in each school).</t>
        </r>
      </text>
    </comment>
    <comment ref="C11" authorId="0">
      <text>
        <r>
          <rPr>
            <sz val="10"/>
            <color indexed="81"/>
            <rFont val="Calibri"/>
            <family val="2"/>
          </rPr>
          <t>The number of clusters in the treatment group.</t>
        </r>
      </text>
    </comment>
    <comment ref="C12" authorId="0">
      <text>
        <r>
          <rPr>
            <sz val="10"/>
            <color indexed="81"/>
            <rFont val="Calibri"/>
            <family val="2"/>
          </rPr>
          <t>The number of clusters in the control group.</t>
        </r>
      </text>
    </comment>
    <comment ref="C13" authorId="0">
      <text>
        <r>
          <rPr>
            <sz val="10"/>
            <color indexed="81"/>
            <rFont val="Calibri"/>
            <family val="2"/>
          </rPr>
          <t>The ICC is a measure of how likely are two units in the same cluster to give the same answer, relative to two units chosen completely at random in the population. ICCs typically found in practice range from less than 0.05 (for demographic indicators) to 0.20 or more (for infrastructure indicators).</t>
        </r>
      </text>
    </comment>
    <comment ref="F13" authorId="0">
      <text>
        <r>
          <rPr>
            <sz val="10"/>
            <color indexed="81"/>
            <rFont val="Calibri"/>
            <family val="2"/>
          </rPr>
          <t>The design effect (Deff) can be interpreted as the ratio between the actual sample size and the size of a Simple Random Sample with the same precision.</t>
        </r>
      </text>
    </comment>
    <comment ref="C16" authorId="0">
      <text>
        <r>
          <rPr>
            <sz val="10"/>
            <color indexed="81"/>
            <rFont val="Calibri"/>
            <family val="2"/>
          </rPr>
          <t>If σ is unknown, use σ=1, and interpret Δ as a fraction of σ.</t>
        </r>
      </text>
    </comment>
    <comment ref="C17" authorId="0">
      <text>
        <r>
          <rPr>
            <sz val="10"/>
            <color indexed="81"/>
            <rFont val="Calibri"/>
            <family val="2"/>
          </rPr>
          <t>The Effect Size is the difference between the mean of the indicator in the Treatment and Control groups, expressed in the same units of the Standard Deviation (e.g., dollars, kilos, etc.).</t>
        </r>
      </text>
    </comment>
  </commentList>
</comments>
</file>

<file path=xl/comments2.xml><?xml version="1.0" encoding="utf-8"?>
<comments xmlns="http://schemas.openxmlformats.org/spreadsheetml/2006/main">
  <authors>
    <author>JM</author>
  </authors>
  <commentList>
    <comment ref="C6" authorId="0">
      <text>
        <r>
          <rPr>
            <sz val="10"/>
            <color indexed="81"/>
            <rFont val="Calibri"/>
            <family val="2"/>
          </rPr>
          <t>The probability of correctly concluding that there is an impact. Powers typically used in practice are 80%, 90% and 95%.</t>
        </r>
      </text>
    </comment>
    <comment ref="F6" authorId="0">
      <text>
        <r>
          <rPr>
            <sz val="10"/>
            <color indexed="81"/>
            <rFont val="Calibri"/>
            <family val="2"/>
          </rPr>
          <t>As is generally the case in impact evaluation, this is a one-sided function of the power.</t>
        </r>
      </text>
    </comment>
    <comment ref="C7" authorId="0">
      <text>
        <r>
          <rPr>
            <sz val="10"/>
            <color indexed="81"/>
            <rFont val="Calibri"/>
            <family val="2"/>
          </rPr>
          <t>The probability of correctly concluding that there is no impact. Confidence levels typically used un practice are 90%, 95% and 99%.</t>
        </r>
      </text>
    </comment>
    <comment ref="F7" authorId="0">
      <text>
        <r>
          <rPr>
            <sz val="10"/>
            <color indexed="81"/>
            <rFont val="Calibri"/>
            <family val="2"/>
          </rPr>
          <t>As is generally the case in impact evaluation, this is a two-sided function of the confidence level.</t>
        </r>
      </text>
    </comment>
    <comment ref="C9" authorId="0">
      <text>
        <r>
          <rPr>
            <sz val="10"/>
            <color indexed="81"/>
            <rFont val="Calibri"/>
            <family val="2"/>
          </rPr>
          <t>The sample is supposed to be selected in two stages. Primary Sampling Units (e.g. schools) are selected first, and then a cluster of Secondary Units (e.g. students) is selected in each PSU.</t>
        </r>
      </text>
    </comment>
    <comment ref="C10" authorId="0">
      <text>
        <r>
          <rPr>
            <sz val="10"/>
            <color indexed="81"/>
            <rFont val="Calibri"/>
            <family val="2"/>
          </rPr>
          <t>The number of Secondary Units selected in each PSU (e.g., the number of students selected in each school).</t>
        </r>
      </text>
    </comment>
    <comment ref="C11" authorId="0">
      <text>
        <r>
          <rPr>
            <sz val="10"/>
            <color indexed="81"/>
            <rFont val="Calibri"/>
            <family val="2"/>
          </rPr>
          <t>The number of clusters in the treatment group.</t>
        </r>
      </text>
    </comment>
    <comment ref="C12" authorId="0">
      <text>
        <r>
          <rPr>
            <sz val="10"/>
            <color indexed="81"/>
            <rFont val="Calibri"/>
            <family val="2"/>
          </rPr>
          <t>The number of clusters in the control group.</t>
        </r>
      </text>
    </comment>
    <comment ref="C13" authorId="0">
      <text>
        <r>
          <rPr>
            <sz val="10"/>
            <color indexed="81"/>
            <rFont val="Calibri"/>
            <family val="2"/>
          </rPr>
          <t>The ICC is a measure of how likely are two units in the same cluster to give the same answer, relative to two units chosen completely at random in the population. ICCs typically found in practice range from less than 0.05 (for demographic indicators) to 0.20 or more (for infrastructure indicators).</t>
        </r>
      </text>
    </comment>
    <comment ref="F13" authorId="0">
      <text>
        <r>
          <rPr>
            <sz val="10"/>
            <color indexed="81"/>
            <rFont val="Calibri"/>
            <family val="2"/>
          </rPr>
          <t>The design effect (Deff) can be interpreted as the ratio between the actual sample size and the size of a Simple Random Sample with the same precision.</t>
        </r>
      </text>
    </comment>
    <comment ref="C17" authorId="0">
      <text>
        <r>
          <rPr>
            <sz val="10"/>
            <color indexed="81"/>
            <rFont val="Calibri"/>
            <family val="2"/>
          </rPr>
          <t>The Effect Size is the difference between the Prevalence in the Treatment and Control groups, expressed in percent points.</t>
        </r>
      </text>
    </comment>
  </commentList>
</comments>
</file>

<file path=xl/sharedStrings.xml><?xml version="1.0" encoding="utf-8"?>
<sst xmlns="http://schemas.openxmlformats.org/spreadsheetml/2006/main" count="165" uniqueCount="138">
  <si>
    <t>Características del indicador</t>
  </si>
  <si>
    <t>Media</t>
  </si>
  <si>
    <t>Desviación estándar</t>
  </si>
  <si>
    <r>
      <rPr>
        <sz val="12"/>
        <color theme="1"/>
        <rFont val="Arial Narrow"/>
        <family val="2"/>
      </rPr>
      <t>σ</t>
    </r>
    <r>
      <rPr>
        <sz val="12"/>
        <color theme="1"/>
        <rFont val="Calibri"/>
        <family val="2"/>
      </rPr>
      <t xml:space="preserve"> =</t>
    </r>
  </si>
  <si>
    <t>Caracteristicas de la muestra</t>
  </si>
  <si>
    <t>Tamaño de los conglomerados</t>
  </si>
  <si>
    <t>m =</t>
  </si>
  <si>
    <t>ICC =</t>
  </si>
  <si>
    <t>Correlación Intra-Conglomerados</t>
  </si>
  <si>
    <t>Parámetros de diseño</t>
  </si>
  <si>
    <t>Potencia</t>
  </si>
  <si>
    <t>Nivel de confianza</t>
  </si>
  <si>
    <r>
      <t xml:space="preserve">1 - </t>
    </r>
    <r>
      <rPr>
        <sz val="12"/>
        <color theme="1"/>
        <rFont val="Arial Narrow"/>
        <family val="2"/>
      </rPr>
      <t>β</t>
    </r>
    <r>
      <rPr>
        <sz val="12"/>
        <color theme="1"/>
        <rFont val="Calibri"/>
        <family val="2"/>
        <scheme val="minor"/>
      </rPr>
      <t xml:space="preserve"> =</t>
    </r>
  </si>
  <si>
    <t>Mínimo Efecto Detectable</t>
  </si>
  <si>
    <r>
      <rPr>
        <sz val="12"/>
        <color theme="1"/>
        <rFont val="Arial Narrow"/>
        <family val="2"/>
      </rPr>
      <t>Δ</t>
    </r>
    <r>
      <rPr>
        <sz val="12"/>
        <color theme="1"/>
        <rFont val="Calibri"/>
        <family val="2"/>
      </rPr>
      <t xml:space="preserve"> =</t>
    </r>
  </si>
  <si>
    <t>e de la diferencia</t>
  </si>
  <si>
    <t>)</t>
  </si>
  <si>
    <t>(</t>
  </si>
  <si>
    <t>Conglomerados de control</t>
  </si>
  <si>
    <t>Conglomerados de tratamiento</t>
  </si>
  <si>
    <t>Design parameters</t>
  </si>
  <si>
    <t>Power</t>
  </si>
  <si>
    <t>Confidence level</t>
  </si>
  <si>
    <t>Characteristics of the indicator</t>
  </si>
  <si>
    <t>Mean</t>
  </si>
  <si>
    <t>Standard deviation</t>
  </si>
  <si>
    <t>Minimum Detectable Effect</t>
  </si>
  <si>
    <t>Characteristics of the sample</t>
  </si>
  <si>
    <t>Treatment clusters</t>
  </si>
  <si>
    <t>Control clusters</t>
  </si>
  <si>
    <t>Cluster size</t>
  </si>
  <si>
    <t>Intra-Cluster Correlation</t>
  </si>
  <si>
    <t>Idioma</t>
  </si>
  <si>
    <t>Language</t>
  </si>
  <si>
    <t>English</t>
  </si>
  <si>
    <t>Español</t>
  </si>
  <si>
    <t>Français</t>
  </si>
  <si>
    <t>Langue</t>
  </si>
  <si>
    <t>Caractéristiques de l'indicateur</t>
  </si>
  <si>
    <t>Caractéristiques de l'échantillon</t>
  </si>
  <si>
    <t>Corrélation intra-grappe</t>
  </si>
  <si>
    <t>parâmetros de projeto</t>
  </si>
  <si>
    <t>Características do indicador</t>
  </si>
  <si>
    <t>Características da amostra</t>
  </si>
  <si>
    <t>Linguagem</t>
  </si>
  <si>
    <t>Paramètres de conception</t>
  </si>
  <si>
    <t>Puissance</t>
  </si>
  <si>
    <t>Niveau de confiance</t>
  </si>
  <si>
    <t>Nível de confiança</t>
  </si>
  <si>
    <t>Moyenne</t>
  </si>
  <si>
    <t>Média</t>
  </si>
  <si>
    <t>Desvio padrão</t>
  </si>
  <si>
    <t>Écart-type</t>
  </si>
  <si>
    <t>Efeito Mínimo Detectável</t>
  </si>
  <si>
    <t>Grappes de traitement</t>
  </si>
  <si>
    <t>Conglomerados de tratamento</t>
  </si>
  <si>
    <t>Conglomerados de controle</t>
  </si>
  <si>
    <t>Grappes de contrôle</t>
  </si>
  <si>
    <t>Taille des grappes</t>
  </si>
  <si>
    <t>Tamanho do conglomerado</t>
  </si>
  <si>
    <t>Correlação Intra-Conglomerado</t>
  </si>
  <si>
    <t>Português</t>
  </si>
  <si>
    <t>Effet Minimum Décelable</t>
  </si>
  <si>
    <r>
      <t>k</t>
    </r>
    <r>
      <rPr>
        <vertAlign val="subscript"/>
        <sz val="12"/>
        <color theme="1"/>
        <rFont val="Calibri"/>
        <family val="2"/>
        <scheme val="minor"/>
      </rPr>
      <t>T</t>
    </r>
    <r>
      <rPr>
        <sz val="12"/>
        <color theme="1"/>
        <rFont val="Calibri"/>
        <family val="2"/>
        <scheme val="minor"/>
      </rPr>
      <t xml:space="preserve"> =</t>
    </r>
  </si>
  <si>
    <r>
      <t>k</t>
    </r>
    <r>
      <rPr>
        <vertAlign val="subscript"/>
        <sz val="12"/>
        <color theme="1"/>
        <rFont val="Calibri"/>
        <family val="2"/>
        <scheme val="minor"/>
      </rPr>
      <t>C</t>
    </r>
    <r>
      <rPr>
        <sz val="12"/>
        <color theme="1"/>
        <rFont val="Calibri"/>
        <family val="2"/>
        <scheme val="minor"/>
      </rPr>
      <t xml:space="preserve"> =</t>
    </r>
  </si>
  <si>
    <r>
      <t>(n</t>
    </r>
    <r>
      <rPr>
        <vertAlign val="subscript"/>
        <sz val="12"/>
        <color theme="1"/>
        <rFont val="Calibri"/>
        <family val="2"/>
        <scheme val="minor"/>
      </rPr>
      <t>T</t>
    </r>
    <r>
      <rPr>
        <sz val="12"/>
        <color theme="1"/>
        <rFont val="Calibri"/>
        <family val="2"/>
        <scheme val="minor"/>
      </rPr>
      <t xml:space="preserve"> =</t>
    </r>
  </si>
  <si>
    <r>
      <t>(n</t>
    </r>
    <r>
      <rPr>
        <vertAlign val="subscript"/>
        <sz val="12"/>
        <color theme="1"/>
        <rFont val="Calibri"/>
        <family val="2"/>
        <scheme val="minor"/>
      </rPr>
      <t>C</t>
    </r>
    <r>
      <rPr>
        <sz val="12"/>
        <color theme="1"/>
        <rFont val="Calibri"/>
        <family val="2"/>
        <scheme val="minor"/>
      </rPr>
      <t xml:space="preserve"> =</t>
    </r>
  </si>
  <si>
    <t>For unclustered data, use m=1</t>
  </si>
  <si>
    <t>Para datos no agrupados, use m=1</t>
  </si>
  <si>
    <t>Pour des données non groupées, utilisez m=1</t>
  </si>
  <si>
    <t>Para dados não-agrupados, utilizar m = 1</t>
  </si>
  <si>
    <t>For a prevalence</t>
  </si>
  <si>
    <t>Para una prevalencia</t>
  </si>
  <si>
    <t>Pour une prévalence</t>
  </si>
  <si>
    <t>Para uma prevalência</t>
  </si>
  <si>
    <t>P =</t>
  </si>
  <si>
    <t>Prevalence</t>
  </si>
  <si>
    <r>
      <t>(</t>
    </r>
    <r>
      <rPr>
        <sz val="12"/>
        <color theme="1"/>
        <rFont val="Arial Narrow"/>
        <family val="2"/>
      </rPr>
      <t>σ</t>
    </r>
    <r>
      <rPr>
        <sz val="12"/>
        <color theme="1"/>
        <rFont val="Calibri"/>
        <family val="2"/>
      </rPr>
      <t xml:space="preserve"> =</t>
    </r>
  </si>
  <si>
    <t>Prevalencia</t>
  </si>
  <si>
    <t>Prévalence</t>
  </si>
  <si>
    <t>Prevalência</t>
  </si>
  <si>
    <t>For a quantitative indicator (a continuous variable)</t>
  </si>
  <si>
    <t>Para un indicador cuantitativo (una variable contínua)</t>
  </si>
  <si>
    <t>Pour un indicateur quantitatif (une variable continue)</t>
  </si>
  <si>
    <t>Para um indicador quantitativo (uma variavel contînua)</t>
  </si>
  <si>
    <r>
      <t>(t</t>
    </r>
    <r>
      <rPr>
        <vertAlign val="subscript"/>
        <sz val="12"/>
        <color theme="1"/>
        <rFont val="Calibri"/>
        <family val="2"/>
        <scheme val="minor"/>
      </rPr>
      <t>1-</t>
    </r>
    <r>
      <rPr>
        <vertAlign val="subscript"/>
        <sz val="12"/>
        <color theme="1"/>
        <rFont val="Arial Narrow"/>
        <family val="2"/>
      </rPr>
      <t>β</t>
    </r>
    <r>
      <rPr>
        <sz val="12"/>
        <color theme="1"/>
        <rFont val="Calibri"/>
        <family val="2"/>
        <scheme val="minor"/>
      </rPr>
      <t xml:space="preserve"> =</t>
    </r>
  </si>
  <si>
    <r>
      <t>(t</t>
    </r>
    <r>
      <rPr>
        <vertAlign val="subscript"/>
        <sz val="12"/>
        <color theme="1"/>
        <rFont val="Calibri"/>
        <family val="2"/>
        <scheme val="minor"/>
      </rPr>
      <t>1-</t>
    </r>
    <r>
      <rPr>
        <vertAlign val="subscript"/>
        <sz val="12"/>
        <color theme="1"/>
        <rFont val="Cambria"/>
        <family val="1"/>
      </rPr>
      <t>α/2</t>
    </r>
    <r>
      <rPr>
        <sz val="12"/>
        <color theme="1"/>
        <rFont val="Calibri"/>
        <family val="2"/>
        <scheme val="minor"/>
      </rPr>
      <t xml:space="preserve"> =</t>
    </r>
  </si>
  <si>
    <r>
      <t xml:space="preserve">1 - </t>
    </r>
    <r>
      <rPr>
        <sz val="12"/>
        <color theme="1"/>
        <rFont val="Arial Narrow"/>
        <family val="2"/>
      </rPr>
      <t>α</t>
    </r>
    <r>
      <rPr>
        <sz val="12"/>
        <color theme="1"/>
        <rFont val="Calibri"/>
        <family val="2"/>
      </rPr>
      <t xml:space="preserve"> =</t>
    </r>
  </si>
  <si>
    <r>
      <t>(</t>
    </r>
    <r>
      <rPr>
        <i/>
        <sz val="12"/>
        <color theme="1"/>
        <rFont val="Calibri"/>
        <family val="2"/>
        <scheme val="minor"/>
      </rPr>
      <t>Deff</t>
    </r>
    <r>
      <rPr>
        <sz val="12"/>
        <color theme="1"/>
        <rFont val="Calibri"/>
        <family val="2"/>
        <scheme val="minor"/>
      </rPr>
      <t xml:space="preserve"> =</t>
    </r>
  </si>
  <si>
    <t>Sub Cosa()</t>
  </si>
  <si>
    <t>Dim W As Worksheet</t>
  </si>
  <si>
    <t>Dim C As Comment</t>
  </si>
  <si>
    <t>Dim R As Range</t>
  </si>
  <si>
    <t>For Each W In ThisWorkbook.Worksheets</t>
  </si>
  <si>
    <t xml:space="preserve">  For Each R In W.UsedRange.Cells</t>
  </si>
  <si>
    <t xml:space="preserve">    Set C = R.Comment</t>
  </si>
  <si>
    <t xml:space="preserve">    If Not C Is Nothing Then</t>
  </si>
  <si>
    <t xml:space="preserve">      C.Shape.Left = R.Left + R.Width + 10</t>
  </si>
  <si>
    <t xml:space="preserve">      C.Shape.Top = R.Top</t>
  </si>
  <si>
    <t xml:space="preserve">      C.Shape.TextFrame.Characters.Font.Name = "Calibri"</t>
  </si>
  <si>
    <t xml:space="preserve">      C.Shape.TextFrame.Characters.Font.Size = 10</t>
  </si>
  <si>
    <t xml:space="preserve">      C.Shape.TextFrame.Characters.Font.Bold = False</t>
  </si>
  <si>
    <t xml:space="preserve">    End If</t>
  </si>
  <si>
    <t xml:space="preserve">  Next</t>
  </si>
  <si>
    <t>Next</t>
  </si>
  <si>
    <t>End Sub</t>
  </si>
  <si>
    <t>For a prevalence, click here</t>
  </si>
  <si>
    <t>Para una prevalencia, haga clic aquí</t>
  </si>
  <si>
    <t>Pour une prévalence, cliquez ici</t>
  </si>
  <si>
    <t>Para uma prevalência, clique aqui</t>
  </si>
  <si>
    <t>Para un indicador cuantitativo (una variable contínua), haga click aquí</t>
  </si>
  <si>
    <t>For a quantitative indicator (a continuous variable), click here</t>
  </si>
  <si>
    <t>Pour un indicateur quantitatif (une variable continue), cliquez ici</t>
  </si>
  <si>
    <t>Para um indicador quantitativo (uma variavel contînua), clique aqui</t>
  </si>
  <si>
    <t xml:space="preserve">      C.Shape.Width = 300</t>
  </si>
  <si>
    <t xml:space="preserve">      C.Shape.Height = 15 * (Fix(Len(C.Text) / 70) + 1)</t>
  </si>
  <si>
    <t>Variance</t>
  </si>
  <si>
    <t>e of the difference</t>
  </si>
  <si>
    <t>Varianza</t>
  </si>
  <si>
    <t>e de la différence</t>
  </si>
  <si>
    <t>e da diferença</t>
  </si>
  <si>
    <r>
      <t>e</t>
    </r>
    <r>
      <rPr>
        <vertAlign val="superscript"/>
        <sz val="8"/>
        <color theme="1"/>
        <rFont val="Calibri"/>
        <family val="2"/>
        <scheme val="minor"/>
      </rPr>
      <t>2</t>
    </r>
    <r>
      <rPr>
        <sz val="8"/>
        <color theme="1"/>
        <rFont val="Calibri"/>
        <family val="2"/>
        <scheme val="minor"/>
      </rPr>
      <t xml:space="preserve"> in the treatment group</t>
    </r>
  </si>
  <si>
    <r>
      <t>e</t>
    </r>
    <r>
      <rPr>
        <vertAlign val="superscript"/>
        <sz val="8"/>
        <color theme="1"/>
        <rFont val="Calibri"/>
        <family val="2"/>
        <scheme val="minor"/>
      </rPr>
      <t>2</t>
    </r>
    <r>
      <rPr>
        <sz val="8"/>
        <color theme="1"/>
        <rFont val="Calibri"/>
        <family val="2"/>
        <scheme val="minor"/>
      </rPr>
      <t xml:space="preserve"> en el grupo de tratamiento</t>
    </r>
  </si>
  <si>
    <r>
      <t>e</t>
    </r>
    <r>
      <rPr>
        <vertAlign val="superscript"/>
        <sz val="8"/>
        <color theme="1"/>
        <rFont val="Calibri"/>
        <family val="2"/>
        <scheme val="minor"/>
      </rPr>
      <t>2</t>
    </r>
    <r>
      <rPr>
        <sz val="8"/>
        <color theme="1"/>
        <rFont val="Calibri"/>
        <family val="2"/>
        <scheme val="minor"/>
      </rPr>
      <t xml:space="preserve"> au gruope de traitement</t>
    </r>
  </si>
  <si>
    <r>
      <t>e</t>
    </r>
    <r>
      <rPr>
        <vertAlign val="superscript"/>
        <sz val="8"/>
        <color theme="1"/>
        <rFont val="Calibri"/>
        <family val="2"/>
        <scheme val="minor"/>
      </rPr>
      <t>2</t>
    </r>
    <r>
      <rPr>
        <sz val="8"/>
        <color theme="1"/>
        <rFont val="Calibri"/>
        <family val="2"/>
        <scheme val="minor"/>
      </rPr>
      <t xml:space="preserve"> no grupo de tratamento</t>
    </r>
  </si>
  <si>
    <r>
      <t>e</t>
    </r>
    <r>
      <rPr>
        <vertAlign val="superscript"/>
        <sz val="8"/>
        <color theme="1"/>
        <rFont val="Calibri"/>
        <family val="2"/>
        <scheme val="minor"/>
      </rPr>
      <t>2</t>
    </r>
    <r>
      <rPr>
        <sz val="8"/>
        <color theme="1"/>
        <rFont val="Calibri"/>
        <family val="2"/>
        <scheme val="minor"/>
      </rPr>
      <t xml:space="preserve"> in the control group</t>
    </r>
  </si>
  <si>
    <r>
      <t>e</t>
    </r>
    <r>
      <rPr>
        <vertAlign val="superscript"/>
        <sz val="8"/>
        <color theme="1"/>
        <rFont val="Calibri"/>
        <family val="2"/>
        <scheme val="minor"/>
      </rPr>
      <t>2</t>
    </r>
    <r>
      <rPr>
        <sz val="8"/>
        <color theme="1"/>
        <rFont val="Calibri"/>
        <family val="2"/>
        <scheme val="minor"/>
      </rPr>
      <t xml:space="preserve"> en el grupo de control</t>
    </r>
  </si>
  <si>
    <r>
      <t>e</t>
    </r>
    <r>
      <rPr>
        <vertAlign val="superscript"/>
        <sz val="8"/>
        <color theme="1"/>
        <rFont val="Calibri"/>
        <family val="2"/>
        <scheme val="minor"/>
      </rPr>
      <t>2</t>
    </r>
    <r>
      <rPr>
        <sz val="8"/>
        <color theme="1"/>
        <rFont val="Calibri"/>
        <family val="2"/>
        <scheme val="minor"/>
      </rPr>
      <t xml:space="preserve"> au groupe de contrôle</t>
    </r>
  </si>
  <si>
    <r>
      <t>e</t>
    </r>
    <r>
      <rPr>
        <vertAlign val="superscript"/>
        <sz val="8"/>
        <color theme="1"/>
        <rFont val="Calibri"/>
        <family val="2"/>
        <scheme val="minor"/>
      </rPr>
      <t>2</t>
    </r>
    <r>
      <rPr>
        <sz val="8"/>
        <color theme="1"/>
        <rFont val="Calibri"/>
        <family val="2"/>
        <scheme val="minor"/>
      </rPr>
      <t xml:space="preserve"> no grupo de controle</t>
    </r>
  </si>
  <si>
    <r>
      <t>e</t>
    </r>
    <r>
      <rPr>
        <vertAlign val="superscript"/>
        <sz val="8"/>
        <color theme="1"/>
        <rFont val="Calibri"/>
        <family val="2"/>
        <scheme val="minor"/>
      </rPr>
      <t>2</t>
    </r>
    <r>
      <rPr>
        <sz val="8"/>
        <color theme="1"/>
        <rFont val="Calibri"/>
        <family val="2"/>
        <scheme val="minor"/>
      </rPr>
      <t xml:space="preserve"> of the difference</t>
    </r>
  </si>
  <si>
    <r>
      <t>e</t>
    </r>
    <r>
      <rPr>
        <vertAlign val="superscript"/>
        <sz val="8"/>
        <color theme="1"/>
        <rFont val="Calibri"/>
        <family val="2"/>
        <scheme val="minor"/>
      </rPr>
      <t>2</t>
    </r>
    <r>
      <rPr>
        <sz val="8"/>
        <color theme="1"/>
        <rFont val="Calibri"/>
        <family val="2"/>
        <scheme val="minor"/>
      </rPr>
      <t xml:space="preserve"> de la diferencia</t>
    </r>
  </si>
  <si>
    <r>
      <t>e</t>
    </r>
    <r>
      <rPr>
        <vertAlign val="superscript"/>
        <sz val="8"/>
        <color theme="1"/>
        <rFont val="Calibri"/>
        <family val="2"/>
        <scheme val="minor"/>
      </rPr>
      <t>2</t>
    </r>
    <r>
      <rPr>
        <sz val="8"/>
        <color theme="1"/>
        <rFont val="Calibri"/>
        <family val="2"/>
        <scheme val="minor"/>
      </rPr>
      <t xml:space="preserve"> de la différence</t>
    </r>
  </si>
  <si>
    <r>
      <t>e</t>
    </r>
    <r>
      <rPr>
        <vertAlign val="superscript"/>
        <sz val="8"/>
        <color theme="1"/>
        <rFont val="Calibri"/>
        <family val="2"/>
        <scheme val="minor"/>
      </rPr>
      <t>2</t>
    </r>
    <r>
      <rPr>
        <sz val="8"/>
        <color theme="1"/>
        <rFont val="Calibri"/>
        <family val="2"/>
        <scheme val="minor"/>
      </rPr>
      <t xml:space="preserve"> da diferença</t>
    </r>
  </si>
  <si>
    <t>Variância</t>
  </si>
  <si>
    <t>For an explanation of the formulas, click here</t>
  </si>
  <si>
    <t>Para uma explicação sobre as fórmulas, clique aqui</t>
  </si>
  <si>
    <t>Para una explicación de las fórmulas, haga clic aquí</t>
  </si>
  <si>
    <t>Pour une explication des formules, cliquez ici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</si>
</sst>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6" x14ac:knownFonts="1">
    <font>
      <sz val="8"/>
      <color theme="1"/>
      <name val="Arial Narrow"/>
      <family val="2"/>
    </font>
    <font>
      <sz val="11"/>
      <color theme="1"/>
      <name val="Calibri"/>
      <family val="2"/>
      <scheme val="minor"/>
    </font>
    <font>
      <sz val="12"/>
      <color theme="1"/>
      <name val="Arial Narrow"/>
      <family val="2"/>
    </font>
    <font>
      <sz val="12"/>
      <color theme="1"/>
      <name val="Calibri"/>
      <family val="2"/>
    </font>
    <font>
      <sz val="12"/>
      <color theme="1"/>
      <name val="Calibri"/>
      <family val="2"/>
      <scheme val="minor"/>
    </font>
    <font>
      <sz val="8"/>
      <color theme="1"/>
      <name val="Calibri"/>
      <family val="2"/>
      <scheme val="minor"/>
    </font>
    <font>
      <vertAlign val="subscript"/>
      <sz val="12"/>
      <color theme="1"/>
      <name val="Calibri"/>
      <family val="2"/>
      <scheme val="minor"/>
    </font>
    <font>
      <b/>
      <sz val="12"/>
      <color theme="1"/>
      <name val="Calibri"/>
      <family val="2"/>
      <scheme val="minor"/>
    </font>
    <font>
      <vertAlign val="subscript"/>
      <sz val="12"/>
      <color theme="1"/>
      <name val="Arial Narrow"/>
      <family val="2"/>
    </font>
    <font>
      <vertAlign val="subscript"/>
      <sz val="12"/>
      <color theme="1"/>
      <name val="Cambria"/>
      <family val="1"/>
    </font>
    <font>
      <i/>
      <sz val="12"/>
      <color theme="1"/>
      <name val="Calibri"/>
      <family val="2"/>
      <scheme val="minor"/>
    </font>
    <font>
      <sz val="10"/>
      <color indexed="81"/>
      <name val="Calibri"/>
      <family val="2"/>
    </font>
    <font>
      <sz val="8"/>
      <color theme="1"/>
      <name val="Courier New"/>
      <family val="3"/>
    </font>
    <font>
      <u/>
      <sz val="8"/>
      <color theme="10"/>
      <name val="Arial Narrow"/>
      <family val="2"/>
    </font>
    <font>
      <u/>
      <sz val="10"/>
      <color theme="10"/>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5">
    <border>
      <left/>
      <right/>
      <top/>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style="thin">
        <color theme="9" tint="0.39994506668294322"/>
      </left>
      <right style="thin">
        <color theme="9" tint="0.39994506668294322"/>
      </right>
      <top style="thin">
        <color theme="9" tint="0.39994506668294322"/>
      </top>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s>
  <cellStyleXfs count="3">
    <xf numFmtId="0" fontId="0" fillId="0" borderId="0"/>
    <xf numFmtId="0" fontId="13" fillId="0" borderId="0" applyNumberFormat="0" applyFill="0" applyBorder="0" applyAlignment="0" applyProtection="0"/>
    <xf numFmtId="0" fontId="1" fillId="0" borderId="0"/>
  </cellStyleXfs>
  <cellXfs count="28">
    <xf numFmtId="0" fontId="0" fillId="0" borderId="0" xfId="0"/>
    <xf numFmtId="0" fontId="4"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left" vertical="center" indent="1"/>
    </xf>
    <xf numFmtId="0" fontId="4" fillId="0" borderId="0" xfId="0" applyFont="1" applyAlignment="1">
      <alignment horizontal="right" vertical="center"/>
    </xf>
    <xf numFmtId="0" fontId="4" fillId="0" borderId="0" xfId="0" applyFont="1" applyAlignment="1">
      <alignment horizontal="center" vertical="center"/>
    </xf>
    <xf numFmtId="165" fontId="4" fillId="0" borderId="0" xfId="0" applyNumberFormat="1" applyFont="1" applyAlignment="1">
      <alignment horizontal="center" vertical="center"/>
    </xf>
    <xf numFmtId="164" fontId="4" fillId="0" borderId="0" xfId="0" applyNumberFormat="1"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165" fontId="4" fillId="0" borderId="0" xfId="0" applyNumberFormat="1" applyFont="1" applyAlignment="1">
      <alignment horizontal="right" vertical="center"/>
    </xf>
    <xf numFmtId="0" fontId="4" fillId="2" borderId="1" xfId="0" applyFont="1" applyFill="1" applyBorder="1" applyAlignment="1" applyProtection="1">
      <alignment horizontal="center" vertical="center"/>
      <protection locked="0"/>
    </xf>
    <xf numFmtId="164" fontId="4" fillId="2" borderId="3" xfId="0" applyNumberFormat="1" applyFont="1" applyFill="1" applyBorder="1" applyAlignment="1" applyProtection="1">
      <alignment horizontal="center" vertical="center"/>
      <protection locked="0"/>
    </xf>
    <xf numFmtId="164" fontId="4" fillId="2" borderId="2" xfId="0" applyNumberFormat="1" applyFont="1" applyFill="1" applyBorder="1" applyAlignment="1" applyProtection="1">
      <alignment horizontal="center" vertical="center"/>
      <protection locked="0"/>
    </xf>
    <xf numFmtId="164" fontId="4" fillId="0" borderId="0" xfId="0" applyNumberFormat="1" applyFont="1" applyFill="1" applyBorder="1" applyAlignment="1" applyProtection="1">
      <alignment horizontal="center" vertical="center"/>
    </xf>
    <xf numFmtId="164" fontId="4" fillId="3" borderId="4" xfId="0" applyNumberFormat="1" applyFont="1" applyFill="1" applyBorder="1" applyAlignment="1">
      <alignment horizontal="center" vertical="center"/>
    </xf>
    <xf numFmtId="3" fontId="4" fillId="2" borderId="1" xfId="0" applyNumberFormat="1" applyFont="1" applyFill="1" applyBorder="1" applyAlignment="1" applyProtection="1">
      <alignment horizontal="center" vertical="center"/>
      <protection locked="0"/>
    </xf>
    <xf numFmtId="3" fontId="4" fillId="0" borderId="0" xfId="0" applyNumberFormat="1" applyFont="1" applyAlignment="1">
      <alignment horizontal="center" vertical="center"/>
    </xf>
    <xf numFmtId="4" fontId="4" fillId="2" borderId="2" xfId="0" applyNumberFormat="1" applyFont="1" applyFill="1" applyBorder="1" applyAlignment="1" applyProtection="1">
      <alignment horizontal="center" vertical="center"/>
      <protection locked="0"/>
    </xf>
    <xf numFmtId="4" fontId="4" fillId="3" borderId="4" xfId="0" applyNumberFormat="1" applyFont="1" applyFill="1" applyBorder="1" applyAlignment="1">
      <alignment horizontal="center" vertical="center"/>
    </xf>
    <xf numFmtId="0" fontId="4" fillId="0" borderId="0" xfId="0" applyFont="1" applyAlignment="1">
      <alignment horizontal="left" vertical="center"/>
    </xf>
    <xf numFmtId="0" fontId="12" fillId="0" borderId="0" xfId="0" applyFont="1"/>
    <xf numFmtId="0" fontId="14" fillId="0" borderId="0" xfId="1" applyFont="1" applyAlignment="1" applyProtection="1">
      <alignment horizontal="center" vertical="center"/>
      <protection locked="0"/>
    </xf>
    <xf numFmtId="0" fontId="0" fillId="0" borderId="0" xfId="0" applyFont="1" applyAlignment="1">
      <alignment horizontal="left"/>
    </xf>
    <xf numFmtId="0" fontId="5" fillId="0" borderId="0" xfId="0" applyFont="1" applyAlignment="1">
      <alignment vertical="center"/>
    </xf>
    <xf numFmtId="0" fontId="7" fillId="0" borderId="0" xfId="0" applyFont="1" applyAlignment="1">
      <alignment horizontal="center" vertical="center"/>
    </xf>
    <xf numFmtId="0" fontId="14" fillId="0" borderId="0" xfId="1" applyFont="1" applyAlignment="1" applyProtection="1">
      <alignment horizontal="center" vertical="center"/>
      <protection locked="0"/>
    </xf>
    <xf numFmtId="0" fontId="1" fillId="0" borderId="0" xfId="2"/>
  </cellXfs>
  <cellStyles count="3">
    <cellStyle name="Hyperlink" xfId="1" builtinId="8"/>
    <cellStyle name="Normal" xfId="0" builtinId="0"/>
    <cellStyle name="Normal 2" xfId="2"/>
  </cellStyles>
  <dxfs count="5">
    <dxf>
      <font>
        <color theme="0"/>
      </font>
      <fill>
        <patternFill patternType="none">
          <bgColor auto="1"/>
        </patternFill>
      </fill>
      <border>
        <left/>
        <right/>
        <bottom/>
      </border>
    </dxf>
    <dxf>
      <font>
        <color theme="0"/>
      </font>
      <fill>
        <patternFill patternType="none">
          <bgColor auto="1"/>
        </patternFill>
      </fill>
      <border>
        <left/>
        <right/>
        <bottom/>
      </border>
    </dxf>
    <dxf>
      <font>
        <color theme="0"/>
      </font>
      <fill>
        <patternFill patternType="none">
          <bgColor auto="1"/>
        </patternFill>
      </fill>
      <border>
        <left/>
        <right/>
        <bottom/>
      </border>
    </dxf>
    <dxf>
      <font>
        <color theme="0"/>
      </font>
      <fill>
        <patternFill patternType="none">
          <bgColor auto="1"/>
        </patternFill>
      </fill>
      <border>
        <left/>
        <right/>
        <bottom/>
      </border>
    </dxf>
    <dxf>
      <font>
        <color theme="0"/>
      </font>
      <fill>
        <patternFill patternType="none">
          <bgColor auto="1"/>
        </patternFill>
      </fill>
      <border>
        <left/>
        <right/>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customXml" Target="../customXml/item6.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447675</xdr:colOff>
          <xdr:row>22</xdr:row>
          <xdr:rowOff>57150</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economics.mit.edu/files/806"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hyperlink" Target="http://economics.mit.edu/files/80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workbookViewId="0">
      <selection activeCell="L19" sqref="L19"/>
    </sheetView>
  </sheetViews>
  <sheetFormatPr defaultRowHeight="15" x14ac:dyDescent="0.25"/>
  <cols>
    <col min="1" max="16384" width="9.59765625" style="27"/>
  </cols>
  <sheetData/>
  <pageMargins left="0.7" right="0.7" top="0.75" bottom="0.75" header="0.3" footer="0.3"/>
  <pageSetup orientation="portrait" horizontalDpi="300" verticalDpi="300" r:id="rId1"/>
  <drawing r:id="rId2"/>
  <legacyDrawing r:id="rId3"/>
  <oleObjects>
    <mc:AlternateContent xmlns:mc="http://schemas.openxmlformats.org/markup-compatibility/2006">
      <mc:Choice Requires="x14">
        <oleObject progId="Word.Document.12" shapeId="3073" r:id="rId4">
          <objectPr defaultSize="0" r:id="rId5">
            <anchor moveWithCells="1">
              <from>
                <xdr:col>0</xdr:col>
                <xdr:colOff>0</xdr:colOff>
                <xdr:row>0</xdr:row>
                <xdr:rowOff>0</xdr:rowOff>
              </from>
              <to>
                <xdr:col>9</xdr:col>
                <xdr:colOff>447675</xdr:colOff>
                <xdr:row>22</xdr:row>
                <xdr:rowOff>57150</xdr:rowOff>
              </to>
            </anchor>
          </objectPr>
        </oleObject>
      </mc:Choice>
      <mc:Fallback>
        <oleObject progId="Word.Document.12" shapeId="3073"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H31"/>
  <sheetViews>
    <sheetView showGridLines="0" showRowColHeaders="0" tabSelected="1" zoomScaleNormal="100" workbookViewId="0">
      <selection activeCell="E3" sqref="E3"/>
    </sheetView>
  </sheetViews>
  <sheetFormatPr defaultColWidth="9.59765625" defaultRowHeight="15.75" x14ac:dyDescent="0.25"/>
  <cols>
    <col min="1" max="1" width="4" style="1" customWidth="1"/>
    <col min="2" max="2" width="9.59765625" style="5" hidden="1" customWidth="1"/>
    <col min="3" max="3" width="55" style="1" customWidth="1"/>
    <col min="4" max="4" width="10" style="1" customWidth="1"/>
    <col min="5" max="5" width="21" style="5" customWidth="1"/>
    <col min="6" max="6" width="12" style="4" customWidth="1"/>
    <col min="7" max="7" width="14" style="5" customWidth="1"/>
    <col min="8" max="16384" width="9.59765625" style="1"/>
  </cols>
  <sheetData>
    <row r="1" spans="2:8" x14ac:dyDescent="0.25">
      <c r="B1" s="5">
        <v>15</v>
      </c>
      <c r="C1" s="25" t="str">
        <f>INDEX(Dic,B1,E$3)</f>
        <v>For a quantitative indicator (a continuous variable)</v>
      </c>
      <c r="D1" s="25"/>
      <c r="E1" s="25"/>
      <c r="F1" s="25"/>
      <c r="G1" s="25"/>
      <c r="H1" s="25"/>
    </row>
    <row r="3" spans="2:8" x14ac:dyDescent="0.25">
      <c r="B3" s="5">
        <v>1</v>
      </c>
      <c r="C3" s="1" t="str">
        <f>INDEX(Dic,B3,E$3)</f>
        <v>Language</v>
      </c>
      <c r="E3" s="11">
        <v>1</v>
      </c>
      <c r="F3" s="4" t="s">
        <v>17</v>
      </c>
      <c r="G3" s="5" t="str">
        <f>CHOOSE(E3,"English","Español","Français","Português")</f>
        <v>English</v>
      </c>
      <c r="H3" s="1" t="s">
        <v>16</v>
      </c>
    </row>
    <row r="5" spans="2:8" x14ac:dyDescent="0.25">
      <c r="B5" s="5">
        <v>2</v>
      </c>
      <c r="C5" s="1" t="str">
        <f>INDEX(Dic,B5,E$3)</f>
        <v>Design parameters</v>
      </c>
    </row>
    <row r="6" spans="2:8" ht="18.75" x14ac:dyDescent="0.25">
      <c r="B6" s="5">
        <v>3</v>
      </c>
      <c r="C6" s="3" t="str">
        <f>INDEX(Dic,B6,E$3)</f>
        <v>Power</v>
      </c>
      <c r="D6" s="4" t="s">
        <v>12</v>
      </c>
      <c r="E6" s="12">
        <v>0.8</v>
      </c>
      <c r="F6" s="7" t="s">
        <v>85</v>
      </c>
      <c r="G6" s="6">
        <f>NORMINV(E6,0,1)</f>
        <v>0.84162123357291474</v>
      </c>
      <c r="H6" s="1" t="s">
        <v>16</v>
      </c>
    </row>
    <row r="7" spans="2:8" ht="18.75" x14ac:dyDescent="0.25">
      <c r="B7" s="5">
        <v>4</v>
      </c>
      <c r="C7" s="3" t="str">
        <f>INDEX(Dic,B7,E$3)</f>
        <v>Confidence level</v>
      </c>
      <c r="D7" s="2" t="s">
        <v>87</v>
      </c>
      <c r="E7" s="12">
        <v>0.95</v>
      </c>
      <c r="F7" s="7" t="s">
        <v>86</v>
      </c>
      <c r="G7" s="6">
        <f>NORMINV((1+E7)/2,0,1)</f>
        <v>1.9599639845400536</v>
      </c>
      <c r="H7" s="1" t="s">
        <v>16</v>
      </c>
    </row>
    <row r="9" spans="2:8" x14ac:dyDescent="0.25">
      <c r="B9" s="5">
        <v>9</v>
      </c>
      <c r="C9" s="1" t="str">
        <f>INDEX(Dic,B9,E$3)</f>
        <v>Characteristics of the sample</v>
      </c>
    </row>
    <row r="10" spans="2:8" x14ac:dyDescent="0.25">
      <c r="B10" s="5">
        <v>12</v>
      </c>
      <c r="C10" s="3" t="str">
        <f>INDEX(Dic,B10,E$3)</f>
        <v>Cluster size</v>
      </c>
      <c r="D10" s="4" t="s">
        <v>6</v>
      </c>
      <c r="E10" s="16">
        <v>20</v>
      </c>
      <c r="F10" s="3" t="str">
        <f>INDEX(Dic,14,$E$3)</f>
        <v>For unclustered data, use m=1</v>
      </c>
    </row>
    <row r="11" spans="2:8" ht="18.75" x14ac:dyDescent="0.25">
      <c r="B11" s="5">
        <v>10</v>
      </c>
      <c r="C11" s="3" t="str">
        <f>INDEX(Dic,B11,E$3)</f>
        <v>Treatment clusters</v>
      </c>
      <c r="D11" s="4" t="s">
        <v>63</v>
      </c>
      <c r="E11" s="16">
        <v>75</v>
      </c>
      <c r="F11" s="4" t="s">
        <v>65</v>
      </c>
      <c r="G11" s="17">
        <f>E11*E10</f>
        <v>1500</v>
      </c>
      <c r="H11" s="1" t="s">
        <v>16</v>
      </c>
    </row>
    <row r="12" spans="2:8" ht="18.75" x14ac:dyDescent="0.25">
      <c r="B12" s="5">
        <v>11</v>
      </c>
      <c r="C12" s="3" t="str">
        <f>INDEX(Dic,B12,E$3)</f>
        <v>Control clusters</v>
      </c>
      <c r="D12" s="4" t="s">
        <v>64</v>
      </c>
      <c r="E12" s="16">
        <v>75</v>
      </c>
      <c r="F12" s="4" t="s">
        <v>66</v>
      </c>
      <c r="G12" s="17">
        <f>E12*E10</f>
        <v>1500</v>
      </c>
      <c r="H12" s="1" t="s">
        <v>16</v>
      </c>
    </row>
    <row r="13" spans="2:8" x14ac:dyDescent="0.25">
      <c r="B13" s="5">
        <v>13</v>
      </c>
      <c r="C13" s="3" t="str">
        <f>INDEX(Dic,B13,E$3)</f>
        <v>Intra-Cluster Correlation</v>
      </c>
      <c r="D13" s="4" t="s">
        <v>7</v>
      </c>
      <c r="E13" s="11">
        <v>0.03</v>
      </c>
      <c r="F13" s="4" t="s">
        <v>88</v>
      </c>
      <c r="G13" s="5">
        <f>1+E13*(E10-1)</f>
        <v>1.5699999999999998</v>
      </c>
      <c r="H13" s="1" t="s">
        <v>16</v>
      </c>
    </row>
    <row r="15" spans="2:8" x14ac:dyDescent="0.25">
      <c r="B15" s="5">
        <v>5</v>
      </c>
      <c r="C15" s="1" t="str">
        <f>INDEX(Dic,B15,E$3)</f>
        <v>Characteristics of the indicator</v>
      </c>
    </row>
    <row r="16" spans="2:8" x14ac:dyDescent="0.25">
      <c r="B16" s="5">
        <v>7</v>
      </c>
      <c r="C16" s="3" t="str">
        <f>INDEX(Dic,B16,E$3)</f>
        <v>Standard deviation</v>
      </c>
      <c r="D16" s="2" t="s">
        <v>3</v>
      </c>
      <c r="E16" s="18">
        <v>1</v>
      </c>
    </row>
    <row r="17" spans="2:8" x14ac:dyDescent="0.25">
      <c r="B17" s="5">
        <v>8</v>
      </c>
      <c r="C17" s="3" t="str">
        <f>INDEX(Dic,B17,E$3)</f>
        <v>Minimum Detectable Effect</v>
      </c>
      <c r="D17" s="2" t="s">
        <v>14</v>
      </c>
      <c r="E17" s="19">
        <f>(G6+G7)*E26</f>
        <v>0.12818081594855535</v>
      </c>
      <c r="F17" s="10"/>
    </row>
    <row r="18" spans="2:8" x14ac:dyDescent="0.25">
      <c r="C18" s="3"/>
      <c r="D18" s="2"/>
      <c r="F18" s="10"/>
    </row>
    <row r="19" spans="2:8" x14ac:dyDescent="0.25">
      <c r="B19" s="5">
        <v>18</v>
      </c>
      <c r="C19" s="26" t="str">
        <f>INDEX(Dic,B19,E$3)</f>
        <v>For a prevalence, click here</v>
      </c>
      <c r="D19" s="26"/>
      <c r="E19" s="26"/>
      <c r="F19" s="26"/>
      <c r="G19" s="26"/>
      <c r="H19" s="26"/>
    </row>
    <row r="20" spans="2:8" x14ac:dyDescent="0.25">
      <c r="B20" s="5">
        <v>20</v>
      </c>
      <c r="C20" s="26" t="str">
        <f>INDEX(Dic,B20,E$3)</f>
        <v>For an explanation of the formulas, click here</v>
      </c>
      <c r="D20" s="26"/>
      <c r="E20" s="26"/>
      <c r="F20" s="26"/>
      <c r="G20" s="26"/>
      <c r="H20" s="26"/>
    </row>
    <row r="21" spans="2:8" x14ac:dyDescent="0.25">
      <c r="C21" s="22"/>
      <c r="D21" s="22"/>
      <c r="E21" s="22"/>
      <c r="F21" s="22"/>
      <c r="G21" s="22"/>
      <c r="H21" s="22"/>
    </row>
    <row r="22" spans="2:8" hidden="1" x14ac:dyDescent="0.25">
      <c r="B22" s="5">
        <v>21</v>
      </c>
      <c r="C22" s="3" t="str">
        <f>INDEX(Dic,B22,E$3)</f>
        <v>Variance</v>
      </c>
      <c r="E22" s="5">
        <f>E16^2</f>
        <v>1</v>
      </c>
    </row>
    <row r="23" spans="2:8" hidden="1" x14ac:dyDescent="0.25">
      <c r="B23" s="5">
        <v>22</v>
      </c>
      <c r="C23" s="3" t="str">
        <f>INDEX(Dic,B23,E$3)</f>
        <v>e2 in the treatment group</v>
      </c>
      <c r="E23" s="5">
        <f>E22/G11*G13</f>
        <v>1.0466666666666664E-3</v>
      </c>
    </row>
    <row r="24" spans="2:8" hidden="1" x14ac:dyDescent="0.25">
      <c r="B24" s="5">
        <v>23</v>
      </c>
      <c r="C24" s="3" t="str">
        <f>INDEX(Dic,B24,E$3)</f>
        <v>e2 in the control group</v>
      </c>
      <c r="E24" s="5">
        <f>E22/G12*G13</f>
        <v>1.0466666666666664E-3</v>
      </c>
    </row>
    <row r="25" spans="2:8" hidden="1" x14ac:dyDescent="0.25">
      <c r="B25" s="5">
        <v>24</v>
      </c>
      <c r="C25" s="3" t="str">
        <f>INDEX(Dic,B25,E$3)</f>
        <v>e2 of the difference</v>
      </c>
      <c r="E25" s="5">
        <f>E23+E24</f>
        <v>2.0933333333333329E-3</v>
      </c>
    </row>
    <row r="26" spans="2:8" hidden="1" x14ac:dyDescent="0.25">
      <c r="B26" s="5">
        <v>25</v>
      </c>
      <c r="C26" s="3" t="str">
        <f>INDEX(Dic,B26,E$3)</f>
        <v>e of the difference</v>
      </c>
      <c r="E26" s="5">
        <f>SQRT(E25)</f>
        <v>4.5752959831395969E-2</v>
      </c>
    </row>
    <row r="28" spans="2:8" x14ac:dyDescent="0.25">
      <c r="F28" s="20"/>
    </row>
    <row r="29" spans="2:8" x14ac:dyDescent="0.25">
      <c r="F29" s="20"/>
    </row>
    <row r="30" spans="2:8" x14ac:dyDescent="0.25">
      <c r="F30" s="20"/>
    </row>
    <row r="31" spans="2:8" x14ac:dyDescent="0.25">
      <c r="F31" s="20"/>
    </row>
  </sheetData>
  <sheetProtection sheet="1" objects="1" scenarios="1" selectLockedCells="1"/>
  <mergeCells count="3">
    <mergeCell ref="C1:H1"/>
    <mergeCell ref="C19:H19"/>
    <mergeCell ref="C20:H20"/>
  </mergeCells>
  <conditionalFormatting sqref="C13:D13 F13:H13">
    <cfRule type="expression" dxfId="4" priority="2">
      <formula>($E$10=1)</formula>
    </cfRule>
  </conditionalFormatting>
  <conditionalFormatting sqref="E13">
    <cfRule type="expression" dxfId="3" priority="1">
      <formula>($E$10=1)</formula>
    </cfRule>
  </conditionalFormatting>
  <dataValidations count="5">
    <dataValidation type="whole" allowBlank="1" showInputMessage="1" showErrorMessage="1" error="This must be an integer less than 4" prompt="1: English_x000a_2: Español_x000a_3: Français_x000a_4: Português" sqref="E3">
      <formula1>1</formula1>
      <formula2>4</formula2>
    </dataValidation>
    <dataValidation type="decimal" operator="greaterThan" allowBlank="1" showInputMessage="1" showErrorMessage="1" error="This must be positive" sqref="E16">
      <formula1>0</formula1>
    </dataValidation>
    <dataValidation type="decimal" allowBlank="1" showInputMessage="1" showErrorMessage="1" error="This must be positive and less than 100%" sqref="E6:E7">
      <formula1>0.00001</formula1>
      <formula2>0.99999</formula2>
    </dataValidation>
    <dataValidation type="whole" operator="greaterThan" allowBlank="1" showInputMessage="1" showErrorMessage="1" error="This must be a positive integer" sqref="E10:E12">
      <formula1>0</formula1>
    </dataValidation>
    <dataValidation type="decimal" allowBlank="1" showInputMessage="1" showErrorMessage="1" error="This must be less than 1" sqref="E13">
      <formula1>0</formula1>
      <formula2>1</formula2>
    </dataValidation>
  </dataValidations>
  <hyperlinks>
    <hyperlink ref="C19" location="P!A1" display="P!A1"/>
    <hyperlink ref="C19:H19" location="P!E10" display="P!E10"/>
    <hyperlink ref="C20" location="P!A1" display="P!A1"/>
    <hyperlink ref="C20:H20" r:id="rId1" display="http://economics.mit.edu/files/806"/>
  </hyperlinks>
  <pageMargins left="0.7" right="0.7" top="0.75" bottom="0.75" header="0.3" footer="0.3"/>
  <pageSetup paperSize="0" orientation="portrait" r:id="rId2"/>
  <ignoredErrors>
    <ignoredError sqref="C19:C20" unlockedFormula="1"/>
  </ignoredError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H26"/>
  <sheetViews>
    <sheetView showGridLines="0" showRowColHeaders="0" zoomScaleNormal="100" workbookViewId="0">
      <selection activeCell="E3" sqref="E3"/>
    </sheetView>
  </sheetViews>
  <sheetFormatPr defaultColWidth="9.59765625" defaultRowHeight="15.75" x14ac:dyDescent="0.25"/>
  <cols>
    <col min="1" max="1" width="4" style="1" customWidth="1"/>
    <col min="2" max="2" width="9.59765625" style="5" hidden="1" customWidth="1"/>
    <col min="3" max="3" width="55" style="1" customWidth="1"/>
    <col min="4" max="4" width="10" style="1" customWidth="1"/>
    <col min="5" max="5" width="21" style="5" customWidth="1"/>
    <col min="6" max="6" width="12" style="4" customWidth="1"/>
    <col min="7" max="7" width="14" style="5" customWidth="1"/>
    <col min="8" max="16384" width="9.59765625" style="1"/>
  </cols>
  <sheetData>
    <row r="1" spans="2:8" x14ac:dyDescent="0.25">
      <c r="B1" s="5">
        <v>16</v>
      </c>
      <c r="C1" s="25" t="str">
        <f>INDEX(Dic,B1,E$3)</f>
        <v>For a prevalence</v>
      </c>
      <c r="D1" s="25"/>
      <c r="E1" s="25"/>
      <c r="F1" s="25"/>
      <c r="G1" s="25"/>
      <c r="H1" s="25"/>
    </row>
    <row r="3" spans="2:8" x14ac:dyDescent="0.25">
      <c r="B3" s="5">
        <v>1</v>
      </c>
      <c r="C3" s="1" t="str">
        <f>INDEX(Dic,B3,E$3)</f>
        <v>Language</v>
      </c>
      <c r="E3" s="11">
        <v>1</v>
      </c>
      <c r="F3" s="4" t="s">
        <v>17</v>
      </c>
      <c r="G3" s="5" t="str">
        <f>CHOOSE(E3,"English","Español","Français","Português")</f>
        <v>English</v>
      </c>
      <c r="H3" s="1" t="s">
        <v>16</v>
      </c>
    </row>
    <row r="5" spans="2:8" x14ac:dyDescent="0.25">
      <c r="B5" s="5">
        <v>2</v>
      </c>
      <c r="C5" s="1" t="str">
        <f>INDEX(Dic,B5,E$3)</f>
        <v>Design parameters</v>
      </c>
    </row>
    <row r="6" spans="2:8" ht="18.75" x14ac:dyDescent="0.25">
      <c r="B6" s="5">
        <v>3</v>
      </c>
      <c r="C6" s="3" t="str">
        <f>INDEX(Dic,B6,E$3)</f>
        <v>Power</v>
      </c>
      <c r="D6" s="4" t="s">
        <v>12</v>
      </c>
      <c r="E6" s="12">
        <v>0.8</v>
      </c>
      <c r="F6" s="7" t="s">
        <v>85</v>
      </c>
      <c r="G6" s="6">
        <f>NORMINV(E6,0,1)</f>
        <v>0.84162123357291474</v>
      </c>
      <c r="H6" s="1" t="s">
        <v>16</v>
      </c>
    </row>
    <row r="7" spans="2:8" ht="18.75" x14ac:dyDescent="0.25">
      <c r="B7" s="5">
        <v>4</v>
      </c>
      <c r="C7" s="3" t="str">
        <f>INDEX(Dic,B7,E$3)</f>
        <v>Confidence level</v>
      </c>
      <c r="D7" s="2" t="s">
        <v>87</v>
      </c>
      <c r="E7" s="12">
        <v>0.95</v>
      </c>
      <c r="F7" s="7" t="s">
        <v>86</v>
      </c>
      <c r="G7" s="6">
        <f>NORMINV((1+E7)/2,0,1)</f>
        <v>1.9599639845400536</v>
      </c>
      <c r="H7" s="1" t="s">
        <v>16</v>
      </c>
    </row>
    <row r="9" spans="2:8" x14ac:dyDescent="0.25">
      <c r="B9" s="5">
        <v>9</v>
      </c>
      <c r="C9" s="1" t="str">
        <f>INDEX(Dic,B9,E$3)</f>
        <v>Characteristics of the sample</v>
      </c>
    </row>
    <row r="10" spans="2:8" x14ac:dyDescent="0.25">
      <c r="B10" s="5">
        <v>12</v>
      </c>
      <c r="C10" s="3" t="str">
        <f>INDEX(Dic,B10,E$3)</f>
        <v>Cluster size</v>
      </c>
      <c r="D10" s="4" t="s">
        <v>6</v>
      </c>
      <c r="E10" s="16">
        <v>124</v>
      </c>
      <c r="F10" s="3" t="str">
        <f>INDEX(Dic,14,$E$3)</f>
        <v>For unclustered data, use m=1</v>
      </c>
    </row>
    <row r="11" spans="2:8" ht="18.75" x14ac:dyDescent="0.25">
      <c r="B11" s="5">
        <v>10</v>
      </c>
      <c r="C11" s="3" t="str">
        <f>INDEX(Dic,B11,E$3)</f>
        <v>Treatment clusters</v>
      </c>
      <c r="D11" s="4" t="s">
        <v>63</v>
      </c>
      <c r="E11" s="16">
        <v>85</v>
      </c>
      <c r="F11" s="4" t="s">
        <v>65</v>
      </c>
      <c r="G11" s="17">
        <f>E11*E10</f>
        <v>10540</v>
      </c>
      <c r="H11" s="1" t="s">
        <v>16</v>
      </c>
    </row>
    <row r="12" spans="2:8" ht="18.75" x14ac:dyDescent="0.25">
      <c r="B12" s="5">
        <v>11</v>
      </c>
      <c r="C12" s="3" t="str">
        <f>INDEX(Dic,B12,E$3)</f>
        <v>Control clusters</v>
      </c>
      <c r="D12" s="4" t="s">
        <v>64</v>
      </c>
      <c r="E12" s="16">
        <v>85</v>
      </c>
      <c r="F12" s="4" t="s">
        <v>66</v>
      </c>
      <c r="G12" s="17">
        <f>E12*E10</f>
        <v>10540</v>
      </c>
      <c r="H12" s="1" t="s">
        <v>16</v>
      </c>
    </row>
    <row r="13" spans="2:8" x14ac:dyDescent="0.25">
      <c r="B13" s="5">
        <v>13</v>
      </c>
      <c r="C13" s="3" t="str">
        <f>INDEX(Dic,B13,E$3)</f>
        <v>Intra-Cluster Correlation</v>
      </c>
      <c r="D13" s="4" t="s">
        <v>7</v>
      </c>
      <c r="E13" s="11">
        <v>4.9199999999999999E-3</v>
      </c>
      <c r="F13" s="4" t="s">
        <v>88</v>
      </c>
      <c r="G13" s="5">
        <f>1+E13*(E10-1)</f>
        <v>1.6051600000000001</v>
      </c>
      <c r="H13" s="1" t="s">
        <v>16</v>
      </c>
    </row>
    <row r="15" spans="2:8" x14ac:dyDescent="0.25">
      <c r="B15" s="5">
        <v>5</v>
      </c>
      <c r="C15" s="1" t="str">
        <f>INDEX(Dic,B15,E$3)</f>
        <v>Characteristics of the indicator</v>
      </c>
    </row>
    <row r="16" spans="2:8" x14ac:dyDescent="0.25">
      <c r="B16" s="5">
        <v>17</v>
      </c>
      <c r="C16" s="3" t="str">
        <f>INDEX(Dic,B16,E$3)</f>
        <v>Prevalence</v>
      </c>
      <c r="D16" s="2" t="s">
        <v>75</v>
      </c>
      <c r="E16" s="13">
        <v>9.2999999999999999E-2</v>
      </c>
      <c r="F16" s="2" t="s">
        <v>77</v>
      </c>
      <c r="G16" s="14">
        <f>SQRT(E16*(1-E16))</f>
        <v>0.29043243620504922</v>
      </c>
      <c r="H16" s="1" t="s">
        <v>16</v>
      </c>
    </row>
    <row r="17" spans="2:8" x14ac:dyDescent="0.25">
      <c r="B17" s="5">
        <v>8</v>
      </c>
      <c r="C17" s="3" t="str">
        <f>INDEX(Dic,B17,E$3)</f>
        <v>Minimum Detectable Effect</v>
      </c>
      <c r="D17" s="2" t="s">
        <v>14</v>
      </c>
      <c r="E17" s="15">
        <f>(G6+G7)*E26</f>
        <v>1.4200473046911284E-2</v>
      </c>
      <c r="F17" s="10"/>
    </row>
    <row r="18" spans="2:8" x14ac:dyDescent="0.25">
      <c r="C18" s="3"/>
      <c r="D18" s="2"/>
      <c r="F18" s="10"/>
    </row>
    <row r="19" spans="2:8" x14ac:dyDescent="0.25">
      <c r="B19" s="5">
        <v>19</v>
      </c>
      <c r="C19" s="26" t="str">
        <f>INDEX(Dic,B19,E$3)</f>
        <v>For a quantitative indicator (a continuous variable), click here</v>
      </c>
      <c r="D19" s="26"/>
      <c r="E19" s="26"/>
      <c r="F19" s="26"/>
      <c r="G19" s="26"/>
      <c r="H19" s="26"/>
    </row>
    <row r="20" spans="2:8" x14ac:dyDescent="0.25">
      <c r="B20" s="5">
        <v>20</v>
      </c>
      <c r="C20" s="26" t="str">
        <f>INDEX(Dic,B20,E$3)</f>
        <v>For an explanation of the formulas, click here</v>
      </c>
      <c r="D20" s="26"/>
      <c r="E20" s="26"/>
      <c r="F20" s="26"/>
      <c r="G20" s="26"/>
      <c r="H20" s="26"/>
    </row>
    <row r="21" spans="2:8" x14ac:dyDescent="0.25">
      <c r="C21" s="22"/>
      <c r="D21" s="22"/>
      <c r="E21" s="22"/>
      <c r="F21" s="22"/>
      <c r="G21" s="22"/>
      <c r="H21" s="22"/>
    </row>
    <row r="22" spans="2:8" hidden="1" x14ac:dyDescent="0.25">
      <c r="B22" s="5">
        <v>21</v>
      </c>
      <c r="C22" s="3" t="str">
        <f>INDEX(Dic,B22,E$3)</f>
        <v>Variance</v>
      </c>
      <c r="E22" s="5">
        <f>G16^2</f>
        <v>8.4350999999999982E-2</v>
      </c>
    </row>
    <row r="23" spans="2:8" hidden="1" x14ac:dyDescent="0.25">
      <c r="B23" s="5">
        <v>22</v>
      </c>
      <c r="C23" s="3" t="str">
        <f>INDEX(Dic,B23,E$3)</f>
        <v>e2 in the treatment group</v>
      </c>
      <c r="E23" s="5">
        <f>E22/G11*G13</f>
        <v>1.2846001058823528E-5</v>
      </c>
    </row>
    <row r="24" spans="2:8" hidden="1" x14ac:dyDescent="0.25">
      <c r="B24" s="5">
        <v>23</v>
      </c>
      <c r="C24" s="3" t="str">
        <f>INDEX(Dic,B24,E$3)</f>
        <v>e2 in the control group</v>
      </c>
      <c r="E24" s="5">
        <f>E22/G12*G13</f>
        <v>1.2846001058823528E-5</v>
      </c>
    </row>
    <row r="25" spans="2:8" hidden="1" x14ac:dyDescent="0.25">
      <c r="B25" s="5">
        <v>24</v>
      </c>
      <c r="C25" s="3" t="str">
        <f>INDEX(Dic,B25,E$3)</f>
        <v>e2 of the difference</v>
      </c>
      <c r="E25" s="5">
        <f>E23+E24</f>
        <v>2.5692002117647055E-5</v>
      </c>
    </row>
    <row r="26" spans="2:8" hidden="1" x14ac:dyDescent="0.25">
      <c r="B26" s="5">
        <v>25</v>
      </c>
      <c r="C26" s="3" t="str">
        <f>INDEX(Dic,B26,E$3)</f>
        <v>e of the difference</v>
      </c>
      <c r="E26" s="5">
        <f>SQRT(E25)</f>
        <v>5.0687278598921699E-3</v>
      </c>
    </row>
  </sheetData>
  <sheetProtection sheet="1" objects="1" scenarios="1" selectLockedCells="1"/>
  <mergeCells count="3">
    <mergeCell ref="C1:H1"/>
    <mergeCell ref="C19:H19"/>
    <mergeCell ref="C20:H20"/>
  </mergeCells>
  <conditionalFormatting sqref="D13:E13 G13:H13">
    <cfRule type="expression" dxfId="2" priority="3">
      <formula>($E$10=1)</formula>
    </cfRule>
  </conditionalFormatting>
  <conditionalFormatting sqref="C13">
    <cfRule type="expression" dxfId="1" priority="2">
      <formula>($E$10=1)</formula>
    </cfRule>
  </conditionalFormatting>
  <conditionalFormatting sqref="F13">
    <cfRule type="expression" dxfId="0" priority="1">
      <formula>($E$10=1)</formula>
    </cfRule>
  </conditionalFormatting>
  <dataValidations count="6">
    <dataValidation operator="greaterThan" allowBlank="1" showInputMessage="1" showErrorMessage="1" sqref="G16"/>
    <dataValidation type="decimal" allowBlank="1" showInputMessage="1" showErrorMessage="1" error="This must be positive and less than 100%." sqref="E16">
      <formula1>0.00001</formula1>
      <formula2>0.99999</formula2>
    </dataValidation>
    <dataValidation type="decimal" allowBlank="1" showInputMessage="1" showErrorMessage="1" error="This must be less than 1" sqref="E13">
      <formula1>0</formula1>
      <formula2>1</formula2>
    </dataValidation>
    <dataValidation type="whole" allowBlank="1" showInputMessage="1" showErrorMessage="1" error="This must be an integer less than 4" prompt="1: English_x000a_2: Español_x000a_3: Français_x000a_4: Português" sqref="E3">
      <formula1>1</formula1>
      <formula2>4</formula2>
    </dataValidation>
    <dataValidation type="decimal" allowBlank="1" showInputMessage="1" showErrorMessage="1" error="This must be positive and less than 100%" sqref="E6:E7">
      <formula1>0.00001</formula1>
      <formula2>0.99999</formula2>
    </dataValidation>
    <dataValidation type="whole" operator="greaterThan" allowBlank="1" showInputMessage="1" showErrorMessage="1" error="This must be a positive integer" sqref="E10:E12">
      <formula1>0</formula1>
    </dataValidation>
  </dataValidations>
  <hyperlinks>
    <hyperlink ref="C19" location="P!A1" display="P!A1"/>
    <hyperlink ref="C19:H19" location="Q!E10" display="Q!E10"/>
    <hyperlink ref="C20" location="P!A1" display="P!A1"/>
    <hyperlink ref="C20:H20" r:id="rId1" display="http://economics.mit.edu/files/806"/>
  </hyperlinks>
  <pageMargins left="0.7" right="0.7" top="0.75" bottom="0.75" header="0.3" footer="0.3"/>
  <ignoredErrors>
    <ignoredError sqref="C19:C20" unlocked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26"/>
  <sheetViews>
    <sheetView workbookViewId="0">
      <selection activeCell="D21" sqref="D21"/>
    </sheetView>
  </sheetViews>
  <sheetFormatPr defaultColWidth="9.59765625" defaultRowHeight="12.75" x14ac:dyDescent="0.25"/>
  <cols>
    <col min="1" max="1" width="3.796875" style="8" bestFit="1" customWidth="1"/>
    <col min="2" max="2" width="31.59765625" style="9" bestFit="1" customWidth="1"/>
    <col min="3" max="3" width="33.796875" style="9" bestFit="1" customWidth="1"/>
    <col min="4" max="4" width="33.19921875" style="23" bestFit="1" customWidth="1"/>
    <col min="5" max="5" width="32.19921875" style="9" bestFit="1" customWidth="1"/>
    <col min="6" max="16384" width="9.59765625" style="8"/>
  </cols>
  <sheetData>
    <row r="1" spans="1:5" x14ac:dyDescent="0.25">
      <c r="B1" s="9" t="s">
        <v>34</v>
      </c>
      <c r="C1" s="9" t="s">
        <v>35</v>
      </c>
      <c r="D1" s="23" t="s">
        <v>36</v>
      </c>
      <c r="E1" s="9" t="s">
        <v>61</v>
      </c>
    </row>
    <row r="2" spans="1:5" ht="11.25" x14ac:dyDescent="0.25">
      <c r="A2" s="8">
        <v>1</v>
      </c>
      <c r="B2" s="9" t="s">
        <v>33</v>
      </c>
      <c r="C2" s="9" t="s">
        <v>32</v>
      </c>
      <c r="D2" s="9" t="s">
        <v>37</v>
      </c>
      <c r="E2" s="9" t="s">
        <v>44</v>
      </c>
    </row>
    <row r="3" spans="1:5" ht="11.25" x14ac:dyDescent="0.25">
      <c r="A3" s="8">
        <v>2</v>
      </c>
      <c r="B3" s="9" t="s">
        <v>20</v>
      </c>
      <c r="C3" s="9" t="s">
        <v>9</v>
      </c>
      <c r="D3" s="9" t="s">
        <v>45</v>
      </c>
      <c r="E3" s="9" t="s">
        <v>41</v>
      </c>
    </row>
    <row r="4" spans="1:5" ht="11.25" x14ac:dyDescent="0.25">
      <c r="A4" s="8">
        <v>3</v>
      </c>
      <c r="B4" s="9" t="s">
        <v>21</v>
      </c>
      <c r="C4" s="9" t="s">
        <v>10</v>
      </c>
      <c r="D4" s="9" t="s">
        <v>46</v>
      </c>
      <c r="E4" s="9" t="s">
        <v>10</v>
      </c>
    </row>
    <row r="5" spans="1:5" ht="11.25" x14ac:dyDescent="0.25">
      <c r="A5" s="8">
        <v>4</v>
      </c>
      <c r="B5" s="9" t="s">
        <v>22</v>
      </c>
      <c r="C5" s="9" t="s">
        <v>11</v>
      </c>
      <c r="D5" s="9" t="s">
        <v>47</v>
      </c>
      <c r="E5" s="9" t="s">
        <v>48</v>
      </c>
    </row>
    <row r="6" spans="1:5" ht="11.25" x14ac:dyDescent="0.25">
      <c r="A6" s="8">
        <v>5</v>
      </c>
      <c r="B6" s="9" t="s">
        <v>23</v>
      </c>
      <c r="C6" s="9" t="s">
        <v>0</v>
      </c>
      <c r="D6" s="9" t="s">
        <v>38</v>
      </c>
      <c r="E6" s="9" t="s">
        <v>42</v>
      </c>
    </row>
    <row r="7" spans="1:5" ht="11.25" x14ac:dyDescent="0.25">
      <c r="A7" s="8">
        <v>6</v>
      </c>
      <c r="B7" s="9" t="s">
        <v>24</v>
      </c>
      <c r="C7" s="9" t="s">
        <v>1</v>
      </c>
      <c r="D7" s="9" t="s">
        <v>49</v>
      </c>
      <c r="E7" s="9" t="s">
        <v>50</v>
      </c>
    </row>
    <row r="8" spans="1:5" ht="11.25" x14ac:dyDescent="0.25">
      <c r="A8" s="8">
        <v>7</v>
      </c>
      <c r="B8" s="9" t="s">
        <v>25</v>
      </c>
      <c r="C8" s="9" t="s">
        <v>2</v>
      </c>
      <c r="D8" s="9" t="s">
        <v>52</v>
      </c>
      <c r="E8" s="9" t="s">
        <v>51</v>
      </c>
    </row>
    <row r="9" spans="1:5" ht="11.25" x14ac:dyDescent="0.25">
      <c r="A9" s="8">
        <v>8</v>
      </c>
      <c r="B9" s="9" t="s">
        <v>26</v>
      </c>
      <c r="C9" s="9" t="s">
        <v>13</v>
      </c>
      <c r="D9" s="9" t="s">
        <v>62</v>
      </c>
      <c r="E9" s="9" t="s">
        <v>53</v>
      </c>
    </row>
    <row r="10" spans="1:5" ht="11.25" x14ac:dyDescent="0.25">
      <c r="A10" s="8">
        <v>9</v>
      </c>
      <c r="B10" s="9" t="s">
        <v>27</v>
      </c>
      <c r="C10" s="9" t="s">
        <v>4</v>
      </c>
      <c r="D10" s="9" t="s">
        <v>39</v>
      </c>
      <c r="E10" s="9" t="s">
        <v>43</v>
      </c>
    </row>
    <row r="11" spans="1:5" ht="11.25" x14ac:dyDescent="0.25">
      <c r="A11" s="8">
        <v>10</v>
      </c>
      <c r="B11" s="9" t="s">
        <v>28</v>
      </c>
      <c r="C11" s="9" t="s">
        <v>19</v>
      </c>
      <c r="D11" s="9" t="s">
        <v>54</v>
      </c>
      <c r="E11" s="9" t="s">
        <v>55</v>
      </c>
    </row>
    <row r="12" spans="1:5" ht="11.25" x14ac:dyDescent="0.25">
      <c r="A12" s="8">
        <v>11</v>
      </c>
      <c r="B12" s="9" t="s">
        <v>29</v>
      </c>
      <c r="C12" s="9" t="s">
        <v>18</v>
      </c>
      <c r="D12" s="9" t="s">
        <v>57</v>
      </c>
      <c r="E12" s="9" t="s">
        <v>56</v>
      </c>
    </row>
    <row r="13" spans="1:5" ht="11.25" x14ac:dyDescent="0.25">
      <c r="A13" s="8">
        <v>12</v>
      </c>
      <c r="B13" s="9" t="s">
        <v>30</v>
      </c>
      <c r="C13" s="9" t="s">
        <v>5</v>
      </c>
      <c r="D13" s="9" t="s">
        <v>58</v>
      </c>
      <c r="E13" s="9" t="s">
        <v>59</v>
      </c>
    </row>
    <row r="14" spans="1:5" ht="11.25" x14ac:dyDescent="0.25">
      <c r="A14" s="8">
        <v>13</v>
      </c>
      <c r="B14" s="9" t="s">
        <v>31</v>
      </c>
      <c r="C14" s="9" t="s">
        <v>8</v>
      </c>
      <c r="D14" s="9" t="s">
        <v>40</v>
      </c>
      <c r="E14" s="9" t="s">
        <v>60</v>
      </c>
    </row>
    <row r="15" spans="1:5" ht="11.25" x14ac:dyDescent="0.25">
      <c r="A15" s="8">
        <v>14</v>
      </c>
      <c r="B15" s="9" t="s">
        <v>67</v>
      </c>
      <c r="C15" s="9" t="s">
        <v>68</v>
      </c>
      <c r="D15" s="9" t="s">
        <v>69</v>
      </c>
      <c r="E15" s="9" t="s">
        <v>70</v>
      </c>
    </row>
    <row r="16" spans="1:5" x14ac:dyDescent="0.25">
      <c r="A16" s="8">
        <v>15</v>
      </c>
      <c r="B16" s="9" t="s">
        <v>81</v>
      </c>
      <c r="C16" s="9" t="s">
        <v>82</v>
      </c>
      <c r="D16" s="23" t="s">
        <v>83</v>
      </c>
      <c r="E16" s="9" t="s">
        <v>84</v>
      </c>
    </row>
    <row r="17" spans="1:5" x14ac:dyDescent="0.25">
      <c r="A17" s="8">
        <v>16</v>
      </c>
      <c r="B17" s="9" t="s">
        <v>71</v>
      </c>
      <c r="C17" s="9" t="s">
        <v>72</v>
      </c>
      <c r="D17" s="23" t="s">
        <v>73</v>
      </c>
      <c r="E17" s="9" t="s">
        <v>74</v>
      </c>
    </row>
    <row r="18" spans="1:5" x14ac:dyDescent="0.25">
      <c r="A18" s="8">
        <v>17</v>
      </c>
      <c r="B18" s="9" t="s">
        <v>76</v>
      </c>
      <c r="C18" s="9" t="s">
        <v>78</v>
      </c>
      <c r="D18" s="23" t="s">
        <v>79</v>
      </c>
      <c r="E18" s="9" t="s">
        <v>80</v>
      </c>
    </row>
    <row r="19" spans="1:5" x14ac:dyDescent="0.25">
      <c r="A19" s="8">
        <v>18</v>
      </c>
      <c r="B19" s="9" t="s">
        <v>106</v>
      </c>
      <c r="C19" s="9" t="s">
        <v>107</v>
      </c>
      <c r="D19" s="23" t="s">
        <v>108</v>
      </c>
      <c r="E19" s="9" t="s">
        <v>109</v>
      </c>
    </row>
    <row r="20" spans="1:5" x14ac:dyDescent="0.25">
      <c r="A20" s="8">
        <v>19</v>
      </c>
      <c r="B20" s="9" t="s">
        <v>111</v>
      </c>
      <c r="C20" s="9" t="s">
        <v>110</v>
      </c>
      <c r="D20" s="23" t="s">
        <v>112</v>
      </c>
      <c r="E20" s="9" t="s">
        <v>113</v>
      </c>
    </row>
    <row r="21" spans="1:5" x14ac:dyDescent="0.25">
      <c r="A21" s="8">
        <v>20</v>
      </c>
      <c r="B21" s="9" t="s">
        <v>134</v>
      </c>
      <c r="C21" s="9" t="s">
        <v>136</v>
      </c>
      <c r="D21" s="23" t="s">
        <v>137</v>
      </c>
      <c r="E21" s="9" t="s">
        <v>135</v>
      </c>
    </row>
    <row r="22" spans="1:5" ht="11.25" x14ac:dyDescent="0.25">
      <c r="A22" s="8">
        <v>21</v>
      </c>
      <c r="B22" s="24" t="s">
        <v>116</v>
      </c>
      <c r="C22" s="24" t="s">
        <v>118</v>
      </c>
      <c r="D22" s="24" t="s">
        <v>116</v>
      </c>
      <c r="E22" s="24" t="s">
        <v>133</v>
      </c>
    </row>
    <row r="23" spans="1:5" x14ac:dyDescent="0.25">
      <c r="A23" s="8">
        <v>22</v>
      </c>
      <c r="B23" s="24" t="s">
        <v>121</v>
      </c>
      <c r="C23" s="24" t="s">
        <v>122</v>
      </c>
      <c r="D23" s="24" t="s">
        <v>123</v>
      </c>
      <c r="E23" s="24" t="s">
        <v>124</v>
      </c>
    </row>
    <row r="24" spans="1:5" x14ac:dyDescent="0.25">
      <c r="A24" s="8">
        <v>23</v>
      </c>
      <c r="B24" s="24" t="s">
        <v>125</v>
      </c>
      <c r="C24" s="24" t="s">
        <v>126</v>
      </c>
      <c r="D24" s="24" t="s">
        <v>127</v>
      </c>
      <c r="E24" s="24" t="s">
        <v>128</v>
      </c>
    </row>
    <row r="25" spans="1:5" x14ac:dyDescent="0.25">
      <c r="A25" s="8">
        <v>24</v>
      </c>
      <c r="B25" s="24" t="s">
        <v>129</v>
      </c>
      <c r="C25" s="24" t="s">
        <v>130</v>
      </c>
      <c r="D25" s="24" t="s">
        <v>131</v>
      </c>
      <c r="E25" s="24" t="s">
        <v>132</v>
      </c>
    </row>
    <row r="26" spans="1:5" ht="11.25" x14ac:dyDescent="0.25">
      <c r="A26" s="8">
        <v>25</v>
      </c>
      <c r="B26" s="24" t="s">
        <v>117</v>
      </c>
      <c r="C26" s="24" t="s">
        <v>15</v>
      </c>
      <c r="D26" s="24" t="s">
        <v>119</v>
      </c>
      <c r="E26" s="24" t="s">
        <v>120</v>
      </c>
    </row>
  </sheetData>
  <pageMargins left="0.7" right="0.7" top="0.75" bottom="0.75" header="0.3" footer="0.3"/>
  <pageSetup paperSize="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2"/>
  <sheetViews>
    <sheetView workbookViewId="0">
      <selection activeCell="A22" sqref="A1:XFD1048576"/>
    </sheetView>
  </sheetViews>
  <sheetFormatPr defaultColWidth="9.59765625" defaultRowHeight="11.25" x14ac:dyDescent="0.2"/>
  <cols>
    <col min="1" max="1" width="83.19921875" style="21" bestFit="1" customWidth="1"/>
    <col min="2" max="16384" width="9.59765625" style="21"/>
  </cols>
  <sheetData>
    <row r="1" spans="1:1" x14ac:dyDescent="0.2">
      <c r="A1" s="21" t="s">
        <v>89</v>
      </c>
    </row>
    <row r="3" spans="1:1" x14ac:dyDescent="0.2">
      <c r="A3" s="21" t="s">
        <v>90</v>
      </c>
    </row>
    <row r="4" spans="1:1" x14ac:dyDescent="0.2">
      <c r="A4" s="21" t="s">
        <v>91</v>
      </c>
    </row>
    <row r="5" spans="1:1" x14ac:dyDescent="0.2">
      <c r="A5" s="21" t="s">
        <v>92</v>
      </c>
    </row>
    <row r="7" spans="1:1" x14ac:dyDescent="0.2">
      <c r="A7" s="21" t="s">
        <v>93</v>
      </c>
    </row>
    <row r="8" spans="1:1" x14ac:dyDescent="0.2">
      <c r="A8" s="21" t="s">
        <v>94</v>
      </c>
    </row>
    <row r="9" spans="1:1" x14ac:dyDescent="0.2">
      <c r="A9" s="21" t="s">
        <v>95</v>
      </c>
    </row>
    <row r="10" spans="1:1" x14ac:dyDescent="0.2">
      <c r="A10" s="21" t="s">
        <v>96</v>
      </c>
    </row>
    <row r="11" spans="1:1" x14ac:dyDescent="0.2">
      <c r="A11" s="21" t="s">
        <v>97</v>
      </c>
    </row>
    <row r="12" spans="1:1" x14ac:dyDescent="0.2">
      <c r="A12" s="21" t="s">
        <v>98</v>
      </c>
    </row>
    <row r="13" spans="1:1" x14ac:dyDescent="0.2">
      <c r="A13" s="21" t="s">
        <v>114</v>
      </c>
    </row>
    <row r="14" spans="1:1" x14ac:dyDescent="0.2">
      <c r="A14" s="21" t="s">
        <v>115</v>
      </c>
    </row>
    <row r="15" spans="1:1" x14ac:dyDescent="0.2">
      <c r="A15" s="21" t="s">
        <v>99</v>
      </c>
    </row>
    <row r="16" spans="1:1" x14ac:dyDescent="0.2">
      <c r="A16" s="21" t="s">
        <v>100</v>
      </c>
    </row>
    <row r="17" spans="1:1" x14ac:dyDescent="0.2">
      <c r="A17" s="21" t="s">
        <v>101</v>
      </c>
    </row>
    <row r="18" spans="1:1" x14ac:dyDescent="0.2">
      <c r="A18" s="21" t="s">
        <v>102</v>
      </c>
    </row>
    <row r="19" spans="1:1" x14ac:dyDescent="0.2">
      <c r="A19" s="21" t="s">
        <v>103</v>
      </c>
    </row>
    <row r="20" spans="1:1" x14ac:dyDescent="0.2">
      <c r="A20" s="21" t="s">
        <v>104</v>
      </c>
    </row>
    <row r="22" spans="1:1" x14ac:dyDescent="0.2">
      <c r="A22" s="21" t="s">
        <v>105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DBDocs_x0020_Number xmlns="cdc7663a-08f0-4737-9e8c-148ce897a09c">38969359</IDBDocs_x0020_Number>
    <TaxCatchAll xmlns="cdc7663a-08f0-4737-9e8c-148ce897a09c">
      <Value>35</Value>
      <Value>34</Value>
    </TaxCatchAll>
    <SISCOR_x0020_Number xmlns="cdc7663a-08f0-4737-9e8c-148ce897a09c" xsi:nil="true"/>
    <Division_x0020_or_x0020_Unit xmlns="cdc7663a-08f0-4737-9e8c-148ce897a09c">SPD/SDV</Division_x0020_or_x0020_Unit>
    <Document_x0020_Author xmlns="cdc7663a-08f0-4737-9e8c-148ce897a09c">Martinez, Sebastian Wilde</Document_x0020_Author>
    <Fiscal_x0020_Year_x0020_IDB xmlns="cdc7663a-08f0-4737-9e8c-148ce897a09c">2014</Fiscal_x0020_Year_x0020_IDB>
    <Other_x0020_Author xmlns="cdc7663a-08f0-4737-9e8c-148ce897a09c" xsi:nil="true"/>
    <Migration_x0020_Info xmlns="cdc7663a-08f0-4737-9e8c-148ce897a09c">&lt;Data&gt;&lt;APPLICATION&gt;MS EXCEL&lt;/APPLICATION&gt;&lt;STAGE_CODE&gt;EVAL&lt;/STAGE_CODE&gt;&lt;USER_STAGE&gt;Evaluation&lt;/USER_STAGE&gt;&lt;PD_OBJ_TYPE&gt;0&lt;/PD_OBJ_TYPE&gt;&lt;MAKERECORD&gt;N&lt;/MAKERECORD&gt;&lt;/Data&gt;</Migration_x0020_Info>
    <Document_x0020_Language_x0020_IDB xmlns="cdc7663a-08f0-4737-9e8c-148ce897a09c">English</Document_x0020_Language_x0020_IDB>
    <Identifier xmlns="cdc7663a-08f0-4737-9e8c-148ce897a09c" xsi:nil="true"/>
    <Access_x0020_to_x0020_Information_x00a0_Policy xmlns="cdc7663a-08f0-4737-9e8c-148ce897a09c">Public</Access_x0020_to_x0020_Information_x00a0_Policy>
    <ic46d7e087fd4a108fb86518ca413cc6 xmlns="cdc7663a-08f0-4737-9e8c-148ce897a09c">
      <Terms xmlns="http://schemas.microsoft.com/office/infopath/2007/PartnerControls"/>
    </ic46d7e087fd4a108fb86518ca413cc6>
    <j65ec2e3a7e44c39a1acebfd2a19200a xmlns="cdc7663a-08f0-4737-9e8c-148ce897a09c">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a6dff32e-d477-44cd-a56b-85efe9e0a56c</TermId>
        </TermInfo>
      </Terms>
    </j65ec2e3a7e44c39a1acebfd2a19200a>
    <Related_x0020_SisCor_x0020_Number xmlns="cdc7663a-08f0-4737-9e8c-148ce897a09c" xsi:nil="true"/>
    <cf0f1ca6d90e4583ad80995bcde0e58a xmlns="cdc7663a-08f0-4737-9e8c-148ce897a09c">
      <Terms xmlns="http://schemas.microsoft.com/office/infopath/2007/PartnerControls">
        <TermInfo xmlns="http://schemas.microsoft.com/office/infopath/2007/PartnerControls">
          <TermName xmlns="http://schemas.microsoft.com/office/infopath/2007/PartnerControls">IDBDocs</TermName>
          <TermId xmlns="http://schemas.microsoft.com/office/infopath/2007/PartnerControls">cca77002-e150-4b2d-ab1f-1d7a7cdcae16</TermId>
        </TermInfo>
      </Terms>
    </cf0f1ca6d90e4583ad80995bcde0e58a>
    <Abstract xmlns="cdc7663a-08f0-4737-9e8c-148ce897a09c" xsi:nil="true"/>
    <Editor1 xmlns="cdc7663a-08f0-4737-9e8c-148ce897a09c" xsi:nil="true"/>
    <Disclosure_x0020_Activity xmlns="cdc7663a-08f0-4737-9e8c-148ce897a09c">Evaluation</Disclosure_x0020_Activity>
    <Region xmlns="cdc7663a-08f0-4737-9e8c-148ce897a09c" xsi:nil="true"/>
    <Disclosed xmlns="cdc7663a-08f0-4737-9e8c-148ce897a09c">true</Disclosed>
    <_dlc_DocId xmlns="cdc7663a-08f0-4737-9e8c-148ce897a09c">EZSHARE-220527872-2996</_dlc_DocId>
    <Publication_x0020_Type xmlns="cdc7663a-08f0-4737-9e8c-148ce897a09c" xsi:nil="true"/>
    <Issue_x0020_Date xmlns="cdc7663a-08f0-4737-9e8c-148ce897a09c" xsi:nil="true"/>
    <KP_x0020_Topics xmlns="cdc7663a-08f0-4737-9e8c-148ce897a09c" xsi:nil="true"/>
    <Webtopic xmlns="cdc7663a-08f0-4737-9e8c-148ce897a09c">Generic</Webtopic>
    <Publishing_x0020_House xmlns="cdc7663a-08f0-4737-9e8c-148ce897a09c" xsi:nil="true"/>
    <_dlc_DocIdUrl xmlns="cdc7663a-08f0-4737-9e8c-148ce897a09c">
      <Url>https://idbg.sharepoint.com/teams/ez-SPD/_layouts/15/DocIdRedir.aspx?ID=EZSHARE-220527872-2996</Url>
      <Description>EZSHARE-220527872-2996</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z-Disclosure Corporate" ma:contentTypeID="0x01010066B06E59AB175241BBFB297522263BEB002B11A066E4C7C745BA3B55825AECA582" ma:contentTypeVersion="17" ma:contentTypeDescription="A content type to manage public (corporate) IDB documents" ma:contentTypeScope="" ma:versionID="5b0c39f7eaa9c3ada88b1cb57222d224">
  <xsd:schema xmlns:xsd="http://www.w3.org/2001/XMLSchema" xmlns:xs="http://www.w3.org/2001/XMLSchema" xmlns:p="http://schemas.microsoft.com/office/2006/metadata/properties" xmlns:ns2="cdc7663a-08f0-4737-9e8c-148ce897a09c" targetNamespace="http://schemas.microsoft.com/office/2006/metadata/properties" ma:root="true" ma:fieldsID="fc9f0ab1656137bca279a2d1e628174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cf0f1ca6d90e4583ad80995bcde0e58a" minOccurs="0"/>
                <xsd:element ref="ns2:TaxCatchAll" minOccurs="0"/>
                <xsd:element ref="ns2:TaxCatchAllLabel" minOccurs="0"/>
                <xsd:element ref="ns2:Access_x0020_to_x0020_Information_x00a0_Policy"/>
                <xsd:element ref="ns2:j65ec2e3a7e44c39a1acebfd2a19200a" minOccurs="0"/>
                <xsd:element ref="ns2:Webtopic" minOccurs="0"/>
                <xsd:element ref="ns2:Disclosure_x0020_Activity"/>
                <xsd:element ref="ns2:Document_x0020_Language_x0020_IDB"/>
                <xsd:element ref="ns2:Division_x0020_or_x0020_Unit" minOccurs="0"/>
                <xsd:element ref="ns2:Document_x0020_Author" minOccurs="0"/>
                <xsd:element ref="ns2:Other_x0020_Author" minOccurs="0"/>
                <xsd:element ref="ns2:ic46d7e087fd4a108fb86518ca413cc6" minOccurs="0"/>
                <xsd:element ref="ns2:Identifier" minOccurs="0"/>
                <xsd:element ref="ns2:IDBDocs_x0020_Number" minOccurs="0"/>
                <xsd:element ref="ns2:Migration_x0020_Info" minOccurs="0"/>
                <xsd:element ref="ns2:Abstract"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SISCOR_x0020_Number" minOccurs="0"/>
                <xsd:element ref="ns2:Fiscal_x0020_Year_x0020_IDB" minOccurs="0"/>
                <xsd:element ref="ns2:Disclosed"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f0f1ca6d90e4583ad80995bcde0e58a" ma:index="11" ma:taxonomy="true" ma:internalName="cf0f1ca6d90e4583ad80995bcde0e58a" ma:taxonomyFieldName="Function_x0020_Corporate_x0020_IDB" ma:displayName="Function Corporate IDB" ma:readOnly="false" ma:default="-1;#IDBDocs|cca77002-e150-4b2d-ab1f-1d7a7cdcae16" ma:fieldId="{cf0f1ca6-d90e-4583-ad80-995bcde0e58a}" ma:sspId="ae61f9b1-e23d-4f49-b3d7-56b991556c4b" ma:termSetId="87c2acd2-4473-4e75-9749-843c35148602" ma:anchorId="00000000-0000-0000-0000-000000000000" ma:open="false" ma:isKeyword="false">
      <xsd:complexType>
        <xsd:sequence>
          <xsd:element ref="pc:Terms" minOccurs="0" maxOccurs="1"/>
        </xsd:sequence>
      </xsd:complexType>
    </xsd:element>
    <xsd:element name="TaxCatchAll" ma:index="12" nillable="true" ma:displayName="Taxonomy Catch All Column" ma:description="" ma:hidden="true" ma:list="{46339a2c-a759-43f5-a320-9e18a41b2355}" ma:internalName="TaxCatchAll" ma:showField="CatchAllData"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339a2c-a759-43f5-a320-9e18a41b2355}" ma:internalName="TaxCatchAllLabel" ma:readOnly="true" ma:showField="CatchAllDataLabel" ma:web="291fbbc9-8cfb-4b1c-8eee-0b1842b90317">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j65ec2e3a7e44c39a1acebfd2a19200a" ma:index="16" ma:taxonomy="true" ma:internalName="j65ec2e3a7e44c39a1acebfd2a19200a" ma:taxonomyFieldName="Series_x0020_Corporate_x0020_IDB" ma:displayName="Series Corporate IDB" ma:readOnly="false" ma:default="-1;#Unclassified|a6dff32e-d477-44cd-a56b-85efe9e0a56c" ma:fieldId="{365ec2e3-a7e4-4c39-a1ac-ebfd2a19200a}" ma:sspId="ae61f9b1-e23d-4f49-b3d7-56b991556c4b" ma:termSetId="309dd783-e737-4304-818f-f24bd2ff36bb" ma:anchorId="00000000-0000-0000-0000-000000000000" ma:open="false" ma:isKeyword="false">
      <xsd:complexType>
        <xsd:sequence>
          <xsd:element ref="pc:Terms" minOccurs="0" maxOccurs="1"/>
        </xsd:sequence>
      </xsd:complexType>
    </xsd:element>
    <xsd:element name="Webtopic" ma:index="18" nillable="true" ma:displayName="Webtopic" ma:internalName="Webtopic">
      <xsd:simpleType>
        <xsd:restriction base="dms:Text">
          <xsd:maxLength value="255"/>
        </xsd:restriction>
      </xsd:simpleType>
    </xsd:element>
    <xsd:element name="Disclosure_x0020_Activity" ma:index="19" ma:displayName="Disclosure Activity" ma:internalName="Disclosure_x0020_Activity" ma:readOnly="false">
      <xsd:simpleType>
        <xsd:restriction base="dms:Text">
          <xsd:maxLength value="255"/>
        </xsd:restriction>
      </xsd:simpleType>
    </xsd:element>
    <xsd:element name="Document_x0020_Language_x0020_IDB" ma:index="2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21" nillable="true" ma:displayName="Division or Unit" ma:internalName="Division_x0020_or_x0020_Unit">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ic46d7e087fd4a108fb86518ca413cc6" ma:index="2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Identifier" ma:index="26" nillable="true" ma:displayName="Identifier" ma:internalName="Identifier">
      <xsd:simpleType>
        <xsd:restriction base="dms:Text">
          <xsd:maxLength value="255"/>
        </xsd:restriction>
      </xsd:simpleType>
    </xsd:element>
    <xsd:element name="IDBDocs_x0020_Number" ma:index="27" nillable="true" ma:displayName="IDBDocs Number" ma:internalName="IDBDocs_x0020_Number" ma:readOnly="false">
      <xsd:simpleType>
        <xsd:restriction base="dms:Text">
          <xsd:maxLength value="255"/>
        </xsd:restriction>
      </xsd:simpleType>
    </xsd:element>
    <xsd:element name="Migration_x0020_Info" ma:index="28" nillable="true" ma:displayName="Migration Info" ma:internalName="Migration_x0020_Info" ma:readOnly="false">
      <xsd:simpleType>
        <xsd:restriction base="dms:Note"/>
      </xsd:simpleType>
    </xsd:element>
    <xsd:element name="Abstract" ma:index="29" nillable="true" ma:displayName="Abstract" ma:internalName="Abstract">
      <xsd:simpleType>
        <xsd:restriction base="dms:Note"/>
      </xsd:simpleType>
    </xsd:element>
    <xsd:element name="Editor1" ma:index="30" nillable="true" ma:displayName="Editor" ma:internalName="Editor1">
      <xsd:simpleType>
        <xsd:restriction base="dms:Text">
          <xsd:maxLength value="255"/>
        </xsd:restriction>
      </xsd:simpleType>
    </xsd:element>
    <xsd:element name="Issue_x0020_Date" ma:index="31" nillable="true" ma:displayName="Issue Date" ma:format="DateOnly" ma:internalName="Issue_x0020_Date">
      <xsd:simpleType>
        <xsd:restriction base="dms:DateTime"/>
      </xsd:simpleType>
    </xsd:element>
    <xsd:element name="Publishing_x0020_House" ma:index="32" nillable="true" ma:displayName="Publishing House" ma:internalName="Publishing_x0020_House">
      <xsd:simpleType>
        <xsd:restriction base="dms:Text">
          <xsd:maxLength value="255"/>
        </xsd:restriction>
      </xsd:simpleType>
    </xsd:element>
    <xsd:element name="KP_x0020_Topics" ma:index="33" nillable="true" ma:displayName="KP Topics" ma:internalName="KP_x0020_Topics">
      <xsd:simpleType>
        <xsd:restriction base="dms:Text">
          <xsd:maxLength value="255"/>
        </xsd:restriction>
      </xsd:simpleType>
    </xsd:element>
    <xsd:element name="Region" ma:index="34" nillable="true" ma:displayName="Region" ma:internalName="Region">
      <xsd:simpleType>
        <xsd:restriction base="dms:Text">
          <xsd:maxLength value="255"/>
        </xsd:restriction>
      </xsd:simpleType>
    </xsd:element>
    <xsd:element name="Publication_x0020_Type" ma:index="35" nillable="true" ma:displayName="Publication Type" ma:internalName="Publication_x0020_Type">
      <xsd:simpleType>
        <xsd:restriction base="dms:Text">
          <xsd:maxLength value="255"/>
        </xsd:restriction>
      </xsd:simpleType>
    </xsd:element>
    <xsd:element name="SISCOR_x0020_Number" ma:index="36" nillable="true" ma:displayName="SISCOR Number" ma:internalName="SISCOR_x0020_Number" ma:readOnly="false">
      <xsd:simpleType>
        <xsd:restriction base="dms:Text">
          <xsd:maxLength value="255"/>
        </xsd:restriction>
      </xsd:simpleType>
    </xsd:element>
    <xsd:element name="Fiscal_x0020_Year_x0020_IDB" ma:index="37" nillable="true" ma:displayName="Fiscal Year IDB" ma:internalName="Fiscal_x0020_Year_x0020_IDB" ma:readOnly="false">
      <xsd:simpleType>
        <xsd:restriction base="dms:Text">
          <xsd:maxLength value="255"/>
        </xsd:restriction>
      </xsd:simpleType>
    </xsd:element>
    <xsd:element name="Disclosed" ma:index="38" nillable="true" ma:displayName="Disclosed" ma:default="0" ma:internalName="Disclosed">
      <xsd:simpleType>
        <xsd:restriction base="dms:Boolean"/>
      </xsd:simpleType>
    </xsd:element>
    <xsd:element name="Related_x0020_SisCor_x0020_Number" ma:index="39"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Urls xmlns="http://schemas.microsoft.com/sharepoint/v3/contenttype/forms/url">
  <Display>_catalogs/masterpage/ECMForms/DisclosureCorporateCT/View.aspx</Display>
  <Edit>_catalogs/masterpage/ECMForms/DisclosureCorporateCT/Edit.aspx</Edit>
</FormUrls>
</file>

<file path=customXml/item6.xml><?xml version="1.0" encoding="utf-8"?>
<?mso-contentType ?>
<SharedContentType xmlns="Microsoft.SharePoint.Taxonomy.ContentTypeSync" SourceId="ae61f9b1-e23d-4f49-b3d7-56b991556c4b" ContentTypeId="0x01010066B06E59AB175241BBFB297522263BEB" PreviousValue="false"/>
</file>

<file path=customXml/itemProps1.xml><?xml version="1.0" encoding="utf-8"?>
<ds:datastoreItem xmlns:ds="http://schemas.openxmlformats.org/officeDocument/2006/customXml" ds:itemID="{C605395F-B549-4394-A9F7-8EEBCE42927B}"/>
</file>

<file path=customXml/itemProps2.xml><?xml version="1.0" encoding="utf-8"?>
<ds:datastoreItem xmlns:ds="http://schemas.openxmlformats.org/officeDocument/2006/customXml" ds:itemID="{4743E0A5-3B09-4AF8-B37D-97C83834B1C6}"/>
</file>

<file path=customXml/itemProps3.xml><?xml version="1.0" encoding="utf-8"?>
<ds:datastoreItem xmlns:ds="http://schemas.openxmlformats.org/officeDocument/2006/customXml" ds:itemID="{1466EF3D-44BB-450C-AD29-33E128AC6029}"/>
</file>

<file path=customXml/itemProps4.xml><?xml version="1.0" encoding="utf-8"?>
<ds:datastoreItem xmlns:ds="http://schemas.openxmlformats.org/officeDocument/2006/customXml" ds:itemID="{FBDFA714-0768-434F-AF0C-B0F205CE0F97}"/>
</file>

<file path=customXml/itemProps5.xml><?xml version="1.0" encoding="utf-8"?>
<ds:datastoreItem xmlns:ds="http://schemas.openxmlformats.org/officeDocument/2006/customXml" ds:itemID="{F043A915-EE58-4CB7-BA46-0360D862092D}"/>
</file>

<file path=customXml/itemProps6.xml><?xml version="1.0" encoding="utf-8"?>
<ds:datastoreItem xmlns:ds="http://schemas.openxmlformats.org/officeDocument/2006/customXml" ds:itemID="{483F16D9-775F-40B8-9D79-AAAE5E1DC6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Copyright_Eng</vt:lpstr>
      <vt:lpstr>Q</vt:lpstr>
      <vt:lpstr>P</vt:lpstr>
      <vt:lpstr>Labels</vt:lpstr>
      <vt:lpstr>Module1</vt:lpstr>
      <vt:lpstr>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 Calculations Spreadsheet_Ing</dc:title>
  <dc:creator>JM</dc:creator>
  <cp:lastModifiedBy>IADB</cp:lastModifiedBy>
  <dcterms:created xsi:type="dcterms:W3CDTF">2012-05-22T14:42:31Z</dcterms:created>
  <dcterms:modified xsi:type="dcterms:W3CDTF">2015-04-06T22:44:26Z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0x01010066B06E59AB175241BBFB297522263BEB002B11A066E4C7C745BA3B55825AECA582</vt:lpwstr>
  </property>
  <property fmtid="{D5CDD505-2E9C-101B-9397-08002B2CF9AE}" pid="3" name="TaxKeyword">
    <vt:lpwstr/>
  </property>
  <property fmtid="{D5CDD505-2E9C-101B-9397-08002B2CF9AE}" pid="4" name="Series Corporate IDB">
    <vt:lpwstr>35;#Unclassified|a6dff32e-d477-44cd-a56b-85efe9e0a56c</vt:lpwstr>
  </property>
  <property fmtid="{D5CDD505-2E9C-101B-9397-08002B2CF9AE}" pid="5" name="Function Corporate IDB">
    <vt:lpwstr>34;#IDBDocs|cca77002-e150-4b2d-ab1f-1d7a7cdcae16</vt:lpwstr>
  </property>
  <property fmtid="{D5CDD505-2E9C-101B-9397-08002B2CF9AE}" pid="6" name="TaxKeywordTaxHTField">
    <vt:lpwstr/>
  </property>
  <property fmtid="{D5CDD505-2E9C-101B-9397-08002B2CF9AE}" pid="7" name="Country">
    <vt:lpwstr/>
  </property>
  <property fmtid="{D5CDD505-2E9C-101B-9397-08002B2CF9AE}" pid="10" name="Order">
    <vt:r8>299600</vt:r8>
  </property>
  <property fmtid="{D5CDD505-2E9C-101B-9397-08002B2CF9AE}" pid="11" name="URL">
    <vt:lpwstr/>
  </property>
  <property fmtid="{D5CDD505-2E9C-101B-9397-08002B2CF9AE}" pid="12" name="ATI Undisclose Document Workflow">
    <vt:lpwstr/>
  </property>
  <property fmtid="{D5CDD505-2E9C-101B-9397-08002B2CF9AE}" pid="13" name="Record Number">
    <vt:lpwstr/>
  </property>
  <property fmtid="{D5CDD505-2E9C-101B-9397-08002B2CF9AE}" pid="14" name="ATI Disclose Document Workflow v5">
    <vt:lpwstr/>
  </property>
  <property fmtid="{D5CDD505-2E9C-101B-9397-08002B2CF9AE}" pid="15" name="ATI Disclose Document Workflow v6">
    <vt:lpwstr/>
  </property>
  <property fmtid="{D5CDD505-2E9C-101B-9397-08002B2CF9AE}" pid="16" name="SharedWithUsers">
    <vt:lpwstr>5;#Everyone</vt:lpwstr>
  </property>
  <property fmtid="{D5CDD505-2E9C-101B-9397-08002B2CF9AE}" pid="17" name="_dlc_DocIdItemGuid">
    <vt:lpwstr>0af9ab43-582e-4988-bc96-c991f1b5ee73</vt:lpwstr>
  </property>
</Properties>
</file>