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OSTES\Desktop\DATA\DATA.IDB\PROFISCO II\PROFISCO II CEARÁ\Documentos do POD enviados ao Cluster\PA\"/>
    </mc:Choice>
  </mc:AlternateContent>
  <bookViews>
    <workbookView xWindow="0" yWindow="0" windowWidth="28800" windowHeight="13040" xr2:uid="{B45D1913-8593-4D35-85BA-8832708E8365}"/>
  </bookViews>
  <sheets>
    <sheet name="PA V.1" sheetId="15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5" l="1"/>
  <c r="I139" i="15" s="1"/>
  <c r="J138" i="15"/>
  <c r="J137" i="15"/>
  <c r="I137" i="15" s="1"/>
  <c r="J136" i="15"/>
  <c r="I136" i="15" s="1"/>
  <c r="J134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8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H65" i="15"/>
  <c r="H75" i="15"/>
  <c r="H166" i="15"/>
  <c r="H176" i="15"/>
  <c r="H195" i="15"/>
  <c r="H185" i="15"/>
  <c r="H20" i="15"/>
</calcChain>
</file>

<file path=xl/sharedStrings.xml><?xml version="1.0" encoding="utf-8"?>
<sst xmlns="http://schemas.openxmlformats.org/spreadsheetml/2006/main" count="701" uniqueCount="297">
  <si>
    <t>Total</t>
  </si>
  <si>
    <t>Integração dos principais sistemas de informações fiscais, financeiras e gerenciais que auxiliam o COGERF: S2GPR, MAPP, Limites COGERF, SIOF, SIAP]</t>
  </si>
  <si>
    <t>1.1.1</t>
  </si>
  <si>
    <t>1.1.2</t>
  </si>
  <si>
    <t>Análise de riscos institucionais e plano de mitigação</t>
  </si>
  <si>
    <t>1.1.3</t>
  </si>
  <si>
    <t>1.1.4</t>
  </si>
  <si>
    <t>CAPACITAÇÃO</t>
  </si>
  <si>
    <t>SubP</t>
  </si>
  <si>
    <t>Implantação de mecanismos de controle da gestão estratégica na SEFAZ</t>
  </si>
  <si>
    <t>Revisão da estruturação organizacional</t>
  </si>
  <si>
    <t>BENS</t>
  </si>
  <si>
    <t>SERVIÇOS QUE NÃO SÃO DE CONSULTORIA</t>
  </si>
  <si>
    <t>OBRAS</t>
  </si>
  <si>
    <t>1.2.1</t>
  </si>
  <si>
    <t>1.2.2</t>
  </si>
  <si>
    <t xml:space="preserve"> Análise, modelagem e automação dos processos do ciclo de projeto</t>
  </si>
  <si>
    <t>Planejamento Estratégico com foco em resultados</t>
  </si>
  <si>
    <t>Análise, modelagem e automação do processo de Acompanhamento do Planejamento Estratégico</t>
  </si>
  <si>
    <t>Análise, modelagem e automação do processo do acompanhamento do planejamento financeiro</t>
  </si>
  <si>
    <t>Análise, modelagem e automação do processo de elaboração e acompanhamento do MAPP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</si>
  <si>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</si>
  <si>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</si>
  <si>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</si>
  <si>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</si>
  <si>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</si>
  <si>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</si>
  <si>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</si>
  <si>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</si>
  <si>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Plano de Capacitação</t>
  </si>
  <si>
    <t>Política e modelo de gestão do conhecimento</t>
  </si>
  <si>
    <t>Ampliação da EAD</t>
  </si>
  <si>
    <t>Análise, modelagem e automação de processo de RH</t>
  </si>
  <si>
    <t>Sistema PDF</t>
  </si>
  <si>
    <t xml:space="preserve">Fortalecimento do sistema de ética </t>
  </si>
  <si>
    <t>Modelo de Gestão por Competência</t>
  </si>
  <si>
    <t>Dimensionamento da força de trabalho</t>
  </si>
  <si>
    <t>Aquisição de livros e assinatura de revistas especializadas</t>
  </si>
  <si>
    <t>Aquisição de equipamentos de gravação de audiências e equipamento de videoconferência</t>
  </si>
  <si>
    <t>Equipamentos e software para EAD</t>
  </si>
  <si>
    <t>1.4.1</t>
  </si>
  <si>
    <t>1.4.2</t>
  </si>
  <si>
    <t>1.4.3</t>
  </si>
  <si>
    <t>Adoção do modelo de nuvem, por meio da contratação de infraestrutura, plataforma e serviços em nuvem para SEFAZ</t>
  </si>
  <si>
    <t>1.4.4</t>
  </si>
  <si>
    <t>1.4.5</t>
  </si>
  <si>
    <t>1.4.6</t>
  </si>
  <si>
    <t>Aprimoramento da metodologia de desenvolvimento de software, incluindo avaliação de qualidade- Avaliação e adoção de nova(s) plataforma(s) de desenvolvimento e Treinamentos .NET</t>
  </si>
  <si>
    <t>1.4.7</t>
  </si>
  <si>
    <t>1.4.8</t>
  </si>
  <si>
    <t xml:space="preserve"> Modelo de Governança de TI 2.0</t>
  </si>
  <si>
    <t>Contratação de consultoria para definir e implementar os processos de governança, segurança e gestão de dados.</t>
  </si>
  <si>
    <t>Montar estratégia e viabilizar a atualização de ferramentas para a CEDAC, com a agregação de serviços em nuvem, envolvendo as ferramentas PowerDesigner, PowerCenter e Tableau).</t>
  </si>
  <si>
    <t>Contratação de serviços de sustentação aos processos automatizados no Bizagi ( UST -Unidade de Serviço Técnico), a serem usados na:
- Manutenção dos Processos CAF-e, o PAT-e, CIOF e MF-e</t>
  </si>
  <si>
    <t>Aquisição de Pontos de Função Java para migração dos sistemas em alta plataforma (Natura/Adabas)</t>
  </si>
  <si>
    <t>Aquisição de Pontos de Função Java para VIPRO</t>
  </si>
  <si>
    <t>Consultoria no processo de implantação do novo ambiente de desenvolvimento</t>
  </si>
  <si>
    <t>Desenvolvimento p/ dispositivos móveis</t>
  </si>
  <si>
    <t>Contratação de serviço de Auditoria de Qualidade de Software</t>
  </si>
  <si>
    <t>Implantação Hadoop</t>
  </si>
  <si>
    <t>Implantação Machine Learning</t>
  </si>
  <si>
    <t>Ferramenta de Apoio ao Processo de Desenvolvimento ( ex. Enterprise Architect)</t>
  </si>
  <si>
    <t xml:space="preserve">Aquisição de Notebooks </t>
  </si>
  <si>
    <t>Aquisição de firewalls</t>
  </si>
  <si>
    <t>Aquisição de Switches de Circuito Digital e renovação das switches</t>
  </si>
  <si>
    <t>Aquisição de servidores</t>
  </si>
  <si>
    <t>Aquisição de storage do backup</t>
  </si>
  <si>
    <t>Licenças do Oracle e Sybase IQ</t>
  </si>
  <si>
    <t>Aquisição de Storage</t>
  </si>
  <si>
    <t>Aquisição de Switches de Borda</t>
  </si>
  <si>
    <t>Atualização do HSM e contratação de suporte</t>
  </si>
  <si>
    <t>Ampliação dos recursos computacionais do Sybase IQ (Lâminas Blade)</t>
  </si>
  <si>
    <t>Certificado Digital</t>
  </si>
  <si>
    <t>Aquisição de Licenças do FOLIO</t>
  </si>
  <si>
    <t>Software de Monitoramento de Perfomance de Aplicações (APM)</t>
  </si>
  <si>
    <t>Aquisição de Licenças Bizagi</t>
  </si>
  <si>
    <t>Aquisição de subscrição das ferramentas Red Hat</t>
  </si>
  <si>
    <t>Software de Monitoramento de Desempenho de Rede (DPM)</t>
  </si>
  <si>
    <t xml:space="preserve">Aquisição de Licenças MS-Office
</t>
  </si>
  <si>
    <t>Licença Plataforma Hadoop</t>
  </si>
  <si>
    <t>Licença Plataforma Data Science</t>
  </si>
  <si>
    <t>1.5.1</t>
  </si>
  <si>
    <t>1.5.2</t>
  </si>
  <si>
    <t>1.5.3</t>
  </si>
  <si>
    <t xml:space="preserve">COFIP – Módulo de compras e não similaridade </t>
  </si>
  <si>
    <t>Análise, modelagem e automação do processo de Gestão de Contratos e Convênios</t>
  </si>
  <si>
    <t>Programa de Responsabilidade Socioambiental (PRSA)</t>
  </si>
  <si>
    <t>1.6.1</t>
  </si>
  <si>
    <t>1.6.2</t>
  </si>
  <si>
    <t>1.6.3</t>
  </si>
  <si>
    <t>Contratação de consultoria: Projeto Servidor cidadão</t>
  </si>
  <si>
    <t>Projeto Educação fiscal nos municípios</t>
  </si>
  <si>
    <t>Contratação de consultoria: Projeto Escola no Fisco: a Fazenda de portas abertas</t>
  </si>
  <si>
    <t>Projeto Educação fiscal em movimento</t>
  </si>
  <si>
    <t>Contratação de consultoria: Projeto Olímpiada cearense de educação fiscal</t>
  </si>
  <si>
    <t xml:space="preserve">Projeto Fisco na universidade: Publicação de E-book </t>
  </si>
  <si>
    <t xml:space="preserve">Projeto Fisco na universidade: Contratação consultoria para realizar I Seminário estadual de educação fiscal </t>
  </si>
  <si>
    <t>Projeto cidadão online</t>
  </si>
  <si>
    <t xml:space="preserve"> Instituir a Ouvidoria na regional
- Criar estrutura física para o atendimento</t>
  </si>
  <si>
    <t>Desenvolver sistema de apuração dos resultados da Ouvidoria</t>
  </si>
  <si>
    <t>Desenvolver aplicativo para smartphones para facilitar a apresentação de denúncias.</t>
  </si>
  <si>
    <t>Contratação de consultoria de Marketing para desenvolver produtos de comunicação/divulgação para impactar no cumprimento da Missão da SEFAZ.</t>
  </si>
  <si>
    <t>Análise, modelagem e automação do processo de Gestão da Comunicação Interna</t>
  </si>
  <si>
    <t>Análise, modelagem e automação do processo de Gestão da Comunicação Externa</t>
  </si>
  <si>
    <t>Aquisição de veículos</t>
  </si>
  <si>
    <t>Letreiro Digital, painel de LED 1mt x 20 (sistema informando as ações e serviços de ouvidoria e comunicação)</t>
  </si>
  <si>
    <t>Aquisição de hardware e software adequados a comunicação, equipamentos para coberturas fotográficas e filmagens; web radio e Tv</t>
  </si>
  <si>
    <t>Estrutura física para construção e ambientação de estúdio acústico de áudio e vídeo com refrigeração (10 a 12 m²)</t>
  </si>
  <si>
    <t>2.1.1</t>
  </si>
  <si>
    <t>2.1.2</t>
  </si>
  <si>
    <t>Implantação de um sistema de controle e monitoramento dos benefícios fiscais</t>
  </si>
  <si>
    <t>2.1.3</t>
  </si>
  <si>
    <t>2.2.1</t>
  </si>
  <si>
    <t>2.2.2</t>
  </si>
  <si>
    <t>2.2.3</t>
  </si>
  <si>
    <t xml:space="preserve">Rede Nacional para a Simplificação do Registro e da Legalização de Empresas e Negócios – REDESIM implantada com ferramenta de georreferenciamento </t>
  </si>
  <si>
    <t>Consolidação das obrigações acessórias no SPED como declaração única</t>
  </si>
  <si>
    <t>Integração ao Portal do Único do Comércio Exterior para pagamento de impostos relacionados à importação e exportação</t>
  </si>
  <si>
    <t>2.3.1</t>
  </si>
  <si>
    <t>2.3.2</t>
  </si>
  <si>
    <t>2.3.3</t>
  </si>
  <si>
    <t>Contratação de serviço de customização do MF-e</t>
  </si>
  <si>
    <t>Evolução do SIGET 2.0</t>
  </si>
  <si>
    <t xml:space="preserve"> Ambiente de investigação digital forense (análise de dispositivos eletrônicos de armazenamento)</t>
  </si>
  <si>
    <t>Aquisição de ferramentas de análise de inteligência visual 
Aquisição de software de desambiguação de identidade e relacionamento, bem como de processamento de evento.</t>
  </si>
  <si>
    <t xml:space="preserve"> Integração SEFAZ (CEPAF) / PGE (AIRA) / Ministério Público (GAESF)</t>
  </si>
  <si>
    <t>Solução Integrada de indexação, busca e recuperação de conteúdo (incluindo conversão de PDF para txt);</t>
  </si>
  <si>
    <t>2.4.1</t>
  </si>
  <si>
    <t>2.4.2</t>
  </si>
  <si>
    <t>Novo Sistema de guarda de mercadoria apreendida - SISGUARDA</t>
  </si>
  <si>
    <t>2.4.3</t>
  </si>
  <si>
    <t xml:space="preserve">Sistema de Controle de Fila </t>
  </si>
  <si>
    <t>Sistema Integrado de Gestão do Trânsito de Mercadoria</t>
  </si>
  <si>
    <t>Sistema Integrado de Gestão de Diligências</t>
  </si>
  <si>
    <t>Portal de Monitoramento Operacional</t>
  </si>
  <si>
    <t>Portal de Situação Fiscal</t>
  </si>
  <si>
    <t>Balança Dinâmica para Postos de médio e pequeno porte</t>
  </si>
  <si>
    <t>Aquisição de cancelas com emissão de bilhete e de acionamento automático, tipo as utilizadas em estacionamento privado</t>
  </si>
  <si>
    <t>Veiculos para os Postos Fiscais</t>
  </si>
  <si>
    <t>Aquisição de Drones</t>
  </si>
  <si>
    <t>Módulo de Coleta de Imagem - MCI, com garantia de 36 meses</t>
  </si>
  <si>
    <t>Módulo de Gerenciamento Central - MGC,  com garantia de 36 meses</t>
  </si>
  <si>
    <t>2.5.1</t>
  </si>
  <si>
    <t>2.5.2</t>
  </si>
  <si>
    <t>Revisão e automatização dos procedimentos do controle da Dívida Ativa integrado com o PAT-e</t>
  </si>
  <si>
    <t>2.5.3</t>
  </si>
  <si>
    <t>Processo Administrativo Tributário Eletrônico (PAT-e)</t>
  </si>
  <si>
    <t xml:space="preserve"> Revisão e automatização dos procedimentos de Execução Fiscal integrado com o PAT-e</t>
  </si>
  <si>
    <t>2.6.0</t>
  </si>
  <si>
    <t xml:space="preserve"> Análise, modelagem e automação do processo de atendimento</t>
  </si>
  <si>
    <t xml:space="preserve">Aquisição e instalação de câmeras nas CEXAT´s  e aquisição de câmeras PTZ´s para os Postos Fiscais </t>
  </si>
  <si>
    <t>Aquisição de equipamentos de acesso físico</t>
  </si>
  <si>
    <t>2.7.1</t>
  </si>
  <si>
    <t>Novo Sistema Receita</t>
  </si>
  <si>
    <t>2.7.2</t>
  </si>
  <si>
    <t>2.7.3</t>
  </si>
  <si>
    <t>2.7.4</t>
  </si>
  <si>
    <t>2.7.5</t>
  </si>
  <si>
    <t>Análise, modelagem e automação dos processos de arrecadação e controle das Taxas</t>
  </si>
  <si>
    <t>Automatização do processo de ressarcimento</t>
  </si>
  <si>
    <t>Novo sistema de IPVA  (Cadastro dos veículos, precificação dos veículos, tabela do IPVA, isenções, imunidades)</t>
  </si>
  <si>
    <t>Novo sistema de ITCD</t>
  </si>
  <si>
    <t>3.1.1</t>
  </si>
  <si>
    <t>3.1.2</t>
  </si>
  <si>
    <t>Modelo de projeções econométricas implantado</t>
  </si>
  <si>
    <t>Automação do Fluxo de Caixa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</si>
  <si>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</si>
  <si>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</si>
  <si>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</si>
  <si>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</si>
  <si>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</si>
  <si>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</si>
  <si>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</si>
  <si>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</si>
  <si>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Análise, modelagem e automação da conciliação bancária</t>
  </si>
  <si>
    <t>3.2.9</t>
  </si>
  <si>
    <t>3.2.10</t>
  </si>
  <si>
    <t>3.2.11</t>
  </si>
  <si>
    <t xml:space="preserve">Reconhecimento, mensuração e evidenciação das Variações Patrimoniais Aumentativas decorrentes de créditos a receber </t>
  </si>
  <si>
    <t>Reconhecimento, mensuração e evidenciação das Provisões, Passivos Contingentes, Ativos Contingentes e demais Atos Potenciais</t>
  </si>
  <si>
    <t>Bens Móveis e Imóveis e Respectiva Depreciação, Amortização ou Exaustão (Portaria STN 548/2015)</t>
  </si>
  <si>
    <t>Registro das Obrigações por Competência (Portaria STN 548/2015);</t>
  </si>
  <si>
    <t>Ativo Intangível e sua Respectiva Amortização (Portaria STN 548/2015);</t>
  </si>
  <si>
    <t>Investimentos Permanentes (Portaria STN 548/2015);</t>
  </si>
  <si>
    <t>Estoques (Portaria STN 548/2015);</t>
  </si>
  <si>
    <t>Unificação dos bancos de dados S2GPR e SIC  e digitalização dos registros dos relatórios construídos manualmente (LRF, PAF, etc), em formato de banco de dados</t>
  </si>
  <si>
    <t>Painel eletrônico da gestão fiscal, trazendo uma lista de indicadores/metas a serem cumpridas pelo Estado, com acompanhamento em tempo real</t>
  </si>
  <si>
    <t>3.3.1</t>
  </si>
  <si>
    <t>Ferramenta de apoio à gestão da Dívida Pública</t>
  </si>
  <si>
    <t>3.3.2</t>
  </si>
  <si>
    <t>Aprimoramento do sistema de Gestão da Dívida Pública</t>
  </si>
  <si>
    <t>3.4.1</t>
  </si>
  <si>
    <t xml:space="preserve">Implantação do modelo de gestão de custos </t>
  </si>
  <si>
    <t>3.4.2</t>
  </si>
  <si>
    <t xml:space="preserve">Sistema de Custos do Estado do Ceará </t>
  </si>
  <si>
    <t>Análise, modelagem e automação dos processos de gestão estratégica, incluindo painel de indicadores institucionais de governabilidade</t>
  </si>
  <si>
    <t>Ferramenta para criação, acompanhamento, versionamento, consulta e divulgação na WEB da legislação tributária</t>
  </si>
  <si>
    <t xml:space="preserve">Implantação de um sistema de apuração e avaliação da brecha fiscal.
</t>
  </si>
  <si>
    <t>Fibra ótica Postos Fiscais (Jati, Parambu, Chaval e Ipaumirim) e CEXAT´s</t>
  </si>
  <si>
    <t>*: Campos obrigatorios</t>
  </si>
  <si>
    <t>INFORMAÇÃO PARA PREENCHIMENTO INICIAL DO PLANO DE AQUISIÇÕES (EM CURSO E/OU ÚLTIMO APRESENTADO)</t>
  </si>
  <si>
    <t>Descrição adicional:</t>
  </si>
  <si>
    <r>
      <t xml:space="preserve">Método 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:*</t>
    </r>
  </si>
  <si>
    <t>Quantidade de Lotes:</t>
  </si>
  <si>
    <t>Número de Processo:</t>
  </si>
  <si>
    <t>Montante Estimado *</t>
  </si>
  <si>
    <t>Método de Revisão (Selecionar uma das opções):*</t>
  </si>
  <si>
    <t>Datas Estimadas*</t>
  </si>
  <si>
    <t>Comentários - para Sistema Nacional incluir modalidade de licitação</t>
  </si>
  <si>
    <t>Numero PRISM</t>
  </si>
  <si>
    <t>Status</t>
  </si>
  <si>
    <t>Montante Estimado em US$:</t>
  </si>
  <si>
    <t>Montante Estimado % BID:</t>
  </si>
  <si>
    <t>Montante Estimado % Contrapartida:</t>
  </si>
  <si>
    <t>Publicação do Anúncio/Convite</t>
  </si>
  <si>
    <t>Assinatura do Contrato</t>
  </si>
  <si>
    <t>Sistema Nacional</t>
  </si>
  <si>
    <t>Unidade Executora:</t>
  </si>
  <si>
    <t xml:space="preserve">Montante Estimado </t>
  </si>
  <si>
    <t>Categoria de Investimento:</t>
  </si>
  <si>
    <t>Método de Revisão (Selecionar uma das opções):</t>
  </si>
  <si>
    <t>Datas Estimadas</t>
  </si>
  <si>
    <t>CONSULTORIAS FIRMAS</t>
  </si>
  <si>
    <t>Número do Processo:</t>
  </si>
  <si>
    <t>Publicação  Manifestação de Interesse</t>
  </si>
  <si>
    <t>CONSULTORIAS INDIVIDUAL</t>
  </si>
  <si>
    <t>Quantidade Estimada de Consultores:</t>
  </si>
  <si>
    <t>Não Objeção aos  TDR da Atividade</t>
  </si>
  <si>
    <t>Assinatura Contrato</t>
  </si>
  <si>
    <t xml:space="preserve"> Publicação  Manifestação de Interesse</t>
  </si>
  <si>
    <t>SUBPROJETOS</t>
  </si>
  <si>
    <t>Objeto da Transferencia:</t>
  </si>
  <si>
    <t>Quantidade Estimada de Subprojetos:</t>
  </si>
  <si>
    <t>Comentários</t>
  </si>
  <si>
    <t>Assinatura do Contrato/ Convênio por Adjudicação dos Subprojetos</t>
  </si>
  <si>
    <t>Data de 
Transferencia</t>
  </si>
  <si>
    <t>Revisão/Supervisão</t>
  </si>
  <si>
    <t>Ex-Post</t>
  </si>
  <si>
    <t>Ex-Ante</t>
  </si>
  <si>
    <t>Previsto</t>
  </si>
  <si>
    <t>Processo em curso</t>
  </si>
  <si>
    <t>ReLicitação</t>
  </si>
  <si>
    <t>Processo Cancelado</t>
  </si>
  <si>
    <t>Declaração de Licitação Deserta</t>
  </si>
  <si>
    <t>Rejeição de todas as Propostas</t>
  </si>
  <si>
    <t>Contrato em Execução</t>
  </si>
  <si>
    <t>Contrato Concluído</t>
  </si>
  <si>
    <t xml:space="preserve">Metodos </t>
  </si>
  <si>
    <t>Consultoria firmas</t>
  </si>
  <si>
    <t>Seleção Baseada na Qualidade e Custo (SBQC)</t>
  </si>
  <si>
    <t>Seleção Baseada na Qualidade (SBQ)</t>
  </si>
  <si>
    <t>Seleção Baseada na Qualificação do Consultor (SQC)</t>
  </si>
  <si>
    <t>Contratação Direta (CD)</t>
  </si>
  <si>
    <t>Sistema Nacional (SN)</t>
  </si>
  <si>
    <t>Seleção Baseada no Menor Custo (SBMC) 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</si>
  <si>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</si>
  <si>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</si>
  <si>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</si>
  <si>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</si>
  <si>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</si>
  <si>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Internacional Limitada (LIL)</t>
  </si>
  <si>
    <t>Licitação Pública Internacional com Pre-qualificação</t>
  </si>
  <si>
    <t>Licitação Pública Internacional em 2 etapas </t>
  </si>
  <si>
    <t>Consultoria Individual</t>
  </si>
  <si>
    <t xml:space="preserve">Comparação de Qualificações (3 CV's) </t>
  </si>
  <si>
    <t>BRASIL</t>
  </si>
  <si>
    <r>
      <t xml:space="preserve">Contrato de Empréstimo: </t>
    </r>
    <r>
      <rPr>
        <b/>
        <sz val="12"/>
        <color rgb="FFFF0000"/>
        <rFont val="Calibri"/>
        <family val="2"/>
        <scheme val="minor"/>
      </rPr>
      <t>[indicar]</t>
    </r>
    <r>
      <rPr>
        <b/>
        <sz val="12"/>
        <color rgb="FF000000"/>
        <rFont val="Calibri"/>
        <family val="2"/>
        <scheme val="minor"/>
      </rPr>
      <t xml:space="preserve"> OC-BR</t>
    </r>
  </si>
  <si>
    <t xml:space="preserve">PLANO DE AQUISIÇÕES (PA) - 18 MESES </t>
  </si>
  <si>
    <t>PROGRAMA DE MODERNIZACIÓN DE LA GESTIÓN FISCAL DEL ESTADO DE CEARÁ</t>
  </si>
  <si>
    <r>
      <t xml:space="preserve">Atualizado em: </t>
    </r>
    <r>
      <rPr>
        <b/>
        <sz val="12"/>
        <color rgb="FFFF0000"/>
        <rFont val="Calibri"/>
        <family val="2"/>
        <scheme val="minor"/>
      </rPr>
      <t>18/09/2017</t>
    </r>
  </si>
  <si>
    <t>Atualização Nº: 01</t>
  </si>
  <si>
    <t xml:space="preserve">Atualizado por: </t>
  </si>
  <si>
    <t>SEFAZ/CE</t>
  </si>
  <si>
    <t>Aquisição de computadores - Computador (desktop) APPLE para Desenvolvimento Mobile</t>
  </si>
  <si>
    <t>Componente 1
Produto 1.3</t>
  </si>
  <si>
    <t>Componente 1
Produto 1.6</t>
  </si>
  <si>
    <t>Componente 1
Produto 1.4</t>
  </si>
  <si>
    <t>Componente 1
Produto 1.5</t>
  </si>
  <si>
    <t>Componente 2
Produto 2.3</t>
  </si>
  <si>
    <t>Componente 2
Produto 2.4</t>
  </si>
  <si>
    <t>Componente 2
Produto 2.6</t>
  </si>
  <si>
    <t>A1</t>
  </si>
  <si>
    <t>Diárias</t>
  </si>
  <si>
    <t>Auditoria Externa</t>
  </si>
  <si>
    <t>A2</t>
  </si>
  <si>
    <t>Componente 1
Produto 1.1</t>
  </si>
  <si>
    <t>Componente 1
Produto 1.2</t>
  </si>
  <si>
    <t>Componente 2
Produto 2.1</t>
  </si>
  <si>
    <t>Componente 2
Produto 2.2</t>
  </si>
  <si>
    <t>Componente 2
Produto 2.5</t>
  </si>
  <si>
    <t>Componente 2
Produto 2.7</t>
  </si>
  <si>
    <t>Componente 3
Produto 3.1</t>
  </si>
  <si>
    <t>Componente 3
Produto 3.2</t>
  </si>
  <si>
    <t>Componente 3
Produto 3.3</t>
  </si>
  <si>
    <t>Componente 3
Produto 3.4</t>
  </si>
  <si>
    <t>Consultoria para Elaboração de TR</t>
  </si>
  <si>
    <t>Monitoramento e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</si>
</sst>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_(* #,##0.00_);_(* \(#,##0.00\);_(* \-??_);_(@_)"/>
    <numFmt numFmtId="166" formatCode="0.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color indexed="56"/>
      <name val="Cambria"/>
      <family val="2"/>
      <charset val="1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color indexed="9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5" fontId="2" fillId="0" borderId="0" applyFill="0" applyBorder="0" applyProtection="0"/>
    <xf numFmtId="164" fontId="2" fillId="0" borderId="0" applyFill="0" applyBorder="0" applyProtection="0"/>
    <xf numFmtId="9" fontId="2" fillId="0" borderId="0" applyFill="0" applyBorder="0" applyProtection="0"/>
    <xf numFmtId="0" fontId="3" fillId="0" borderId="0" applyNumberFormat="0" applyFill="0" applyBorder="0" applyProtection="0"/>
    <xf numFmtId="0" fontId="10" fillId="0" borderId="0"/>
  </cellStyleXfs>
  <cellXfs count="115">
    <xf numFmtId="0" fontId="0" fillId="0" borderId="0" xfId="0"/>
    <xf numFmtId="0" fontId="2" fillId="0" borderId="0" xfId="1"/>
    <xf numFmtId="0" fontId="1" fillId="0" borderId="0" xfId="0" applyFont="1"/>
    <xf numFmtId="3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4" fontId="0" fillId="0" borderId="0" xfId="0" applyNumberFormat="1"/>
    <xf numFmtId="10" fontId="0" fillId="0" borderId="0" xfId="0" applyNumberFormat="1"/>
    <xf numFmtId="0" fontId="9" fillId="0" borderId="0" xfId="0" applyFont="1" applyAlignment="1">
      <alignment horizontal="left" vertical="center"/>
    </xf>
    <xf numFmtId="4" fontId="13" fillId="4" borderId="16" xfId="1" applyNumberFormat="1" applyFont="1" applyFill="1" applyBorder="1" applyAlignment="1">
      <alignment horizontal="center" vertical="center" wrapText="1"/>
    </xf>
    <xf numFmtId="10" fontId="13" fillId="4" borderId="16" xfId="1" applyNumberFormat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 wrapText="1"/>
    </xf>
    <xf numFmtId="4" fontId="7" fillId="0" borderId="18" xfId="1" applyNumberFormat="1" applyFont="1" applyFill="1" applyBorder="1" applyAlignment="1">
      <alignment vertical="center" wrapText="1"/>
    </xf>
    <xf numFmtId="10" fontId="7" fillId="0" borderId="18" xfId="1" applyNumberFormat="1" applyFont="1" applyFill="1" applyBorder="1" applyAlignment="1">
      <alignment vertical="center" wrapText="1"/>
    </xf>
    <xf numFmtId="0" fontId="7" fillId="0" borderId="2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4" fontId="7" fillId="0" borderId="11" xfId="1" applyNumberFormat="1" applyFont="1" applyFill="1" applyBorder="1" applyAlignment="1">
      <alignment vertical="center" wrapText="1"/>
    </xf>
    <xf numFmtId="10" fontId="7" fillId="0" borderId="11" xfId="1" applyNumberFormat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10" fontId="7" fillId="0" borderId="0" xfId="1" applyNumberFormat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16" fillId="0" borderId="1" xfId="6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justify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1" fillId="0" borderId="0" xfId="0" applyFo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10" fontId="13" fillId="4" borderId="1" xfId="1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4" fontId="7" fillId="0" borderId="15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10" fontId="7" fillId="0" borderId="15" xfId="1" applyNumberFormat="1" applyFont="1" applyFill="1" applyBorder="1" applyAlignment="1">
      <alignment vertical="center" wrapText="1"/>
    </xf>
    <xf numFmtId="0" fontId="7" fillId="0" borderId="23" xfId="1" applyFont="1" applyFill="1" applyBorder="1" applyAlignment="1">
      <alignment vertical="center" wrapText="1"/>
    </xf>
    <xf numFmtId="3" fontId="4" fillId="0" borderId="11" xfId="2" applyNumberFormat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1" xfId="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3" fontId="4" fillId="0" borderId="1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166" fontId="7" fillId="0" borderId="1" xfId="4" applyNumberFormat="1" applyFont="1" applyFill="1" applyBorder="1"/>
    <xf numFmtId="166" fontId="7" fillId="0" borderId="1" xfId="4" applyNumberFormat="1" applyFont="1" applyFill="1" applyBorder="1" applyAlignment="1">
      <alignment vertical="center"/>
    </xf>
    <xf numFmtId="9" fontId="4" fillId="0" borderId="1" xfId="4" applyFont="1" applyFill="1" applyBorder="1" applyAlignment="1">
      <alignment horizontal="right" vertical="center"/>
    </xf>
    <xf numFmtId="9" fontId="4" fillId="0" borderId="11" xfId="4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7" fillId="0" borderId="11" xfId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 wrapText="1"/>
    </xf>
    <xf numFmtId="10" fontId="13" fillId="4" borderId="16" xfId="1" applyNumberFormat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2" fillId="4" borderId="21" xfId="1" applyFont="1" applyFill="1" applyBorder="1" applyAlignment="1">
      <alignment horizontal="left" vertical="center" wrapText="1"/>
    </xf>
    <xf numFmtId="0" fontId="12" fillId="4" borderId="18" xfId="1" applyFont="1" applyFill="1" applyBorder="1" applyAlignment="1">
      <alignment horizontal="left" vertical="center" wrapText="1"/>
    </xf>
    <xf numFmtId="0" fontId="12" fillId="4" borderId="22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left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12" fillId="4" borderId="20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7">
    <cellStyle name="Comma 2" xfId="2" xr:uid="{00000000-0005-0000-0000-00002F000000}"/>
    <cellStyle name="Currency 2" xfId="3" xr:uid="{00000000-0005-0000-0000-000030000000}"/>
    <cellStyle name="Normal" xfId="0" builtinId="0"/>
    <cellStyle name="Normal 2" xfId="1" xr:uid="{00000000-0005-0000-0000-000031000000}"/>
    <cellStyle name="Normal 3" xfId="6" xr:uid="{5C97216F-FDCD-4FAA-A1E7-AB997DCB2C04}"/>
    <cellStyle name="Percent 2" xfId="4" xr:uid="{00000000-0005-0000-0000-000032000000}"/>
    <cellStyle name="Título 5" xfId="5" xr:uid="{00000000-0005-0000-0000-000033000000}"/>
  </cellStyles>
  <dxfs count="0"/>
  <tableStyles count="0" defaultTableStyle="TableStyleMedium2" defaultPivotStyle="PivotStyleLight16"/>
  <colors>
    <mruColors>
      <color rgb="FFD5FFE8"/>
      <color rgb="FFFF7415"/>
      <color rgb="FFFFEFEF"/>
      <color rgb="FFFFC9C9"/>
      <color rgb="FFFFA7A7"/>
      <color rgb="FFFF8F8F"/>
      <color rgb="FFD65700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2EAF-C80D-47F8-BA3B-71CF14C45B83}">
  <dimension ref="A1:T229"/>
  <sheetViews>
    <sheetView tabSelected="1" zoomScale="90" zoomScaleNormal="90" workbookViewId="0">
      <selection activeCell="D26" sqref="D26"/>
    </sheetView>
  </sheetViews>
  <sheetFormatPr defaultRowHeight="14.5" x14ac:dyDescent="0.35"/>
  <cols>
    <col min="1" max="1" width="4.453125" customWidth="1"/>
    <col min="2" max="2" width="17.54296875" style="5" customWidth="1"/>
    <col min="3" max="3" width="9.1796875" style="5" customWidth="1"/>
    <col min="4" max="4" width="56.7265625" bestFit="1" customWidth="1"/>
    <col min="5" max="5" width="29" hidden="1" customWidth="1"/>
    <col min="6" max="7" width="12.81640625" hidden="1" customWidth="1"/>
    <col min="8" max="8" width="15.7265625" style="7" customWidth="1"/>
    <col min="9" max="9" width="15.7265625" style="8" customWidth="1"/>
    <col min="10" max="10" width="18" style="8" customWidth="1"/>
    <col min="11" max="11" width="17.81640625" customWidth="1"/>
    <col min="12" max="12" width="19.54296875" customWidth="1"/>
    <col min="13" max="13" width="15.54296875" customWidth="1"/>
    <col min="14" max="14" width="15" customWidth="1"/>
    <col min="15" max="17" width="18.81640625" customWidth="1"/>
  </cols>
  <sheetData>
    <row r="1" spans="1:20" x14ac:dyDescent="0.35">
      <c r="B1" s="62"/>
    </row>
    <row r="2" spans="1:20" ht="15.5" x14ac:dyDescent="0.35">
      <c r="A2" s="74"/>
      <c r="B2" s="33" t="s">
        <v>265</v>
      </c>
      <c r="C2"/>
    </row>
    <row r="3" spans="1:20" ht="15.5" x14ac:dyDescent="0.35">
      <c r="A3" s="74"/>
      <c r="B3" s="6" t="s">
        <v>268</v>
      </c>
      <c r="C3"/>
    </row>
    <row r="4" spans="1:20" ht="15.5" x14ac:dyDescent="0.35">
      <c r="A4" s="74"/>
      <c r="B4" s="6" t="s">
        <v>266</v>
      </c>
      <c r="C4"/>
    </row>
    <row r="5" spans="1:20" ht="15.5" x14ac:dyDescent="0.35">
      <c r="A5" s="74"/>
      <c r="B5" s="6" t="s">
        <v>267</v>
      </c>
      <c r="C5"/>
    </row>
    <row r="6" spans="1:20" ht="15.5" x14ac:dyDescent="0.35">
      <c r="A6" s="74"/>
      <c r="B6" s="75"/>
      <c r="C6" s="74"/>
      <c r="D6" s="74"/>
    </row>
    <row r="7" spans="1:20" ht="15.5" x14ac:dyDescent="0.35">
      <c r="A7" s="74"/>
      <c r="B7" s="6" t="s">
        <v>269</v>
      </c>
      <c r="C7"/>
    </row>
    <row r="8" spans="1:20" ht="15.5" x14ac:dyDescent="0.35">
      <c r="A8" s="74"/>
      <c r="B8" s="6" t="s">
        <v>270</v>
      </c>
      <c r="C8"/>
    </row>
    <row r="9" spans="1:20" ht="15.5" x14ac:dyDescent="0.35">
      <c r="A9" s="74"/>
      <c r="B9" s="6" t="s">
        <v>271</v>
      </c>
      <c r="C9"/>
    </row>
    <row r="10" spans="1:20" ht="15.5" x14ac:dyDescent="0.35">
      <c r="A10" s="74"/>
      <c r="B10" s="9" t="s">
        <v>199</v>
      </c>
      <c r="C10" s="74"/>
      <c r="D10" s="74"/>
    </row>
    <row r="11" spans="1:20" ht="15.75" customHeight="1" thickBot="1" x14ac:dyDescent="0.4">
      <c r="B11" s="113" t="s">
        <v>200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"/>
      <c r="S11" s="1"/>
      <c r="T11" s="1"/>
    </row>
    <row r="12" spans="1:20" ht="15.5" x14ac:dyDescent="0.35">
      <c r="A12" s="2"/>
      <c r="B12" s="103" t="s">
        <v>13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"/>
      <c r="S12" s="1"/>
      <c r="T12" s="1"/>
    </row>
    <row r="13" spans="1:20" ht="15" customHeight="1" x14ac:dyDescent="0.35">
      <c r="B13" s="97" t="s">
        <v>217</v>
      </c>
      <c r="C13" s="90" t="s">
        <v>8</v>
      </c>
      <c r="D13" s="90" t="s">
        <v>201</v>
      </c>
      <c r="E13" s="90" t="s">
        <v>202</v>
      </c>
      <c r="F13" s="90" t="s">
        <v>203</v>
      </c>
      <c r="G13" s="90" t="s">
        <v>204</v>
      </c>
      <c r="H13" s="99" t="s">
        <v>205</v>
      </c>
      <c r="I13" s="99"/>
      <c r="J13" s="99"/>
      <c r="K13" s="90" t="s">
        <v>219</v>
      </c>
      <c r="L13" s="90" t="s">
        <v>206</v>
      </c>
      <c r="M13" s="90" t="s">
        <v>207</v>
      </c>
      <c r="N13" s="90"/>
      <c r="O13" s="90" t="s">
        <v>208</v>
      </c>
      <c r="P13" s="90" t="s">
        <v>209</v>
      </c>
      <c r="Q13" s="102" t="s">
        <v>210</v>
      </c>
      <c r="R13" s="1"/>
      <c r="S13" s="1"/>
      <c r="T13" s="1"/>
    </row>
    <row r="14" spans="1:20" ht="54.75" customHeight="1" x14ac:dyDescent="0.35">
      <c r="B14" s="97"/>
      <c r="C14" s="90"/>
      <c r="D14" s="90"/>
      <c r="E14" s="90"/>
      <c r="F14" s="90"/>
      <c r="G14" s="90"/>
      <c r="H14" s="45" t="s">
        <v>211</v>
      </c>
      <c r="I14" s="46" t="s">
        <v>212</v>
      </c>
      <c r="J14" s="46" t="s">
        <v>213</v>
      </c>
      <c r="K14" s="90"/>
      <c r="L14" s="90"/>
      <c r="M14" s="44" t="s">
        <v>214</v>
      </c>
      <c r="N14" s="44" t="s">
        <v>215</v>
      </c>
      <c r="O14" s="90"/>
      <c r="P14" s="90"/>
      <c r="Q14" s="102"/>
      <c r="R14" s="1"/>
      <c r="S14" s="1"/>
      <c r="T14" s="1"/>
    </row>
    <row r="15" spans="1:20" ht="26" x14ac:dyDescent="0.35">
      <c r="B15" s="60" t="s">
        <v>272</v>
      </c>
      <c r="C15" s="47" t="s">
        <v>89</v>
      </c>
      <c r="D15" s="3" t="s">
        <v>107</v>
      </c>
      <c r="E15" s="17"/>
      <c r="F15" s="35">
        <v>1</v>
      </c>
      <c r="G15" s="17"/>
      <c r="H15" s="18">
        <v>66000</v>
      </c>
      <c r="I15" s="19">
        <v>1</v>
      </c>
      <c r="J15" s="19">
        <v>0</v>
      </c>
      <c r="K15" s="17" t="s">
        <v>275</v>
      </c>
      <c r="L15" s="17"/>
      <c r="M15" s="17"/>
      <c r="N15" s="17"/>
      <c r="O15" s="17"/>
      <c r="P15" s="17"/>
      <c r="Q15" s="20"/>
      <c r="R15" s="1"/>
      <c r="S15" s="1"/>
      <c r="T15" s="1"/>
    </row>
    <row r="16" spans="1:20" ht="15" thickBot="1" x14ac:dyDescent="0.4">
      <c r="B16" s="61"/>
      <c r="C16" s="36"/>
      <c r="D16" s="21"/>
      <c r="E16" s="21"/>
      <c r="F16" s="36"/>
      <c r="G16" s="21"/>
      <c r="H16" s="22"/>
      <c r="I16" s="23"/>
      <c r="J16" s="23"/>
      <c r="K16" s="21"/>
      <c r="L16" s="21"/>
      <c r="M16" s="21"/>
      <c r="N16" s="21"/>
      <c r="O16" s="21"/>
      <c r="P16" s="21"/>
      <c r="Q16" s="24"/>
      <c r="R16" s="1"/>
      <c r="S16" s="1"/>
      <c r="T16" s="1"/>
    </row>
    <row r="17" spans="1:20" hidden="1" x14ac:dyDescent="0.35">
      <c r="B17" s="63"/>
      <c r="C17" s="48"/>
      <c r="D17" s="55"/>
      <c r="E17" s="55"/>
      <c r="F17" s="48"/>
      <c r="G17" s="55"/>
      <c r="H17" s="49"/>
      <c r="I17" s="56"/>
      <c r="J17" s="56"/>
      <c r="K17" s="55"/>
      <c r="L17" s="55"/>
      <c r="M17" s="55"/>
      <c r="N17" s="55"/>
      <c r="O17" s="55"/>
      <c r="P17" s="55"/>
      <c r="Q17" s="57"/>
      <c r="R17" s="1"/>
      <c r="S17" s="1"/>
      <c r="T17" s="1"/>
    </row>
    <row r="18" spans="1:20" hidden="1" x14ac:dyDescent="0.35">
      <c r="B18" s="60"/>
      <c r="C18" s="35"/>
      <c r="D18" s="17"/>
      <c r="E18" s="17"/>
      <c r="F18" s="35"/>
      <c r="G18" s="17"/>
      <c r="H18" s="18"/>
      <c r="I18" s="19"/>
      <c r="J18" s="19"/>
      <c r="K18" s="17"/>
      <c r="L18" s="17"/>
      <c r="M18" s="17"/>
      <c r="N18" s="17"/>
      <c r="O18" s="17"/>
      <c r="P18" s="17"/>
      <c r="Q18" s="20"/>
      <c r="R18" s="1"/>
      <c r="S18" s="1"/>
      <c r="T18" s="1"/>
    </row>
    <row r="19" spans="1:20" ht="15" hidden="1" thickBot="1" x14ac:dyDescent="0.4">
      <c r="B19" s="61"/>
      <c r="C19" s="36"/>
      <c r="D19" s="21"/>
      <c r="E19" s="21"/>
      <c r="F19" s="36"/>
      <c r="G19" s="21"/>
      <c r="H19" s="22"/>
      <c r="I19" s="23"/>
      <c r="J19" s="23"/>
      <c r="K19" s="21"/>
      <c r="L19" s="21"/>
      <c r="M19" s="21"/>
      <c r="N19" s="21"/>
      <c r="O19" s="21"/>
      <c r="P19" s="21"/>
      <c r="Q19" s="24"/>
      <c r="R19" s="1"/>
      <c r="S19" s="1"/>
      <c r="T19" s="1"/>
    </row>
    <row r="20" spans="1:20" x14ac:dyDescent="0.35">
      <c r="B20" s="43"/>
      <c r="C20" s="43"/>
      <c r="D20" s="25"/>
      <c r="E20" s="25"/>
      <c r="F20" s="25"/>
      <c r="G20" s="25" t="s">
        <v>0</v>
      </c>
      <c r="H20" s="26">
        <f>SUM(H15:H19)</f>
        <v>66000</v>
      </c>
      <c r="I20" s="27"/>
      <c r="J20" s="27"/>
      <c r="K20" s="25"/>
      <c r="L20" s="25"/>
      <c r="M20" s="25"/>
      <c r="N20" s="25"/>
      <c r="O20" s="25"/>
      <c r="P20" s="25"/>
      <c r="Q20" s="25"/>
      <c r="R20" s="1"/>
      <c r="S20" s="1"/>
      <c r="T20" s="1"/>
    </row>
    <row r="21" spans="1:20" ht="15" thickBot="1" x14ac:dyDescent="0.4"/>
    <row r="22" spans="1:20" ht="15.5" x14ac:dyDescent="0.35">
      <c r="A22" s="37"/>
      <c r="B22" s="110" t="s">
        <v>11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"/>
      <c r="S22" s="1"/>
      <c r="T22" s="1"/>
    </row>
    <row r="23" spans="1:20" ht="15" customHeight="1" x14ac:dyDescent="0.35">
      <c r="B23" s="97" t="s">
        <v>217</v>
      </c>
      <c r="C23" s="90" t="s">
        <v>8</v>
      </c>
      <c r="D23" s="93" t="s">
        <v>201</v>
      </c>
      <c r="E23" s="90" t="s">
        <v>202</v>
      </c>
      <c r="F23" s="90" t="s">
        <v>203</v>
      </c>
      <c r="G23" s="90" t="s">
        <v>204</v>
      </c>
      <c r="H23" s="99" t="s">
        <v>218</v>
      </c>
      <c r="I23" s="99"/>
      <c r="J23" s="99"/>
      <c r="K23" s="90" t="s">
        <v>219</v>
      </c>
      <c r="L23" s="90" t="s">
        <v>220</v>
      </c>
      <c r="M23" s="90" t="s">
        <v>221</v>
      </c>
      <c r="N23" s="90"/>
      <c r="O23" s="106" t="s">
        <v>208</v>
      </c>
      <c r="P23" s="90" t="s">
        <v>209</v>
      </c>
      <c r="Q23" s="102" t="s">
        <v>210</v>
      </c>
      <c r="R23" s="1"/>
      <c r="S23" s="1"/>
      <c r="T23" s="1"/>
    </row>
    <row r="24" spans="1:20" ht="51.75" customHeight="1" x14ac:dyDescent="0.35">
      <c r="B24" s="98"/>
      <c r="C24" s="93"/>
      <c r="D24" s="109"/>
      <c r="E24" s="93"/>
      <c r="F24" s="93"/>
      <c r="G24" s="93"/>
      <c r="H24" s="10" t="s">
        <v>211</v>
      </c>
      <c r="I24" s="11" t="s">
        <v>212</v>
      </c>
      <c r="J24" s="11" t="s">
        <v>213</v>
      </c>
      <c r="K24" s="93"/>
      <c r="L24" s="93"/>
      <c r="M24" s="12" t="s">
        <v>214</v>
      </c>
      <c r="N24" s="12" t="s">
        <v>215</v>
      </c>
      <c r="O24" s="91"/>
      <c r="P24" s="93"/>
      <c r="Q24" s="108"/>
      <c r="R24" s="1"/>
      <c r="S24" s="1"/>
      <c r="T24" s="1"/>
    </row>
    <row r="25" spans="1:20" ht="26" x14ac:dyDescent="0.35">
      <c r="B25" s="60" t="s">
        <v>272</v>
      </c>
      <c r="C25" s="50" t="s">
        <v>26</v>
      </c>
      <c r="D25" s="3" t="s">
        <v>38</v>
      </c>
      <c r="E25" s="17"/>
      <c r="F25" s="35"/>
      <c r="G25" s="17"/>
      <c r="H25" s="18">
        <v>14000</v>
      </c>
      <c r="I25" s="19">
        <v>1</v>
      </c>
      <c r="J25" s="19">
        <v>0</v>
      </c>
      <c r="K25" s="17" t="s">
        <v>274</v>
      </c>
      <c r="L25" s="17"/>
      <c r="M25" s="17"/>
      <c r="N25" s="17"/>
      <c r="O25" s="17"/>
      <c r="P25" s="17"/>
      <c r="Q25" s="20"/>
      <c r="R25" s="1"/>
      <c r="S25" s="1"/>
      <c r="T25" s="1"/>
    </row>
    <row r="26" spans="1:20" ht="26" x14ac:dyDescent="0.35">
      <c r="B26" s="60" t="s">
        <v>272</v>
      </c>
      <c r="C26" s="50" t="s">
        <v>27</v>
      </c>
      <c r="D26" s="3" t="s">
        <v>39</v>
      </c>
      <c r="E26" s="17"/>
      <c r="F26" s="35"/>
      <c r="G26" s="17"/>
      <c r="H26" s="18">
        <v>5000</v>
      </c>
      <c r="I26" s="19">
        <v>1</v>
      </c>
      <c r="J26" s="19">
        <v>0</v>
      </c>
      <c r="K26" s="17" t="s">
        <v>274</v>
      </c>
      <c r="L26" s="17"/>
      <c r="M26" s="17"/>
      <c r="N26" s="17"/>
      <c r="O26" s="17"/>
      <c r="P26" s="17"/>
      <c r="Q26" s="20"/>
      <c r="R26" s="1"/>
      <c r="S26" s="1"/>
      <c r="T26" s="1"/>
    </row>
    <row r="27" spans="1:20" ht="26" x14ac:dyDescent="0.35">
      <c r="B27" s="60" t="s">
        <v>272</v>
      </c>
      <c r="C27" s="47" t="s">
        <v>28</v>
      </c>
      <c r="D27" s="3" t="s">
        <v>37</v>
      </c>
      <c r="E27" s="17"/>
      <c r="F27" s="35"/>
      <c r="G27" s="17"/>
      <c r="H27" s="18">
        <v>500</v>
      </c>
      <c r="I27" s="19">
        <v>1</v>
      </c>
      <c r="J27" s="19">
        <v>0</v>
      </c>
      <c r="K27" s="17" t="s">
        <v>274</v>
      </c>
      <c r="L27" s="17"/>
      <c r="M27" s="17"/>
      <c r="N27" s="17"/>
      <c r="O27" s="17"/>
      <c r="P27" s="17"/>
      <c r="Q27" s="20"/>
      <c r="R27" s="1"/>
      <c r="S27" s="1"/>
      <c r="T27" s="1"/>
    </row>
    <row r="28" spans="1:20" ht="26" x14ac:dyDescent="0.35">
      <c r="B28" s="60" t="s">
        <v>272</v>
      </c>
      <c r="C28" s="50" t="s">
        <v>41</v>
      </c>
      <c r="D28" s="3" t="s">
        <v>61</v>
      </c>
      <c r="E28" s="17"/>
      <c r="F28" s="35"/>
      <c r="G28" s="17"/>
      <c r="H28" s="18">
        <v>16600</v>
      </c>
      <c r="I28" s="19">
        <v>0.61873</v>
      </c>
      <c r="J28" s="19">
        <v>0.38127</v>
      </c>
      <c r="K28" s="17" t="s">
        <v>276</v>
      </c>
      <c r="L28" s="17"/>
      <c r="M28" s="17"/>
      <c r="N28" s="17"/>
      <c r="O28" s="17"/>
      <c r="P28" s="17"/>
      <c r="Q28" s="20"/>
      <c r="R28" s="1"/>
      <c r="S28" s="1"/>
      <c r="T28" s="1"/>
    </row>
    <row r="29" spans="1:20" ht="26" x14ac:dyDescent="0.35">
      <c r="B29" s="60" t="s">
        <v>272</v>
      </c>
      <c r="C29" s="51" t="s">
        <v>41</v>
      </c>
      <c r="D29" s="39" t="s">
        <v>273</v>
      </c>
      <c r="E29" s="17"/>
      <c r="F29" s="35"/>
      <c r="G29" s="17"/>
      <c r="H29" s="18">
        <v>1080000</v>
      </c>
      <c r="I29" s="19">
        <v>0.61873</v>
      </c>
      <c r="J29" s="19">
        <v>0.38127</v>
      </c>
      <c r="K29" s="17" t="s">
        <v>276</v>
      </c>
      <c r="L29" s="17"/>
      <c r="M29" s="17"/>
      <c r="N29" s="17"/>
      <c r="O29" s="17"/>
      <c r="P29" s="17"/>
      <c r="Q29" s="20"/>
      <c r="R29" s="1"/>
      <c r="S29" s="1"/>
      <c r="T29" s="1"/>
    </row>
    <row r="30" spans="1:20" ht="26" x14ac:dyDescent="0.35">
      <c r="B30" s="60" t="s">
        <v>272</v>
      </c>
      <c r="C30" s="50" t="s">
        <v>41</v>
      </c>
      <c r="D30" s="39" t="s">
        <v>62</v>
      </c>
      <c r="E30" s="17"/>
      <c r="F30" s="35"/>
      <c r="G30" s="17"/>
      <c r="H30" s="18">
        <v>180000</v>
      </c>
      <c r="I30" s="19">
        <v>0.61873</v>
      </c>
      <c r="J30" s="19">
        <v>0.38127</v>
      </c>
      <c r="K30" s="17" t="s">
        <v>276</v>
      </c>
      <c r="L30" s="17"/>
      <c r="M30" s="17"/>
      <c r="N30" s="17"/>
      <c r="O30" s="17"/>
      <c r="P30" s="17"/>
      <c r="Q30" s="20"/>
      <c r="R30" s="1"/>
      <c r="S30" s="1"/>
      <c r="T30" s="1"/>
    </row>
    <row r="31" spans="1:20" ht="26" x14ac:dyDescent="0.35">
      <c r="B31" s="60" t="s">
        <v>272</v>
      </c>
      <c r="C31" s="50" t="s">
        <v>41</v>
      </c>
      <c r="D31" s="39" t="s">
        <v>63</v>
      </c>
      <c r="E31" s="17"/>
      <c r="F31" s="35"/>
      <c r="G31" s="17"/>
      <c r="H31" s="18">
        <v>800000</v>
      </c>
      <c r="I31" s="19">
        <v>0.61873</v>
      </c>
      <c r="J31" s="19">
        <v>0.38127</v>
      </c>
      <c r="K31" s="17" t="s">
        <v>276</v>
      </c>
      <c r="L31" s="17"/>
      <c r="M31" s="17"/>
      <c r="N31" s="17"/>
      <c r="O31" s="17"/>
      <c r="P31" s="17"/>
      <c r="Q31" s="20"/>
      <c r="R31" s="1"/>
      <c r="S31" s="1"/>
      <c r="T31" s="1"/>
    </row>
    <row r="32" spans="1:20" ht="26" x14ac:dyDescent="0.35">
      <c r="B32" s="60" t="s">
        <v>272</v>
      </c>
      <c r="C32" s="50" t="s">
        <v>41</v>
      </c>
      <c r="D32" s="39" t="s">
        <v>64</v>
      </c>
      <c r="E32" s="17"/>
      <c r="F32" s="35"/>
      <c r="G32" s="17"/>
      <c r="H32" s="18">
        <v>107000</v>
      </c>
      <c r="I32" s="19">
        <v>0.61873</v>
      </c>
      <c r="J32" s="19">
        <v>0.38127</v>
      </c>
      <c r="K32" s="17" t="s">
        <v>276</v>
      </c>
      <c r="L32" s="17"/>
      <c r="M32" s="17"/>
      <c r="N32" s="17"/>
      <c r="O32" s="17"/>
      <c r="P32" s="17"/>
      <c r="Q32" s="20"/>
      <c r="R32" s="1"/>
      <c r="S32" s="1"/>
      <c r="T32" s="1"/>
    </row>
    <row r="33" spans="2:20" ht="26" x14ac:dyDescent="0.35">
      <c r="B33" s="60" t="s">
        <v>272</v>
      </c>
      <c r="C33" s="50" t="s">
        <v>41</v>
      </c>
      <c r="D33" s="39" t="s">
        <v>65</v>
      </c>
      <c r="E33" s="17"/>
      <c r="F33" s="35"/>
      <c r="G33" s="17"/>
      <c r="H33" s="18">
        <v>600000</v>
      </c>
      <c r="I33" s="19">
        <v>0.61873</v>
      </c>
      <c r="J33" s="19">
        <v>0.38127</v>
      </c>
      <c r="K33" s="17" t="s">
        <v>276</v>
      </c>
      <c r="L33" s="17"/>
      <c r="M33" s="17"/>
      <c r="N33" s="17"/>
      <c r="O33" s="17"/>
      <c r="P33" s="17"/>
      <c r="Q33" s="20"/>
      <c r="R33" s="1"/>
      <c r="S33" s="1"/>
      <c r="T33" s="1"/>
    </row>
    <row r="34" spans="2:20" ht="26" x14ac:dyDescent="0.35">
      <c r="B34" s="60" t="s">
        <v>272</v>
      </c>
      <c r="C34" s="50" t="s">
        <v>41</v>
      </c>
      <c r="D34" s="39" t="s">
        <v>66</v>
      </c>
      <c r="E34" s="17"/>
      <c r="F34" s="35"/>
      <c r="G34" s="17"/>
      <c r="H34" s="18">
        <v>350000</v>
      </c>
      <c r="I34" s="19">
        <v>0.61873</v>
      </c>
      <c r="J34" s="19">
        <v>0.38127</v>
      </c>
      <c r="K34" s="17" t="s">
        <v>276</v>
      </c>
      <c r="L34" s="17"/>
      <c r="M34" s="17"/>
      <c r="N34" s="17"/>
      <c r="O34" s="17"/>
      <c r="P34" s="17"/>
      <c r="Q34" s="20"/>
      <c r="R34" s="1"/>
      <c r="S34" s="1"/>
      <c r="T34" s="1"/>
    </row>
    <row r="35" spans="2:20" ht="26" x14ac:dyDescent="0.35">
      <c r="B35" s="60" t="s">
        <v>272</v>
      </c>
      <c r="C35" s="50" t="s">
        <v>41</v>
      </c>
      <c r="D35" s="39" t="s">
        <v>67</v>
      </c>
      <c r="E35" s="17"/>
      <c r="F35" s="35"/>
      <c r="G35" s="17"/>
      <c r="H35" s="18">
        <v>1170000</v>
      </c>
      <c r="I35" s="19">
        <v>0.61873</v>
      </c>
      <c r="J35" s="19">
        <v>0.38127</v>
      </c>
      <c r="K35" s="17" t="s">
        <v>276</v>
      </c>
      <c r="L35" s="17"/>
      <c r="M35" s="17"/>
      <c r="N35" s="17"/>
      <c r="O35" s="17"/>
      <c r="P35" s="17"/>
      <c r="Q35" s="20"/>
      <c r="R35" s="1"/>
      <c r="S35" s="1"/>
      <c r="T35" s="1"/>
    </row>
    <row r="36" spans="2:20" ht="26" x14ac:dyDescent="0.35">
      <c r="B36" s="60" t="s">
        <v>272</v>
      </c>
      <c r="C36" s="50" t="s">
        <v>41</v>
      </c>
      <c r="D36" s="39" t="s">
        <v>68</v>
      </c>
      <c r="E36" s="17"/>
      <c r="F36" s="35"/>
      <c r="G36" s="17"/>
      <c r="H36" s="18">
        <v>1100000</v>
      </c>
      <c r="I36" s="19">
        <v>0.61873</v>
      </c>
      <c r="J36" s="19">
        <v>0.38127</v>
      </c>
      <c r="K36" s="17" t="s">
        <v>276</v>
      </c>
      <c r="L36" s="17"/>
      <c r="M36" s="17"/>
      <c r="N36" s="17"/>
      <c r="O36" s="17"/>
      <c r="P36" s="17"/>
      <c r="Q36" s="20"/>
      <c r="R36" s="1"/>
      <c r="S36" s="1"/>
      <c r="T36" s="1"/>
    </row>
    <row r="37" spans="2:20" ht="26" x14ac:dyDescent="0.35">
      <c r="B37" s="60" t="s">
        <v>272</v>
      </c>
      <c r="C37" s="50" t="s">
        <v>41</v>
      </c>
      <c r="D37" s="39" t="s">
        <v>69</v>
      </c>
      <c r="E37" s="17"/>
      <c r="F37" s="35"/>
      <c r="G37" s="17"/>
      <c r="H37" s="18">
        <v>26800</v>
      </c>
      <c r="I37" s="19">
        <v>0.61873</v>
      </c>
      <c r="J37" s="19">
        <v>0.38127</v>
      </c>
      <c r="K37" s="17" t="s">
        <v>276</v>
      </c>
      <c r="L37" s="17"/>
      <c r="M37" s="17"/>
      <c r="N37" s="17"/>
      <c r="O37" s="17"/>
      <c r="P37" s="17"/>
      <c r="Q37" s="20"/>
      <c r="R37" s="1"/>
      <c r="S37" s="1"/>
      <c r="T37" s="1"/>
    </row>
    <row r="38" spans="2:20" ht="26" x14ac:dyDescent="0.35">
      <c r="B38" s="60" t="s">
        <v>272</v>
      </c>
      <c r="C38" s="50" t="s">
        <v>41</v>
      </c>
      <c r="D38" s="39" t="s">
        <v>70</v>
      </c>
      <c r="E38" s="17"/>
      <c r="F38" s="35"/>
      <c r="G38" s="17"/>
      <c r="H38" s="18">
        <v>600000</v>
      </c>
      <c r="I38" s="19">
        <v>0.61873</v>
      </c>
      <c r="J38" s="19">
        <v>0.38127</v>
      </c>
      <c r="K38" s="17" t="s">
        <v>276</v>
      </c>
      <c r="L38" s="17"/>
      <c r="M38" s="17"/>
      <c r="N38" s="17"/>
      <c r="O38" s="17"/>
      <c r="P38" s="17"/>
      <c r="Q38" s="20"/>
      <c r="R38" s="1"/>
      <c r="S38" s="1"/>
      <c r="T38" s="1"/>
    </row>
    <row r="39" spans="2:20" ht="26" x14ac:dyDescent="0.35">
      <c r="B39" s="60" t="s">
        <v>272</v>
      </c>
      <c r="C39" s="50" t="s">
        <v>41</v>
      </c>
      <c r="D39" s="39" t="s">
        <v>71</v>
      </c>
      <c r="E39" s="17"/>
      <c r="F39" s="35"/>
      <c r="G39" s="17"/>
      <c r="H39" s="18">
        <v>830000</v>
      </c>
      <c r="I39" s="19">
        <v>0.61873</v>
      </c>
      <c r="J39" s="19">
        <v>0.38127</v>
      </c>
      <c r="K39" s="17" t="s">
        <v>276</v>
      </c>
      <c r="L39" s="17"/>
      <c r="M39" s="17"/>
      <c r="N39" s="17"/>
      <c r="O39" s="17"/>
      <c r="P39" s="17"/>
      <c r="Q39" s="20"/>
      <c r="R39" s="1"/>
      <c r="S39" s="1"/>
      <c r="T39" s="1"/>
    </row>
    <row r="40" spans="2:20" ht="26" x14ac:dyDescent="0.35">
      <c r="B40" s="60" t="s">
        <v>272</v>
      </c>
      <c r="C40" s="50" t="s">
        <v>41</v>
      </c>
      <c r="D40" s="39" t="s">
        <v>72</v>
      </c>
      <c r="E40" s="17"/>
      <c r="F40" s="35"/>
      <c r="G40" s="17"/>
      <c r="H40" s="18">
        <v>8300</v>
      </c>
      <c r="I40" s="19">
        <v>0.61873</v>
      </c>
      <c r="J40" s="19">
        <v>0.38127</v>
      </c>
      <c r="K40" s="17" t="s">
        <v>276</v>
      </c>
      <c r="L40" s="17"/>
      <c r="M40" s="17"/>
      <c r="N40" s="17"/>
      <c r="O40" s="17"/>
      <c r="P40" s="17"/>
      <c r="Q40" s="20"/>
      <c r="R40" s="1"/>
      <c r="S40" s="1"/>
      <c r="T40" s="1"/>
    </row>
    <row r="41" spans="2:20" ht="26" x14ac:dyDescent="0.35">
      <c r="B41" s="60" t="s">
        <v>272</v>
      </c>
      <c r="C41" s="50" t="s">
        <v>41</v>
      </c>
      <c r="D41" s="39" t="s">
        <v>73</v>
      </c>
      <c r="E41" s="17"/>
      <c r="F41" s="35"/>
      <c r="G41" s="17"/>
      <c r="H41" s="18">
        <v>20000</v>
      </c>
      <c r="I41" s="19">
        <v>0.61873</v>
      </c>
      <c r="J41" s="19">
        <v>0.38127</v>
      </c>
      <c r="K41" s="17" t="s">
        <v>276</v>
      </c>
      <c r="L41" s="17"/>
      <c r="M41" s="17"/>
      <c r="N41" s="17"/>
      <c r="O41" s="17"/>
      <c r="P41" s="17"/>
      <c r="Q41" s="20"/>
      <c r="R41" s="1"/>
      <c r="S41" s="1"/>
      <c r="T41" s="1"/>
    </row>
    <row r="42" spans="2:20" ht="26" x14ac:dyDescent="0.35">
      <c r="B42" s="60" t="s">
        <v>272</v>
      </c>
      <c r="C42" s="50" t="s">
        <v>41</v>
      </c>
      <c r="D42" s="39" t="s">
        <v>74</v>
      </c>
      <c r="E42" s="17"/>
      <c r="F42" s="35"/>
      <c r="G42" s="17"/>
      <c r="H42" s="18">
        <v>340000</v>
      </c>
      <c r="I42" s="19">
        <v>0.61873</v>
      </c>
      <c r="J42" s="19">
        <v>0.38127</v>
      </c>
      <c r="K42" s="17" t="s">
        <v>276</v>
      </c>
      <c r="L42" s="17"/>
      <c r="M42" s="17"/>
      <c r="N42" s="17"/>
      <c r="O42" s="17"/>
      <c r="P42" s="17"/>
      <c r="Q42" s="20"/>
      <c r="R42" s="1"/>
      <c r="S42" s="1"/>
      <c r="T42" s="1"/>
    </row>
    <row r="43" spans="2:20" ht="26" x14ac:dyDescent="0.35">
      <c r="B43" s="60" t="s">
        <v>272</v>
      </c>
      <c r="C43" s="50" t="s">
        <v>41</v>
      </c>
      <c r="D43" s="39" t="s">
        <v>75</v>
      </c>
      <c r="E43" s="17"/>
      <c r="F43" s="35"/>
      <c r="G43" s="17"/>
      <c r="H43" s="18">
        <v>639870</v>
      </c>
      <c r="I43" s="19">
        <v>0.61873</v>
      </c>
      <c r="J43" s="19">
        <v>0.38127</v>
      </c>
      <c r="K43" s="17" t="s">
        <v>276</v>
      </c>
      <c r="L43" s="17"/>
      <c r="M43" s="17"/>
      <c r="N43" s="17"/>
      <c r="O43" s="17"/>
      <c r="P43" s="17"/>
      <c r="Q43" s="20"/>
      <c r="R43" s="1"/>
      <c r="S43" s="1"/>
      <c r="T43" s="1"/>
    </row>
    <row r="44" spans="2:20" ht="26" x14ac:dyDescent="0.35">
      <c r="B44" s="60" t="s">
        <v>272</v>
      </c>
      <c r="C44" s="50" t="s">
        <v>41</v>
      </c>
      <c r="D44" s="39" t="s">
        <v>76</v>
      </c>
      <c r="E44" s="17"/>
      <c r="F44" s="35"/>
      <c r="G44" s="17"/>
      <c r="H44" s="18">
        <v>600000</v>
      </c>
      <c r="I44" s="19">
        <v>0.61873</v>
      </c>
      <c r="J44" s="19">
        <v>0.38127</v>
      </c>
      <c r="K44" s="17" t="s">
        <v>276</v>
      </c>
      <c r="L44" s="17"/>
      <c r="M44" s="17"/>
      <c r="N44" s="17"/>
      <c r="O44" s="17"/>
      <c r="P44" s="17"/>
      <c r="Q44" s="20"/>
      <c r="R44" s="1"/>
      <c r="S44" s="1"/>
      <c r="T44" s="1"/>
    </row>
    <row r="45" spans="2:20" ht="26" x14ac:dyDescent="0.35">
      <c r="B45" s="60" t="s">
        <v>272</v>
      </c>
      <c r="C45" s="50" t="s">
        <v>41</v>
      </c>
      <c r="D45" s="39" t="s">
        <v>77</v>
      </c>
      <c r="E45" s="17"/>
      <c r="F45" s="35"/>
      <c r="G45" s="17"/>
      <c r="H45" s="18">
        <v>164000</v>
      </c>
      <c r="I45" s="19">
        <v>0.61873</v>
      </c>
      <c r="J45" s="19">
        <v>0.38127</v>
      </c>
      <c r="K45" s="17" t="s">
        <v>276</v>
      </c>
      <c r="L45" s="17"/>
      <c r="M45" s="17"/>
      <c r="N45" s="17"/>
      <c r="O45" s="17"/>
      <c r="P45" s="17"/>
      <c r="Q45" s="20"/>
      <c r="R45" s="1"/>
      <c r="S45" s="1"/>
      <c r="T45" s="1"/>
    </row>
    <row r="46" spans="2:20" ht="26" x14ac:dyDescent="0.35">
      <c r="B46" s="60" t="s">
        <v>272</v>
      </c>
      <c r="C46" s="50" t="s">
        <v>41</v>
      </c>
      <c r="D46" s="40" t="s">
        <v>78</v>
      </c>
      <c r="E46" s="17"/>
      <c r="F46" s="35"/>
      <c r="G46" s="17"/>
      <c r="H46" s="18">
        <v>110180</v>
      </c>
      <c r="I46" s="19">
        <v>0.61873</v>
      </c>
      <c r="J46" s="19">
        <v>0.38127</v>
      </c>
      <c r="K46" s="17" t="s">
        <v>276</v>
      </c>
      <c r="L46" s="17"/>
      <c r="M46" s="17"/>
      <c r="N46" s="17"/>
      <c r="O46" s="17"/>
      <c r="P46" s="17"/>
      <c r="Q46" s="20"/>
      <c r="R46" s="1"/>
      <c r="S46" s="1"/>
      <c r="T46" s="1"/>
    </row>
    <row r="47" spans="2:20" ht="26" x14ac:dyDescent="0.35">
      <c r="B47" s="60" t="s">
        <v>272</v>
      </c>
      <c r="C47" s="47" t="s">
        <v>49</v>
      </c>
      <c r="D47" s="41" t="s">
        <v>79</v>
      </c>
      <c r="E47" s="17"/>
      <c r="F47" s="35"/>
      <c r="G47" s="17"/>
      <c r="H47" s="18">
        <v>300000</v>
      </c>
      <c r="I47" s="19">
        <v>1</v>
      </c>
      <c r="J47" s="19">
        <v>0</v>
      </c>
      <c r="K47" s="17" t="s">
        <v>276</v>
      </c>
      <c r="L47" s="17"/>
      <c r="M47" s="17"/>
      <c r="N47" s="17"/>
      <c r="O47" s="17"/>
      <c r="P47" s="17"/>
      <c r="Q47" s="20"/>
      <c r="R47" s="1"/>
      <c r="S47" s="1"/>
      <c r="T47" s="1"/>
    </row>
    <row r="48" spans="2:20" ht="26" x14ac:dyDescent="0.35">
      <c r="B48" s="60" t="s">
        <v>272</v>
      </c>
      <c r="C48" s="47" t="s">
        <v>49</v>
      </c>
      <c r="D48" s="41" t="s">
        <v>80</v>
      </c>
      <c r="E48" s="17"/>
      <c r="F48" s="35"/>
      <c r="G48" s="17"/>
      <c r="H48" s="18">
        <v>1240000</v>
      </c>
      <c r="I48" s="19">
        <v>1</v>
      </c>
      <c r="J48" s="19">
        <v>0</v>
      </c>
      <c r="K48" s="17" t="s">
        <v>276</v>
      </c>
      <c r="L48" s="17"/>
      <c r="M48" s="17"/>
      <c r="N48" s="17"/>
      <c r="O48" s="17"/>
      <c r="P48" s="17"/>
      <c r="Q48" s="20"/>
      <c r="R48" s="1"/>
      <c r="S48" s="1"/>
      <c r="T48" s="1"/>
    </row>
    <row r="49" spans="2:20" ht="26" x14ac:dyDescent="0.35">
      <c r="B49" s="60" t="s">
        <v>272</v>
      </c>
      <c r="C49" s="50" t="s">
        <v>87</v>
      </c>
      <c r="D49" s="3" t="s">
        <v>104</v>
      </c>
      <c r="E49" s="17"/>
      <c r="F49" s="35"/>
      <c r="G49" s="17"/>
      <c r="H49" s="18">
        <v>100000</v>
      </c>
      <c r="I49" s="19">
        <v>1</v>
      </c>
      <c r="J49" s="19">
        <v>0</v>
      </c>
      <c r="K49" s="17" t="s">
        <v>275</v>
      </c>
      <c r="L49" s="17"/>
      <c r="M49" s="17"/>
      <c r="N49" s="17"/>
      <c r="O49" s="17"/>
      <c r="P49" s="17"/>
      <c r="Q49" s="20"/>
      <c r="R49" s="1"/>
      <c r="S49" s="1"/>
      <c r="T49" s="1"/>
    </row>
    <row r="50" spans="2:20" ht="26" x14ac:dyDescent="0.35">
      <c r="B50" s="60" t="s">
        <v>272</v>
      </c>
      <c r="C50" s="50" t="s">
        <v>88</v>
      </c>
      <c r="D50" s="3" t="s">
        <v>105</v>
      </c>
      <c r="E50" s="17"/>
      <c r="F50" s="35"/>
      <c r="G50" s="17"/>
      <c r="H50" s="18">
        <v>31500</v>
      </c>
      <c r="I50" s="19">
        <v>1</v>
      </c>
      <c r="J50" s="19">
        <v>0</v>
      </c>
      <c r="K50" s="17" t="s">
        <v>275</v>
      </c>
      <c r="L50" s="17"/>
      <c r="M50" s="17"/>
      <c r="N50" s="17"/>
      <c r="O50" s="17"/>
      <c r="P50" s="17"/>
      <c r="Q50" s="20"/>
      <c r="R50" s="1"/>
      <c r="S50" s="1"/>
      <c r="T50" s="1"/>
    </row>
    <row r="51" spans="2:20" ht="26" x14ac:dyDescent="0.35">
      <c r="B51" s="60" t="s">
        <v>272</v>
      </c>
      <c r="C51" s="47" t="s">
        <v>89</v>
      </c>
      <c r="D51" s="3" t="s">
        <v>106</v>
      </c>
      <c r="E51" s="17"/>
      <c r="F51" s="35"/>
      <c r="G51" s="17"/>
      <c r="H51" s="18">
        <v>105000</v>
      </c>
      <c r="I51" s="19">
        <v>1</v>
      </c>
      <c r="J51" s="19">
        <v>0</v>
      </c>
      <c r="K51" s="17" t="s">
        <v>275</v>
      </c>
      <c r="L51" s="17"/>
      <c r="M51" s="17"/>
      <c r="N51" s="17"/>
      <c r="O51" s="17"/>
      <c r="P51" s="17"/>
      <c r="Q51" s="20"/>
      <c r="R51" s="1"/>
      <c r="S51" s="1"/>
      <c r="T51" s="1"/>
    </row>
    <row r="52" spans="2:20" ht="26" x14ac:dyDescent="0.35">
      <c r="B52" s="60" t="s">
        <v>272</v>
      </c>
      <c r="C52" s="47" t="s">
        <v>118</v>
      </c>
      <c r="D52" s="3" t="s">
        <v>123</v>
      </c>
      <c r="E52" s="17"/>
      <c r="F52" s="35"/>
      <c r="G52" s="17"/>
      <c r="H52" s="18">
        <v>35100</v>
      </c>
      <c r="I52" s="19">
        <v>1</v>
      </c>
      <c r="J52" s="19">
        <v>0</v>
      </c>
      <c r="K52" s="17" t="s">
        <v>278</v>
      </c>
      <c r="L52" s="17"/>
      <c r="M52" s="17"/>
      <c r="N52" s="17"/>
      <c r="O52" s="17"/>
      <c r="P52" s="17"/>
      <c r="Q52" s="20"/>
      <c r="R52" s="1"/>
      <c r="S52" s="1"/>
      <c r="T52" s="1"/>
    </row>
    <row r="53" spans="2:20" ht="39" x14ac:dyDescent="0.35">
      <c r="B53" s="60" t="s">
        <v>272</v>
      </c>
      <c r="C53" s="47" t="s">
        <v>118</v>
      </c>
      <c r="D53" s="3" t="s">
        <v>124</v>
      </c>
      <c r="E53" s="17"/>
      <c r="F53" s="35"/>
      <c r="G53" s="17"/>
      <c r="H53" s="18">
        <v>1470000</v>
      </c>
      <c r="I53" s="19">
        <v>1</v>
      </c>
      <c r="J53" s="19">
        <v>0</v>
      </c>
      <c r="K53" s="17" t="s">
        <v>278</v>
      </c>
      <c r="L53" s="17"/>
      <c r="M53" s="17"/>
      <c r="N53" s="17"/>
      <c r="O53" s="17"/>
      <c r="P53" s="17"/>
      <c r="Q53" s="20"/>
      <c r="R53" s="1"/>
      <c r="S53" s="1"/>
      <c r="T53" s="1"/>
    </row>
    <row r="54" spans="2:20" ht="26" x14ac:dyDescent="0.35">
      <c r="B54" s="60" t="s">
        <v>272</v>
      </c>
      <c r="C54" s="47" t="s">
        <v>118</v>
      </c>
      <c r="D54" s="3" t="s">
        <v>125</v>
      </c>
      <c r="E54" s="17"/>
      <c r="F54" s="35"/>
      <c r="G54" s="17"/>
      <c r="H54" s="18">
        <v>74000</v>
      </c>
      <c r="I54" s="19">
        <v>1</v>
      </c>
      <c r="J54" s="19">
        <v>0</v>
      </c>
      <c r="K54" s="17" t="s">
        <v>278</v>
      </c>
      <c r="L54" s="17"/>
      <c r="M54" s="17"/>
      <c r="N54" s="17"/>
      <c r="O54" s="17"/>
      <c r="P54" s="17"/>
      <c r="Q54" s="20"/>
      <c r="R54" s="1"/>
      <c r="S54" s="1"/>
      <c r="T54" s="1"/>
    </row>
    <row r="55" spans="2:20" ht="26" x14ac:dyDescent="0.35">
      <c r="B55" s="60" t="s">
        <v>272</v>
      </c>
      <c r="C55" s="47" t="s">
        <v>118</v>
      </c>
      <c r="D55" s="3" t="s">
        <v>126</v>
      </c>
      <c r="E55" s="17"/>
      <c r="F55" s="35"/>
      <c r="G55" s="17"/>
      <c r="H55" s="18">
        <v>280000</v>
      </c>
      <c r="I55" s="19">
        <v>1</v>
      </c>
      <c r="J55" s="19">
        <v>0</v>
      </c>
      <c r="K55" s="17" t="s">
        <v>278</v>
      </c>
      <c r="L55" s="17"/>
      <c r="M55" s="17"/>
      <c r="N55" s="17"/>
      <c r="O55" s="17"/>
      <c r="P55" s="17"/>
      <c r="Q55" s="20"/>
      <c r="R55" s="1"/>
      <c r="S55" s="1"/>
      <c r="T55" s="1"/>
    </row>
    <row r="56" spans="2:20" ht="26" x14ac:dyDescent="0.35">
      <c r="B56" s="60" t="s">
        <v>272</v>
      </c>
      <c r="C56" s="47" t="s">
        <v>127</v>
      </c>
      <c r="D56" s="3" t="s">
        <v>136</v>
      </c>
      <c r="E56" s="17"/>
      <c r="F56" s="35"/>
      <c r="G56" s="17"/>
      <c r="H56" s="18">
        <v>1040200</v>
      </c>
      <c r="I56" s="19">
        <v>0.69901000000000002</v>
      </c>
      <c r="J56" s="19">
        <v>0.33099000000000001</v>
      </c>
      <c r="K56" s="17" t="s">
        <v>279</v>
      </c>
      <c r="L56" s="17"/>
      <c r="M56" s="17"/>
      <c r="N56" s="17"/>
      <c r="O56" s="17"/>
      <c r="P56" s="17"/>
      <c r="Q56" s="20"/>
      <c r="R56" s="1"/>
      <c r="S56" s="1"/>
      <c r="T56" s="1"/>
    </row>
    <row r="57" spans="2:20" ht="26" x14ac:dyDescent="0.35">
      <c r="B57" s="60" t="s">
        <v>272</v>
      </c>
      <c r="C57" s="47" t="s">
        <v>127</v>
      </c>
      <c r="D57" s="3" t="s">
        <v>137</v>
      </c>
      <c r="E57" s="17"/>
      <c r="F57" s="35"/>
      <c r="G57" s="17"/>
      <c r="H57" s="18">
        <v>30800</v>
      </c>
      <c r="I57" s="19">
        <v>0.69901000000000002</v>
      </c>
      <c r="J57" s="19">
        <v>0.33099000000000001</v>
      </c>
      <c r="K57" s="17" t="s">
        <v>279</v>
      </c>
      <c r="L57" s="17"/>
      <c r="M57" s="17"/>
      <c r="N57" s="17"/>
      <c r="O57" s="17"/>
      <c r="P57" s="17"/>
      <c r="Q57" s="20"/>
      <c r="R57" s="1"/>
      <c r="S57" s="1"/>
      <c r="T57" s="1"/>
    </row>
    <row r="58" spans="2:20" ht="26" x14ac:dyDescent="0.35">
      <c r="B58" s="60" t="s">
        <v>272</v>
      </c>
      <c r="C58" s="47" t="s">
        <v>127</v>
      </c>
      <c r="D58" s="3" t="s">
        <v>138</v>
      </c>
      <c r="E58" s="17"/>
      <c r="F58" s="35"/>
      <c r="G58" s="17"/>
      <c r="H58" s="18">
        <v>2004000</v>
      </c>
      <c r="I58" s="19">
        <v>0.69901000000000002</v>
      </c>
      <c r="J58" s="19">
        <v>0.33099000000000001</v>
      </c>
      <c r="K58" s="17" t="s">
        <v>279</v>
      </c>
      <c r="L58" s="17"/>
      <c r="M58" s="17"/>
      <c r="N58" s="17"/>
      <c r="O58" s="17"/>
      <c r="P58" s="17"/>
      <c r="Q58" s="20"/>
      <c r="R58" s="1"/>
      <c r="S58" s="1"/>
      <c r="T58" s="1"/>
    </row>
    <row r="59" spans="2:20" ht="26" x14ac:dyDescent="0.35">
      <c r="B59" s="60" t="s">
        <v>272</v>
      </c>
      <c r="C59" s="47" t="s">
        <v>127</v>
      </c>
      <c r="D59" s="3" t="s">
        <v>139</v>
      </c>
      <c r="E59" s="17"/>
      <c r="F59" s="35"/>
      <c r="G59" s="17"/>
      <c r="H59" s="18">
        <v>24000</v>
      </c>
      <c r="I59" s="19">
        <v>0.69901000000000002</v>
      </c>
      <c r="J59" s="19">
        <v>0.33099000000000001</v>
      </c>
      <c r="K59" s="17" t="s">
        <v>279</v>
      </c>
      <c r="L59" s="17"/>
      <c r="M59" s="17"/>
      <c r="N59" s="17"/>
      <c r="O59" s="17"/>
      <c r="P59" s="17"/>
      <c r="Q59" s="20"/>
      <c r="R59" s="1"/>
      <c r="S59" s="1"/>
      <c r="T59" s="1"/>
    </row>
    <row r="60" spans="2:20" ht="26" x14ac:dyDescent="0.35">
      <c r="B60" s="60" t="s">
        <v>272</v>
      </c>
      <c r="C60" s="47" t="s">
        <v>127</v>
      </c>
      <c r="D60" s="3" t="s">
        <v>198</v>
      </c>
      <c r="E60" s="17"/>
      <c r="F60" s="35"/>
      <c r="G60" s="17"/>
      <c r="H60" s="18">
        <v>2340000</v>
      </c>
      <c r="I60" s="19">
        <v>0.69901000000000002</v>
      </c>
      <c r="J60" s="19">
        <v>0.33099000000000001</v>
      </c>
      <c r="K60" s="17" t="s">
        <v>279</v>
      </c>
      <c r="L60" s="17"/>
      <c r="M60" s="17"/>
      <c r="N60" s="17"/>
      <c r="O60" s="17"/>
      <c r="P60" s="17"/>
      <c r="Q60" s="20"/>
      <c r="R60" s="1"/>
      <c r="S60" s="1"/>
      <c r="T60" s="1"/>
    </row>
    <row r="61" spans="2:20" ht="26" x14ac:dyDescent="0.35">
      <c r="B61" s="60" t="s">
        <v>272</v>
      </c>
      <c r="C61" s="50" t="s">
        <v>130</v>
      </c>
      <c r="D61" s="3" t="s">
        <v>140</v>
      </c>
      <c r="E61" s="17"/>
      <c r="F61" s="35"/>
      <c r="G61" s="17"/>
      <c r="H61" s="18">
        <v>8747200</v>
      </c>
      <c r="I61" s="19">
        <v>0.89698999999999995</v>
      </c>
      <c r="J61" s="19">
        <v>0.10301</v>
      </c>
      <c r="K61" s="17" t="s">
        <v>279</v>
      </c>
      <c r="L61" s="17"/>
      <c r="M61" s="17"/>
      <c r="N61" s="17"/>
      <c r="O61" s="17"/>
      <c r="P61" s="17"/>
      <c r="Q61" s="20"/>
      <c r="R61" s="1"/>
      <c r="S61" s="1"/>
      <c r="T61" s="1"/>
    </row>
    <row r="62" spans="2:20" ht="26" x14ac:dyDescent="0.35">
      <c r="B62" s="60" t="s">
        <v>272</v>
      </c>
      <c r="C62" s="50" t="s">
        <v>130</v>
      </c>
      <c r="D62" s="3" t="s">
        <v>141</v>
      </c>
      <c r="E62" s="17"/>
      <c r="F62" s="35"/>
      <c r="G62" s="17"/>
      <c r="H62" s="18">
        <v>400000</v>
      </c>
      <c r="I62" s="19">
        <v>0.89698999999999995</v>
      </c>
      <c r="J62" s="19">
        <v>0.10301</v>
      </c>
      <c r="K62" s="17" t="s">
        <v>279</v>
      </c>
      <c r="L62" s="17"/>
      <c r="M62" s="17"/>
      <c r="N62" s="17"/>
      <c r="O62" s="17"/>
      <c r="P62" s="17"/>
      <c r="Q62" s="20"/>
      <c r="R62" s="1"/>
      <c r="S62" s="1"/>
      <c r="T62" s="1"/>
    </row>
    <row r="63" spans="2:20" ht="26" x14ac:dyDescent="0.35">
      <c r="B63" s="60" t="s">
        <v>272</v>
      </c>
      <c r="C63" s="47" t="s">
        <v>148</v>
      </c>
      <c r="D63" s="3" t="s">
        <v>150</v>
      </c>
      <c r="E63" s="17"/>
      <c r="F63" s="35"/>
      <c r="G63" s="17"/>
      <c r="H63" s="18">
        <v>93360</v>
      </c>
      <c r="I63" s="19">
        <v>1</v>
      </c>
      <c r="J63" s="19">
        <v>0</v>
      </c>
      <c r="K63" s="17" t="s">
        <v>280</v>
      </c>
      <c r="L63" s="17"/>
      <c r="M63" s="17"/>
      <c r="N63" s="17"/>
      <c r="O63" s="17"/>
      <c r="P63" s="17"/>
      <c r="Q63" s="20"/>
      <c r="R63" s="1"/>
      <c r="S63" s="1"/>
      <c r="T63" s="1"/>
    </row>
    <row r="64" spans="2:20" ht="26.5" thickBot="1" x14ac:dyDescent="0.4">
      <c r="B64" s="61" t="s">
        <v>272</v>
      </c>
      <c r="C64" s="58" t="s">
        <v>148</v>
      </c>
      <c r="D64" s="42" t="s">
        <v>151</v>
      </c>
      <c r="E64" s="21"/>
      <c r="F64" s="36"/>
      <c r="G64" s="21"/>
      <c r="H64" s="22">
        <v>6690</v>
      </c>
      <c r="I64" s="23">
        <v>1</v>
      </c>
      <c r="J64" s="23">
        <v>0</v>
      </c>
      <c r="K64" s="21" t="s">
        <v>280</v>
      </c>
      <c r="L64" s="21"/>
      <c r="M64" s="21"/>
      <c r="N64" s="21"/>
      <c r="O64" s="21"/>
      <c r="P64" s="21"/>
      <c r="Q64" s="24"/>
      <c r="R64" s="1"/>
      <c r="S64" s="1"/>
      <c r="T64" s="1"/>
    </row>
    <row r="65" spans="1:20" x14ac:dyDescent="0.35">
      <c r="B65" s="43"/>
      <c r="C65" s="43"/>
      <c r="D65" s="25"/>
      <c r="E65" s="25"/>
      <c r="F65" s="25"/>
      <c r="G65" s="25" t="s">
        <v>0</v>
      </c>
      <c r="H65" s="26">
        <f>SUM(H25:H29)</f>
        <v>1116100</v>
      </c>
      <c r="I65" s="27"/>
      <c r="J65" s="27"/>
      <c r="K65" s="25"/>
      <c r="L65" s="25"/>
      <c r="M65" s="25"/>
      <c r="N65" s="25"/>
      <c r="O65" s="25"/>
      <c r="P65" s="25"/>
      <c r="Q65" s="25"/>
      <c r="R65" s="1"/>
      <c r="S65" s="1"/>
      <c r="T65" s="1"/>
    </row>
    <row r="66" spans="1:20" ht="15" thickBot="1" x14ac:dyDescent="0.4"/>
    <row r="67" spans="1:20" ht="15.75" customHeight="1" x14ac:dyDescent="0.35">
      <c r="A67" s="37"/>
      <c r="B67" s="103" t="s">
        <v>12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5"/>
    </row>
    <row r="68" spans="1:20" ht="15" customHeight="1" x14ac:dyDescent="0.35">
      <c r="B68" s="97" t="s">
        <v>217</v>
      </c>
      <c r="C68" s="90" t="s">
        <v>8</v>
      </c>
      <c r="D68" s="90" t="s">
        <v>201</v>
      </c>
      <c r="E68" s="90" t="s">
        <v>202</v>
      </c>
      <c r="F68" s="90" t="s">
        <v>203</v>
      </c>
      <c r="G68" s="90" t="s">
        <v>204</v>
      </c>
      <c r="H68" s="99" t="s">
        <v>218</v>
      </c>
      <c r="I68" s="99"/>
      <c r="J68" s="99"/>
      <c r="K68" s="90" t="s">
        <v>219</v>
      </c>
      <c r="L68" s="90" t="s">
        <v>220</v>
      </c>
      <c r="M68" s="90" t="s">
        <v>221</v>
      </c>
      <c r="N68" s="90"/>
      <c r="O68" s="90" t="s">
        <v>208</v>
      </c>
      <c r="P68" s="90" t="s">
        <v>209</v>
      </c>
      <c r="Q68" s="102" t="s">
        <v>210</v>
      </c>
    </row>
    <row r="69" spans="1:20" ht="36.75" customHeight="1" x14ac:dyDescent="0.35">
      <c r="B69" s="97"/>
      <c r="C69" s="90"/>
      <c r="D69" s="90"/>
      <c r="E69" s="90"/>
      <c r="F69" s="90"/>
      <c r="G69" s="90"/>
      <c r="H69" s="45" t="s">
        <v>211</v>
      </c>
      <c r="I69" s="46" t="s">
        <v>212</v>
      </c>
      <c r="J69" s="46" t="s">
        <v>213</v>
      </c>
      <c r="K69" s="90"/>
      <c r="L69" s="90"/>
      <c r="M69" s="44" t="s">
        <v>214</v>
      </c>
      <c r="N69" s="44" t="s">
        <v>215</v>
      </c>
      <c r="O69" s="90"/>
      <c r="P69" s="90"/>
      <c r="Q69" s="102"/>
    </row>
    <row r="70" spans="1:20" x14ac:dyDescent="0.35">
      <c r="B70" s="60" t="s">
        <v>272</v>
      </c>
      <c r="C70" s="35" t="s">
        <v>281</v>
      </c>
      <c r="D70" s="53" t="s">
        <v>282</v>
      </c>
      <c r="E70" s="17"/>
      <c r="F70" s="17"/>
      <c r="G70" s="17"/>
      <c r="H70" s="18">
        <v>16000</v>
      </c>
      <c r="I70" s="19">
        <v>1</v>
      </c>
      <c r="J70" s="19">
        <v>0</v>
      </c>
      <c r="K70" s="17"/>
      <c r="L70" s="17"/>
      <c r="M70" s="17"/>
      <c r="N70" s="17"/>
      <c r="O70" s="17"/>
      <c r="P70" s="17"/>
      <c r="Q70" s="20"/>
    </row>
    <row r="71" spans="1:20" x14ac:dyDescent="0.35">
      <c r="B71" s="60"/>
      <c r="C71" s="35" t="s">
        <v>284</v>
      </c>
      <c r="D71" s="53" t="s">
        <v>283</v>
      </c>
      <c r="E71" s="17"/>
      <c r="F71" s="17"/>
      <c r="G71" s="17"/>
      <c r="H71" s="18">
        <v>240000</v>
      </c>
      <c r="I71" s="19">
        <v>1</v>
      </c>
      <c r="J71" s="19">
        <v>0</v>
      </c>
      <c r="K71" s="17"/>
      <c r="L71" s="17"/>
      <c r="M71" s="17"/>
      <c r="N71" s="17"/>
      <c r="O71" s="17"/>
      <c r="P71" s="17"/>
      <c r="Q71" s="20"/>
    </row>
    <row r="72" spans="1:20" x14ac:dyDescent="0.35">
      <c r="B72" s="60"/>
      <c r="C72" s="35"/>
      <c r="D72" s="17"/>
      <c r="E72" s="17"/>
      <c r="F72" s="17"/>
      <c r="G72" s="17"/>
      <c r="H72" s="18"/>
      <c r="I72" s="19"/>
      <c r="J72" s="19"/>
      <c r="K72" s="17"/>
      <c r="L72" s="17"/>
      <c r="M72" s="17"/>
      <c r="N72" s="17"/>
      <c r="O72" s="17"/>
      <c r="P72" s="17"/>
      <c r="Q72" s="20"/>
    </row>
    <row r="73" spans="1:20" x14ac:dyDescent="0.35">
      <c r="B73" s="60"/>
      <c r="C73" s="35"/>
      <c r="D73" s="17"/>
      <c r="E73" s="17"/>
      <c r="F73" s="17"/>
      <c r="G73" s="17"/>
      <c r="H73" s="18"/>
      <c r="I73" s="19"/>
      <c r="J73" s="19"/>
      <c r="K73" s="17"/>
      <c r="L73" s="17"/>
      <c r="M73" s="17"/>
      <c r="N73" s="17"/>
      <c r="O73" s="17"/>
      <c r="P73" s="17"/>
      <c r="Q73" s="20"/>
    </row>
    <row r="74" spans="1:20" ht="15" thickBot="1" x14ac:dyDescent="0.4">
      <c r="B74" s="61"/>
      <c r="C74" s="36"/>
      <c r="D74" s="21"/>
      <c r="E74" s="21"/>
      <c r="F74" s="21"/>
      <c r="G74" s="21"/>
      <c r="H74" s="22"/>
      <c r="I74" s="23"/>
      <c r="J74" s="23"/>
      <c r="K74" s="21"/>
      <c r="L74" s="21"/>
      <c r="M74" s="21"/>
      <c r="N74" s="21"/>
      <c r="O74" s="21"/>
      <c r="P74" s="21"/>
      <c r="Q74" s="24"/>
    </row>
    <row r="75" spans="1:20" x14ac:dyDescent="0.35">
      <c r="B75" s="43"/>
      <c r="C75" s="43"/>
      <c r="D75" s="25"/>
      <c r="E75" s="25"/>
      <c r="F75" s="25"/>
      <c r="G75" s="25" t="s">
        <v>0</v>
      </c>
      <c r="H75" s="26">
        <f>SUM(H70:H74)</f>
        <v>256000</v>
      </c>
      <c r="I75" s="27"/>
      <c r="J75" s="27"/>
      <c r="K75" s="25"/>
      <c r="L75" s="25"/>
      <c r="M75" s="25"/>
      <c r="N75" s="25"/>
      <c r="O75" s="25"/>
      <c r="P75" s="25"/>
      <c r="Q75" s="25"/>
    </row>
    <row r="76" spans="1:20" ht="15" thickBot="1" x14ac:dyDescent="0.4"/>
    <row r="77" spans="1:20" ht="15.75" customHeight="1" x14ac:dyDescent="0.35">
      <c r="A77" s="37"/>
      <c r="B77" s="103" t="s">
        <v>222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5"/>
    </row>
    <row r="78" spans="1:20" ht="15" customHeight="1" x14ac:dyDescent="0.35">
      <c r="B78" s="97" t="s">
        <v>217</v>
      </c>
      <c r="C78" s="90" t="s">
        <v>8</v>
      </c>
      <c r="D78" s="90" t="s">
        <v>201</v>
      </c>
      <c r="E78" s="90" t="s">
        <v>202</v>
      </c>
      <c r="F78" s="107"/>
      <c r="G78" s="107"/>
      <c r="H78" s="99" t="s">
        <v>218</v>
      </c>
      <c r="I78" s="99"/>
      <c r="J78" s="99"/>
      <c r="K78" s="90" t="s">
        <v>219</v>
      </c>
      <c r="L78" s="90" t="s">
        <v>220</v>
      </c>
      <c r="M78" s="90" t="s">
        <v>221</v>
      </c>
      <c r="N78" s="90"/>
      <c r="O78" s="90" t="s">
        <v>208</v>
      </c>
      <c r="P78" s="90" t="s">
        <v>209</v>
      </c>
      <c r="Q78" s="102" t="s">
        <v>210</v>
      </c>
    </row>
    <row r="79" spans="1:20" ht="42.65" customHeight="1" x14ac:dyDescent="0.35">
      <c r="B79" s="97"/>
      <c r="C79" s="90"/>
      <c r="D79" s="90"/>
      <c r="E79" s="90"/>
      <c r="F79" s="90" t="s">
        <v>223</v>
      </c>
      <c r="G79" s="90"/>
      <c r="H79" s="44" t="s">
        <v>211</v>
      </c>
      <c r="I79" s="45" t="s">
        <v>212</v>
      </c>
      <c r="J79" s="46" t="s">
        <v>213</v>
      </c>
      <c r="K79" s="90"/>
      <c r="L79" s="90"/>
      <c r="M79" s="44" t="s">
        <v>224</v>
      </c>
      <c r="N79" s="44" t="s">
        <v>215</v>
      </c>
      <c r="O79" s="90"/>
      <c r="P79" s="90"/>
      <c r="Q79" s="102"/>
    </row>
    <row r="80" spans="1:20" ht="26" x14ac:dyDescent="0.35">
      <c r="B80" s="60" t="s">
        <v>272</v>
      </c>
      <c r="C80" s="47" t="s">
        <v>2</v>
      </c>
      <c r="D80" s="3" t="s">
        <v>195</v>
      </c>
      <c r="E80" s="17"/>
      <c r="F80" s="89"/>
      <c r="G80" s="89"/>
      <c r="H80" s="18">
        <v>500000</v>
      </c>
      <c r="I80" s="19">
        <f t="shared" ref="I80:I143" si="0">100%-J80</f>
        <v>1</v>
      </c>
      <c r="J80" s="71">
        <v>0</v>
      </c>
      <c r="K80" s="17" t="s">
        <v>285</v>
      </c>
      <c r="L80" s="17"/>
      <c r="M80" s="17"/>
      <c r="N80" s="17"/>
      <c r="O80" s="17"/>
      <c r="P80" s="17"/>
      <c r="Q80" s="20"/>
    </row>
    <row r="81" spans="2:17" ht="26" x14ac:dyDescent="0.35">
      <c r="B81" s="60" t="s">
        <v>272</v>
      </c>
      <c r="C81" s="47" t="s">
        <v>3</v>
      </c>
      <c r="D81" s="3" t="s">
        <v>4</v>
      </c>
      <c r="E81" s="17"/>
      <c r="F81" s="89"/>
      <c r="G81" s="89"/>
      <c r="H81" s="18">
        <v>100000</v>
      </c>
      <c r="I81" s="19">
        <f t="shared" si="0"/>
        <v>1</v>
      </c>
      <c r="J81" s="71">
        <v>0</v>
      </c>
      <c r="K81" s="17" t="s">
        <v>285</v>
      </c>
      <c r="L81" s="17"/>
      <c r="M81" s="17"/>
      <c r="N81" s="17"/>
      <c r="O81" s="17"/>
      <c r="P81" s="17"/>
      <c r="Q81" s="20"/>
    </row>
    <row r="82" spans="2:17" ht="26" x14ac:dyDescent="0.35">
      <c r="B82" s="60" t="s">
        <v>272</v>
      </c>
      <c r="C82" s="68" t="s">
        <v>5</v>
      </c>
      <c r="D82" s="3" t="s">
        <v>9</v>
      </c>
      <c r="E82" s="17"/>
      <c r="F82" s="89"/>
      <c r="G82" s="89"/>
      <c r="H82" s="18">
        <v>192000</v>
      </c>
      <c r="I82" s="19">
        <f t="shared" si="0"/>
        <v>1</v>
      </c>
      <c r="J82" s="71">
        <v>0</v>
      </c>
      <c r="K82" s="17" t="s">
        <v>285</v>
      </c>
      <c r="L82" s="17"/>
      <c r="M82" s="17"/>
      <c r="N82" s="17"/>
      <c r="O82" s="17"/>
      <c r="P82" s="17"/>
      <c r="Q82" s="20"/>
    </row>
    <row r="83" spans="2:17" ht="26" x14ac:dyDescent="0.35">
      <c r="B83" s="60" t="s">
        <v>272</v>
      </c>
      <c r="C83" s="68" t="s">
        <v>6</v>
      </c>
      <c r="D83" s="52" t="s">
        <v>10</v>
      </c>
      <c r="E83" s="17"/>
      <c r="F83" s="89"/>
      <c r="G83" s="89"/>
      <c r="H83" s="18">
        <v>192000</v>
      </c>
      <c r="I83" s="19">
        <f t="shared" si="0"/>
        <v>1</v>
      </c>
      <c r="J83" s="71">
        <v>0</v>
      </c>
      <c r="K83" s="17" t="s">
        <v>285</v>
      </c>
      <c r="L83" s="17"/>
      <c r="M83" s="17"/>
      <c r="N83" s="17"/>
      <c r="O83" s="17"/>
      <c r="P83" s="17"/>
      <c r="Q83" s="20"/>
    </row>
    <row r="84" spans="2:17" ht="26" x14ac:dyDescent="0.35">
      <c r="B84" s="60" t="s">
        <v>272</v>
      </c>
      <c r="C84" s="47" t="s">
        <v>14</v>
      </c>
      <c r="D84" s="3" t="s">
        <v>16</v>
      </c>
      <c r="E84" s="17"/>
      <c r="F84" s="35"/>
      <c r="G84" s="35"/>
      <c r="H84" s="18">
        <v>230000</v>
      </c>
      <c r="I84" s="19">
        <f t="shared" si="0"/>
        <v>1</v>
      </c>
      <c r="J84" s="71">
        <v>0</v>
      </c>
      <c r="K84" s="17" t="s">
        <v>286</v>
      </c>
      <c r="L84" s="17"/>
      <c r="M84" s="17"/>
      <c r="N84" s="17"/>
      <c r="O84" s="17"/>
      <c r="P84" s="17"/>
      <c r="Q84" s="20"/>
    </row>
    <row r="85" spans="2:17" ht="26" x14ac:dyDescent="0.35">
      <c r="B85" s="60" t="s">
        <v>272</v>
      </c>
      <c r="C85" s="68" t="s">
        <v>15</v>
      </c>
      <c r="D85" s="3" t="s">
        <v>17</v>
      </c>
      <c r="E85" s="17"/>
      <c r="F85" s="35"/>
      <c r="G85" s="35"/>
      <c r="H85" s="18">
        <v>96000</v>
      </c>
      <c r="I85" s="19">
        <f t="shared" si="0"/>
        <v>1</v>
      </c>
      <c r="J85" s="71">
        <v>0</v>
      </c>
      <c r="K85" s="17" t="s">
        <v>286</v>
      </c>
      <c r="L85" s="17"/>
      <c r="M85" s="17"/>
      <c r="N85" s="17"/>
      <c r="O85" s="17"/>
      <c r="P85" s="17"/>
      <c r="Q85" s="20"/>
    </row>
    <row r="86" spans="2:17" ht="26" x14ac:dyDescent="0.35">
      <c r="B86" s="60" t="s">
        <v>272</v>
      </c>
      <c r="C86" s="68" t="s">
        <v>15</v>
      </c>
      <c r="D86" s="3" t="s">
        <v>18</v>
      </c>
      <c r="E86" s="17"/>
      <c r="F86" s="35"/>
      <c r="G86" s="35"/>
      <c r="H86" s="18">
        <v>233333.33</v>
      </c>
      <c r="I86" s="19">
        <f t="shared" si="0"/>
        <v>1</v>
      </c>
      <c r="J86" s="71">
        <v>0</v>
      </c>
      <c r="K86" s="17" t="s">
        <v>286</v>
      </c>
      <c r="L86" s="17"/>
      <c r="M86" s="17"/>
      <c r="N86" s="17"/>
      <c r="O86" s="17"/>
      <c r="P86" s="17"/>
      <c r="Q86" s="20"/>
    </row>
    <row r="87" spans="2:17" ht="26" x14ac:dyDescent="0.35">
      <c r="B87" s="60" t="s">
        <v>272</v>
      </c>
      <c r="C87" s="68" t="s">
        <v>15</v>
      </c>
      <c r="D87" s="53" t="s">
        <v>19</v>
      </c>
      <c r="E87" s="17"/>
      <c r="F87" s="35"/>
      <c r="G87" s="35"/>
      <c r="H87" s="18">
        <v>233333.33</v>
      </c>
      <c r="I87" s="19">
        <f t="shared" si="0"/>
        <v>1</v>
      </c>
      <c r="J87" s="71">
        <v>0</v>
      </c>
      <c r="K87" s="17" t="s">
        <v>286</v>
      </c>
      <c r="L87" s="17"/>
      <c r="M87" s="17"/>
      <c r="N87" s="17"/>
      <c r="O87" s="17"/>
      <c r="P87" s="17"/>
      <c r="Q87" s="20"/>
    </row>
    <row r="88" spans="2:17" ht="26" x14ac:dyDescent="0.35">
      <c r="B88" s="60" t="s">
        <v>272</v>
      </c>
      <c r="C88" s="68" t="s">
        <v>15</v>
      </c>
      <c r="D88" s="53" t="s">
        <v>20</v>
      </c>
      <c r="E88" s="17"/>
      <c r="F88" s="35"/>
      <c r="G88" s="35"/>
      <c r="H88" s="18">
        <v>233333.33</v>
      </c>
      <c r="I88" s="19">
        <f t="shared" si="0"/>
        <v>1</v>
      </c>
      <c r="J88" s="71">
        <v>0</v>
      </c>
      <c r="K88" s="17" t="s">
        <v>286</v>
      </c>
      <c r="L88" s="17"/>
      <c r="M88" s="17"/>
      <c r="N88" s="17"/>
      <c r="O88" s="17"/>
      <c r="P88" s="17"/>
      <c r="Q88" s="20"/>
    </row>
    <row r="89" spans="2:17" ht="26" x14ac:dyDescent="0.35">
      <c r="B89" s="60" t="s">
        <v>272</v>
      </c>
      <c r="C89" s="68" t="s">
        <v>21</v>
      </c>
      <c r="D89" s="3" t="s">
        <v>35</v>
      </c>
      <c r="E89" s="17"/>
      <c r="F89" s="35"/>
      <c r="G89" s="35"/>
      <c r="H89" s="18">
        <v>420000</v>
      </c>
      <c r="I89" s="19">
        <f t="shared" si="0"/>
        <v>1</v>
      </c>
      <c r="J89" s="71">
        <v>0</v>
      </c>
      <c r="K89" s="17" t="s">
        <v>274</v>
      </c>
      <c r="L89" s="17"/>
      <c r="M89" s="17"/>
      <c r="N89" s="17"/>
      <c r="O89" s="17"/>
      <c r="P89" s="17"/>
      <c r="Q89" s="20"/>
    </row>
    <row r="90" spans="2:17" ht="26" x14ac:dyDescent="0.35">
      <c r="B90" s="60" t="s">
        <v>272</v>
      </c>
      <c r="C90" s="47" t="s">
        <v>22</v>
      </c>
      <c r="D90" s="3" t="s">
        <v>30</v>
      </c>
      <c r="E90" s="17"/>
      <c r="F90" s="35"/>
      <c r="G90" s="35"/>
      <c r="H90" s="18">
        <v>270000</v>
      </c>
      <c r="I90" s="19">
        <f t="shared" si="0"/>
        <v>1</v>
      </c>
      <c r="J90" s="71">
        <v>0</v>
      </c>
      <c r="K90" s="17" t="s">
        <v>274</v>
      </c>
      <c r="L90" s="17"/>
      <c r="M90" s="17"/>
      <c r="N90" s="17"/>
      <c r="O90" s="17"/>
      <c r="P90" s="17"/>
      <c r="Q90" s="20"/>
    </row>
    <row r="91" spans="2:17" ht="26" x14ac:dyDescent="0.35">
      <c r="B91" s="60" t="s">
        <v>272</v>
      </c>
      <c r="C91" s="68" t="s">
        <v>23</v>
      </c>
      <c r="D91" s="3" t="s">
        <v>36</v>
      </c>
      <c r="E91" s="17"/>
      <c r="F91" s="35"/>
      <c r="G91" s="35"/>
      <c r="H91" s="18">
        <v>50000</v>
      </c>
      <c r="I91" s="19">
        <f t="shared" si="0"/>
        <v>1</v>
      </c>
      <c r="J91" s="71">
        <v>0</v>
      </c>
      <c r="K91" s="17" t="s">
        <v>274</v>
      </c>
      <c r="L91" s="17"/>
      <c r="M91" s="17"/>
      <c r="N91" s="17"/>
      <c r="O91" s="17"/>
      <c r="P91" s="17"/>
      <c r="Q91" s="20"/>
    </row>
    <row r="92" spans="2:17" ht="26" x14ac:dyDescent="0.35">
      <c r="B92" s="60" t="s">
        <v>272</v>
      </c>
      <c r="C92" s="47" t="s">
        <v>24</v>
      </c>
      <c r="D92" s="3" t="s">
        <v>32</v>
      </c>
      <c r="E92" s="17"/>
      <c r="F92" s="35"/>
      <c r="G92" s="35"/>
      <c r="H92" s="18">
        <v>393250</v>
      </c>
      <c r="I92" s="19">
        <f t="shared" si="0"/>
        <v>1</v>
      </c>
      <c r="J92" s="71">
        <v>0</v>
      </c>
      <c r="K92" s="17" t="s">
        <v>274</v>
      </c>
      <c r="L92" s="17"/>
      <c r="M92" s="17"/>
      <c r="N92" s="17"/>
      <c r="O92" s="17"/>
      <c r="P92" s="17"/>
      <c r="Q92" s="20"/>
    </row>
    <row r="93" spans="2:17" ht="26" x14ac:dyDescent="0.35">
      <c r="B93" s="60" t="s">
        <v>272</v>
      </c>
      <c r="C93" s="68" t="s">
        <v>24</v>
      </c>
      <c r="D93" s="3" t="s">
        <v>33</v>
      </c>
      <c r="E93" s="17"/>
      <c r="F93" s="35"/>
      <c r="G93" s="35"/>
      <c r="H93" s="18">
        <v>500000</v>
      </c>
      <c r="I93" s="19">
        <f t="shared" si="0"/>
        <v>1</v>
      </c>
      <c r="J93" s="71">
        <v>0</v>
      </c>
      <c r="K93" s="17" t="s">
        <v>274</v>
      </c>
      <c r="L93" s="17"/>
      <c r="M93" s="17"/>
      <c r="N93" s="17"/>
      <c r="O93" s="17"/>
      <c r="P93" s="17"/>
      <c r="Q93" s="20"/>
    </row>
    <row r="94" spans="2:17" ht="26" x14ac:dyDescent="0.35">
      <c r="B94" s="60" t="s">
        <v>272</v>
      </c>
      <c r="C94" s="68" t="s">
        <v>26</v>
      </c>
      <c r="D94" s="3" t="s">
        <v>34</v>
      </c>
      <c r="E94" s="17"/>
      <c r="F94" s="35"/>
      <c r="G94" s="35"/>
      <c r="H94" s="18">
        <v>44600</v>
      </c>
      <c r="I94" s="19">
        <f t="shared" si="0"/>
        <v>1</v>
      </c>
      <c r="J94" s="71">
        <v>0</v>
      </c>
      <c r="K94" s="17" t="s">
        <v>274</v>
      </c>
      <c r="L94" s="17"/>
      <c r="M94" s="17"/>
      <c r="N94" s="17"/>
      <c r="O94" s="17"/>
      <c r="P94" s="17"/>
      <c r="Q94" s="20"/>
    </row>
    <row r="95" spans="2:17" ht="26" x14ac:dyDescent="0.35">
      <c r="B95" s="60" t="s">
        <v>272</v>
      </c>
      <c r="C95" s="47" t="s">
        <v>27</v>
      </c>
      <c r="D95" s="3" t="s">
        <v>31</v>
      </c>
      <c r="E95" s="17"/>
      <c r="F95" s="35"/>
      <c r="G95" s="35"/>
      <c r="H95" s="18">
        <v>30000</v>
      </c>
      <c r="I95" s="19">
        <f t="shared" si="0"/>
        <v>1</v>
      </c>
      <c r="J95" s="71">
        <v>0</v>
      </c>
      <c r="K95" s="17" t="s">
        <v>274</v>
      </c>
      <c r="L95" s="17"/>
      <c r="M95" s="17"/>
      <c r="N95" s="17"/>
      <c r="O95" s="17"/>
      <c r="P95" s="17"/>
      <c r="Q95" s="20"/>
    </row>
    <row r="96" spans="2:17" ht="26" x14ac:dyDescent="0.35">
      <c r="B96" s="60" t="s">
        <v>272</v>
      </c>
      <c r="C96" s="47" t="s">
        <v>40</v>
      </c>
      <c r="D96" s="3" t="s">
        <v>50</v>
      </c>
      <c r="E96" s="17"/>
      <c r="F96" s="35"/>
      <c r="G96" s="35"/>
      <c r="H96" s="18">
        <v>2355000</v>
      </c>
      <c r="I96" s="19">
        <f t="shared" si="0"/>
        <v>1</v>
      </c>
      <c r="J96" s="71">
        <v>0</v>
      </c>
      <c r="K96" s="17" t="s">
        <v>276</v>
      </c>
      <c r="L96" s="17"/>
      <c r="M96" s="17"/>
      <c r="N96" s="17"/>
      <c r="O96" s="17"/>
      <c r="P96" s="17"/>
      <c r="Q96" s="20"/>
    </row>
    <row r="97" spans="2:17" ht="26" x14ac:dyDescent="0.35">
      <c r="B97" s="60" t="s">
        <v>272</v>
      </c>
      <c r="C97" s="47" t="s">
        <v>42</v>
      </c>
      <c r="D97" s="3" t="s">
        <v>43</v>
      </c>
      <c r="E97" s="17"/>
      <c r="F97" s="35"/>
      <c r="G97" s="35"/>
      <c r="H97" s="18">
        <v>2850000</v>
      </c>
      <c r="I97" s="19">
        <f t="shared" si="0"/>
        <v>1</v>
      </c>
      <c r="J97" s="71">
        <v>0</v>
      </c>
      <c r="K97" s="17" t="s">
        <v>276</v>
      </c>
      <c r="L97" s="17"/>
      <c r="M97" s="17"/>
      <c r="N97" s="17"/>
      <c r="O97" s="17"/>
      <c r="P97" s="17"/>
      <c r="Q97" s="20"/>
    </row>
    <row r="98" spans="2:17" ht="26" x14ac:dyDescent="0.35">
      <c r="B98" s="60" t="s">
        <v>272</v>
      </c>
      <c r="C98" s="47" t="s">
        <v>44</v>
      </c>
      <c r="D98" s="3" t="s">
        <v>51</v>
      </c>
      <c r="E98" s="17"/>
      <c r="F98" s="35"/>
      <c r="G98" s="35"/>
      <c r="H98" s="18">
        <v>15000</v>
      </c>
      <c r="I98" s="19">
        <f t="shared" si="0"/>
        <v>1</v>
      </c>
      <c r="J98" s="71">
        <v>0</v>
      </c>
      <c r="K98" s="17" t="s">
        <v>276</v>
      </c>
      <c r="L98" s="17"/>
      <c r="M98" s="17"/>
      <c r="N98" s="17"/>
      <c r="O98" s="17"/>
      <c r="P98" s="17"/>
      <c r="Q98" s="20"/>
    </row>
    <row r="99" spans="2:17" ht="39" x14ac:dyDescent="0.35">
      <c r="B99" s="60" t="s">
        <v>272</v>
      </c>
      <c r="C99" s="47" t="s">
        <v>44</v>
      </c>
      <c r="D99" s="3" t="s">
        <v>52</v>
      </c>
      <c r="E99" s="17"/>
      <c r="F99" s="35"/>
      <c r="G99" s="35"/>
      <c r="H99" s="18">
        <v>500000</v>
      </c>
      <c r="I99" s="19">
        <f t="shared" si="0"/>
        <v>1</v>
      </c>
      <c r="J99" s="71">
        <v>0</v>
      </c>
      <c r="K99" s="17" t="s">
        <v>276</v>
      </c>
      <c r="L99" s="17"/>
      <c r="M99" s="17"/>
      <c r="N99" s="17"/>
      <c r="O99" s="17"/>
      <c r="P99" s="17"/>
      <c r="Q99" s="20"/>
    </row>
    <row r="100" spans="2:17" ht="39" x14ac:dyDescent="0.35">
      <c r="B100" s="60" t="s">
        <v>272</v>
      </c>
      <c r="C100" s="47" t="s">
        <v>45</v>
      </c>
      <c r="D100" s="3" t="s">
        <v>53</v>
      </c>
      <c r="E100" s="17"/>
      <c r="F100" s="35"/>
      <c r="G100" s="35"/>
      <c r="H100" s="18">
        <v>2300000</v>
      </c>
      <c r="I100" s="19">
        <f t="shared" si="0"/>
        <v>1</v>
      </c>
      <c r="J100" s="71">
        <v>0</v>
      </c>
      <c r="K100" s="17" t="s">
        <v>276</v>
      </c>
      <c r="L100" s="17"/>
      <c r="M100" s="17"/>
      <c r="N100" s="17"/>
      <c r="O100" s="17"/>
      <c r="P100" s="17"/>
      <c r="Q100" s="20"/>
    </row>
    <row r="101" spans="2:17" ht="26" x14ac:dyDescent="0.35">
      <c r="B101" s="60" t="s">
        <v>272</v>
      </c>
      <c r="C101" s="50" t="s">
        <v>45</v>
      </c>
      <c r="D101" s="3" t="s">
        <v>54</v>
      </c>
      <c r="E101" s="17"/>
      <c r="F101" s="35"/>
      <c r="G101" s="35"/>
      <c r="H101" s="18">
        <v>580000</v>
      </c>
      <c r="I101" s="19">
        <f t="shared" si="0"/>
        <v>1</v>
      </c>
      <c r="J101" s="71">
        <v>0</v>
      </c>
      <c r="K101" s="17" t="s">
        <v>276</v>
      </c>
      <c r="L101" s="17"/>
      <c r="M101" s="17"/>
      <c r="N101" s="17"/>
      <c r="O101" s="17"/>
      <c r="P101" s="17"/>
      <c r="Q101" s="20"/>
    </row>
    <row r="102" spans="2:17" ht="26" x14ac:dyDescent="0.35">
      <c r="B102" s="60" t="s">
        <v>272</v>
      </c>
      <c r="C102" s="50" t="s">
        <v>45</v>
      </c>
      <c r="D102" s="3" t="s">
        <v>55</v>
      </c>
      <c r="E102" s="17"/>
      <c r="F102" s="35"/>
      <c r="G102" s="35"/>
      <c r="H102" s="18">
        <v>565000</v>
      </c>
      <c r="I102" s="19">
        <f t="shared" si="0"/>
        <v>1</v>
      </c>
      <c r="J102" s="71">
        <v>0</v>
      </c>
      <c r="K102" s="17" t="s">
        <v>276</v>
      </c>
      <c r="L102" s="17"/>
      <c r="M102" s="17"/>
      <c r="N102" s="17"/>
      <c r="O102" s="17"/>
      <c r="P102" s="17"/>
      <c r="Q102" s="20"/>
    </row>
    <row r="103" spans="2:17" ht="39" x14ac:dyDescent="0.35">
      <c r="B103" s="60" t="s">
        <v>272</v>
      </c>
      <c r="C103" s="47" t="s">
        <v>46</v>
      </c>
      <c r="D103" s="3" t="s">
        <v>47</v>
      </c>
      <c r="E103" s="17"/>
      <c r="F103" s="35"/>
      <c r="G103" s="35"/>
      <c r="H103" s="18">
        <v>100000</v>
      </c>
      <c r="I103" s="19">
        <f t="shared" si="0"/>
        <v>1</v>
      </c>
      <c r="J103" s="71">
        <v>0</v>
      </c>
      <c r="K103" s="17" t="s">
        <v>276</v>
      </c>
      <c r="L103" s="17"/>
      <c r="M103" s="17"/>
      <c r="N103" s="17"/>
      <c r="O103" s="17"/>
      <c r="P103" s="17"/>
      <c r="Q103" s="20"/>
    </row>
    <row r="104" spans="2:17" ht="26" x14ac:dyDescent="0.35">
      <c r="B104" s="60" t="s">
        <v>272</v>
      </c>
      <c r="C104" s="47" t="s">
        <v>48</v>
      </c>
      <c r="D104" s="3" t="s">
        <v>56</v>
      </c>
      <c r="E104" s="17"/>
      <c r="F104" s="35"/>
      <c r="G104" s="35"/>
      <c r="H104" s="18">
        <v>11000</v>
      </c>
      <c r="I104" s="19">
        <f t="shared" si="0"/>
        <v>1</v>
      </c>
      <c r="J104" s="71">
        <v>0</v>
      </c>
      <c r="K104" s="17" t="s">
        <v>276</v>
      </c>
      <c r="L104" s="17"/>
      <c r="M104" s="17"/>
      <c r="N104" s="17"/>
      <c r="O104" s="17"/>
      <c r="P104" s="17"/>
      <c r="Q104" s="20"/>
    </row>
    <row r="105" spans="2:17" ht="26" x14ac:dyDescent="0.35">
      <c r="B105" s="60" t="s">
        <v>272</v>
      </c>
      <c r="C105" s="50" t="s">
        <v>48</v>
      </c>
      <c r="D105" s="52" t="s">
        <v>57</v>
      </c>
      <c r="E105" s="17"/>
      <c r="F105" s="35"/>
      <c r="G105" s="35"/>
      <c r="H105" s="18">
        <v>135000</v>
      </c>
      <c r="I105" s="19">
        <f t="shared" si="0"/>
        <v>1</v>
      </c>
      <c r="J105" s="71">
        <v>0</v>
      </c>
      <c r="K105" s="17" t="s">
        <v>276</v>
      </c>
      <c r="L105" s="17"/>
      <c r="M105" s="17"/>
      <c r="N105" s="17"/>
      <c r="O105" s="17"/>
      <c r="P105" s="17"/>
      <c r="Q105" s="20"/>
    </row>
    <row r="106" spans="2:17" ht="26" x14ac:dyDescent="0.35">
      <c r="B106" s="60" t="s">
        <v>272</v>
      </c>
      <c r="C106" s="50" t="s">
        <v>48</v>
      </c>
      <c r="D106" s="52" t="s">
        <v>58</v>
      </c>
      <c r="E106" s="17"/>
      <c r="F106" s="35"/>
      <c r="G106" s="35"/>
      <c r="H106" s="18">
        <v>14000</v>
      </c>
      <c r="I106" s="19">
        <f t="shared" si="0"/>
        <v>1</v>
      </c>
      <c r="J106" s="71">
        <v>0</v>
      </c>
      <c r="K106" s="17" t="s">
        <v>276</v>
      </c>
      <c r="L106" s="17"/>
      <c r="M106" s="17"/>
      <c r="N106" s="17"/>
      <c r="O106" s="17"/>
      <c r="P106" s="17"/>
      <c r="Q106" s="20"/>
    </row>
    <row r="107" spans="2:17" ht="26" x14ac:dyDescent="0.35">
      <c r="B107" s="60" t="s">
        <v>272</v>
      </c>
      <c r="C107" s="50" t="s">
        <v>49</v>
      </c>
      <c r="D107" s="4" t="s">
        <v>59</v>
      </c>
      <c r="E107" s="17"/>
      <c r="F107" s="35"/>
      <c r="G107" s="35"/>
      <c r="H107" s="18">
        <v>440000</v>
      </c>
      <c r="I107" s="19">
        <f t="shared" si="0"/>
        <v>1</v>
      </c>
      <c r="J107" s="71">
        <v>0</v>
      </c>
      <c r="K107" s="17" t="s">
        <v>276</v>
      </c>
      <c r="L107" s="17"/>
      <c r="M107" s="17"/>
      <c r="N107" s="17"/>
      <c r="O107" s="17"/>
      <c r="P107" s="17"/>
      <c r="Q107" s="20"/>
    </row>
    <row r="108" spans="2:17" ht="26" x14ac:dyDescent="0.35">
      <c r="B108" s="60" t="s">
        <v>272</v>
      </c>
      <c r="C108" s="47" t="s">
        <v>49</v>
      </c>
      <c r="D108" s="4" t="s">
        <v>60</v>
      </c>
      <c r="E108" s="17"/>
      <c r="F108" s="35"/>
      <c r="G108" s="35"/>
      <c r="H108" s="18">
        <v>700000</v>
      </c>
      <c r="I108" s="19">
        <f t="shared" si="0"/>
        <v>1</v>
      </c>
      <c r="J108" s="71">
        <v>0</v>
      </c>
      <c r="K108" s="17" t="s">
        <v>276</v>
      </c>
      <c r="L108" s="17"/>
      <c r="M108" s="17"/>
      <c r="N108" s="17"/>
      <c r="O108" s="17"/>
      <c r="P108" s="17"/>
      <c r="Q108" s="20"/>
    </row>
    <row r="109" spans="2:17" ht="26" x14ac:dyDescent="0.35">
      <c r="B109" s="60" t="s">
        <v>272</v>
      </c>
      <c r="C109" s="50" t="s">
        <v>81</v>
      </c>
      <c r="D109" s="3" t="s">
        <v>84</v>
      </c>
      <c r="E109" s="17"/>
      <c r="F109" s="35"/>
      <c r="G109" s="35"/>
      <c r="H109" s="18">
        <v>1600000</v>
      </c>
      <c r="I109" s="19">
        <f t="shared" si="0"/>
        <v>1</v>
      </c>
      <c r="J109" s="71">
        <v>0</v>
      </c>
      <c r="K109" s="17" t="s">
        <v>277</v>
      </c>
      <c r="L109" s="17"/>
      <c r="M109" s="17"/>
      <c r="N109" s="17"/>
      <c r="O109" s="17"/>
      <c r="P109" s="17"/>
      <c r="Q109" s="20"/>
    </row>
    <row r="110" spans="2:17" ht="26" x14ac:dyDescent="0.35">
      <c r="B110" s="60" t="s">
        <v>272</v>
      </c>
      <c r="C110" s="47" t="s">
        <v>82</v>
      </c>
      <c r="D110" s="3" t="s">
        <v>85</v>
      </c>
      <c r="E110" s="17"/>
      <c r="F110" s="35"/>
      <c r="G110" s="35"/>
      <c r="H110" s="18">
        <v>400000</v>
      </c>
      <c r="I110" s="19">
        <f t="shared" si="0"/>
        <v>1</v>
      </c>
      <c r="J110" s="71">
        <v>0</v>
      </c>
      <c r="K110" s="17" t="s">
        <v>277</v>
      </c>
      <c r="L110" s="17"/>
      <c r="M110" s="17"/>
      <c r="N110" s="17"/>
      <c r="O110" s="17"/>
      <c r="P110" s="17"/>
      <c r="Q110" s="20"/>
    </row>
    <row r="111" spans="2:17" ht="26" x14ac:dyDescent="0.35">
      <c r="B111" s="60" t="s">
        <v>272</v>
      </c>
      <c r="C111" s="50" t="s">
        <v>83</v>
      </c>
      <c r="D111" s="3" t="s">
        <v>86</v>
      </c>
      <c r="E111" s="17"/>
      <c r="F111" s="35"/>
      <c r="G111" s="35"/>
      <c r="H111" s="18">
        <v>820000</v>
      </c>
      <c r="I111" s="19">
        <f t="shared" si="0"/>
        <v>1</v>
      </c>
      <c r="J111" s="71">
        <v>0</v>
      </c>
      <c r="K111" s="17" t="s">
        <v>277</v>
      </c>
      <c r="L111" s="17"/>
      <c r="M111" s="17"/>
      <c r="N111" s="17"/>
      <c r="O111" s="17"/>
      <c r="P111" s="17"/>
      <c r="Q111" s="20"/>
    </row>
    <row r="112" spans="2:17" ht="26" x14ac:dyDescent="0.35">
      <c r="B112" s="60" t="s">
        <v>272</v>
      </c>
      <c r="C112" s="47" t="s">
        <v>87</v>
      </c>
      <c r="D112" s="3" t="s">
        <v>90</v>
      </c>
      <c r="E112" s="17"/>
      <c r="F112" s="35"/>
      <c r="G112" s="35"/>
      <c r="H112" s="18">
        <v>180000</v>
      </c>
      <c r="I112" s="19">
        <f t="shared" si="0"/>
        <v>1</v>
      </c>
      <c r="J112" s="71">
        <v>0</v>
      </c>
      <c r="K112" s="17" t="s">
        <v>275</v>
      </c>
      <c r="L112" s="17"/>
      <c r="M112" s="17"/>
      <c r="N112" s="17"/>
      <c r="O112" s="17"/>
      <c r="P112" s="17"/>
      <c r="Q112" s="20"/>
    </row>
    <row r="113" spans="2:17" ht="26" x14ac:dyDescent="0.35">
      <c r="B113" s="60" t="s">
        <v>272</v>
      </c>
      <c r="C113" s="47" t="s">
        <v>87</v>
      </c>
      <c r="D113" s="3" t="s">
        <v>91</v>
      </c>
      <c r="E113" s="17"/>
      <c r="F113" s="35"/>
      <c r="G113" s="35"/>
      <c r="H113" s="18">
        <v>280000</v>
      </c>
      <c r="I113" s="19">
        <f t="shared" si="0"/>
        <v>1</v>
      </c>
      <c r="J113" s="71">
        <v>0</v>
      </c>
      <c r="K113" s="17" t="s">
        <v>275</v>
      </c>
      <c r="L113" s="17"/>
      <c r="M113" s="17"/>
      <c r="N113" s="17"/>
      <c r="O113" s="17"/>
      <c r="P113" s="17"/>
      <c r="Q113" s="20"/>
    </row>
    <row r="114" spans="2:17" ht="26" x14ac:dyDescent="0.35">
      <c r="B114" s="60" t="s">
        <v>272</v>
      </c>
      <c r="C114" s="47" t="s">
        <v>87</v>
      </c>
      <c r="D114" s="3" t="s">
        <v>92</v>
      </c>
      <c r="E114" s="17"/>
      <c r="F114" s="35"/>
      <c r="G114" s="35"/>
      <c r="H114" s="18">
        <v>60000</v>
      </c>
      <c r="I114" s="19">
        <f t="shared" si="0"/>
        <v>1</v>
      </c>
      <c r="J114" s="71">
        <v>0</v>
      </c>
      <c r="K114" s="17" t="s">
        <v>275</v>
      </c>
      <c r="L114" s="17"/>
      <c r="M114" s="17"/>
      <c r="N114" s="17"/>
      <c r="O114" s="17"/>
      <c r="P114" s="17"/>
      <c r="Q114" s="20"/>
    </row>
    <row r="115" spans="2:17" ht="26" x14ac:dyDescent="0.35">
      <c r="B115" s="60" t="s">
        <v>272</v>
      </c>
      <c r="C115" s="47" t="s">
        <v>87</v>
      </c>
      <c r="D115" s="3" t="s">
        <v>93</v>
      </c>
      <c r="E115" s="17"/>
      <c r="F115" s="35"/>
      <c r="G115" s="35"/>
      <c r="H115" s="18">
        <v>268000</v>
      </c>
      <c r="I115" s="19">
        <f t="shared" si="0"/>
        <v>1</v>
      </c>
      <c r="J115" s="71">
        <v>0</v>
      </c>
      <c r="K115" s="17" t="s">
        <v>275</v>
      </c>
      <c r="L115" s="17"/>
      <c r="M115" s="17"/>
      <c r="N115" s="17"/>
      <c r="O115" s="17"/>
      <c r="P115" s="17"/>
      <c r="Q115" s="20"/>
    </row>
    <row r="116" spans="2:17" ht="26" x14ac:dyDescent="0.35">
      <c r="B116" s="60" t="s">
        <v>272</v>
      </c>
      <c r="C116" s="47" t="s">
        <v>87</v>
      </c>
      <c r="D116" s="3" t="s">
        <v>94</v>
      </c>
      <c r="E116" s="17"/>
      <c r="F116" s="35"/>
      <c r="G116" s="35"/>
      <c r="H116" s="18">
        <v>290000</v>
      </c>
      <c r="I116" s="19">
        <f t="shared" si="0"/>
        <v>1</v>
      </c>
      <c r="J116" s="71">
        <v>0</v>
      </c>
      <c r="K116" s="17" t="s">
        <v>275</v>
      </c>
      <c r="L116" s="17"/>
      <c r="M116" s="17"/>
      <c r="N116" s="17"/>
      <c r="O116" s="17"/>
      <c r="P116" s="17"/>
      <c r="Q116" s="20"/>
    </row>
    <row r="117" spans="2:17" ht="26" x14ac:dyDescent="0.35">
      <c r="B117" s="60" t="s">
        <v>272</v>
      </c>
      <c r="C117" s="47" t="s">
        <v>87</v>
      </c>
      <c r="D117" s="3" t="s">
        <v>95</v>
      </c>
      <c r="E117" s="17"/>
      <c r="F117" s="35"/>
      <c r="G117" s="35"/>
      <c r="H117" s="18">
        <v>7000</v>
      </c>
      <c r="I117" s="19">
        <f t="shared" si="0"/>
        <v>1</v>
      </c>
      <c r="J117" s="71">
        <v>0</v>
      </c>
      <c r="K117" s="17" t="s">
        <v>275</v>
      </c>
      <c r="L117" s="17"/>
      <c r="M117" s="17"/>
      <c r="N117" s="17"/>
      <c r="O117" s="17"/>
      <c r="P117" s="17"/>
      <c r="Q117" s="20"/>
    </row>
    <row r="118" spans="2:17" ht="26" x14ac:dyDescent="0.35">
      <c r="B118" s="60" t="s">
        <v>272</v>
      </c>
      <c r="C118" s="47" t="s">
        <v>87</v>
      </c>
      <c r="D118" s="3" t="s">
        <v>96</v>
      </c>
      <c r="E118" s="17"/>
      <c r="F118" s="35"/>
      <c r="G118" s="35"/>
      <c r="H118" s="18">
        <v>70000</v>
      </c>
      <c r="I118" s="19">
        <f t="shared" si="0"/>
        <v>1</v>
      </c>
      <c r="J118" s="71">
        <v>0</v>
      </c>
      <c r="K118" s="17" t="s">
        <v>275</v>
      </c>
      <c r="L118" s="17"/>
      <c r="M118" s="17"/>
      <c r="N118" s="17"/>
      <c r="O118" s="17"/>
      <c r="P118" s="17"/>
      <c r="Q118" s="20"/>
    </row>
    <row r="119" spans="2:17" ht="26" x14ac:dyDescent="0.35">
      <c r="B119" s="60" t="s">
        <v>272</v>
      </c>
      <c r="C119" s="47" t="s">
        <v>87</v>
      </c>
      <c r="D119" s="3" t="s">
        <v>97</v>
      </c>
      <c r="E119" s="17"/>
      <c r="F119" s="35"/>
      <c r="G119" s="35"/>
      <c r="H119" s="18">
        <v>70000</v>
      </c>
      <c r="I119" s="19">
        <f t="shared" si="0"/>
        <v>1</v>
      </c>
      <c r="J119" s="71">
        <v>0</v>
      </c>
      <c r="K119" s="17" t="s">
        <v>275</v>
      </c>
      <c r="L119" s="17"/>
      <c r="M119" s="17"/>
      <c r="N119" s="17"/>
      <c r="O119" s="17"/>
      <c r="P119" s="17"/>
      <c r="Q119" s="20"/>
    </row>
    <row r="120" spans="2:17" ht="26" x14ac:dyDescent="0.35">
      <c r="B120" s="60" t="s">
        <v>272</v>
      </c>
      <c r="C120" s="47" t="s">
        <v>88</v>
      </c>
      <c r="D120" s="3" t="s">
        <v>98</v>
      </c>
      <c r="E120" s="17"/>
      <c r="F120" s="35"/>
      <c r="G120" s="35"/>
      <c r="H120" s="18">
        <v>41000</v>
      </c>
      <c r="I120" s="19">
        <f t="shared" si="0"/>
        <v>1</v>
      </c>
      <c r="J120" s="71">
        <v>0</v>
      </c>
      <c r="K120" s="17" t="s">
        <v>275</v>
      </c>
      <c r="L120" s="17"/>
      <c r="M120" s="17"/>
      <c r="N120" s="17"/>
      <c r="O120" s="17"/>
      <c r="P120" s="17"/>
      <c r="Q120" s="20"/>
    </row>
    <row r="121" spans="2:17" ht="26" x14ac:dyDescent="0.35">
      <c r="B121" s="60" t="s">
        <v>272</v>
      </c>
      <c r="C121" s="50" t="s">
        <v>88</v>
      </c>
      <c r="D121" s="3" t="s">
        <v>99</v>
      </c>
      <c r="E121" s="17"/>
      <c r="F121" s="35"/>
      <c r="G121" s="35"/>
      <c r="H121" s="18">
        <v>110000</v>
      </c>
      <c r="I121" s="19">
        <f t="shared" si="0"/>
        <v>1</v>
      </c>
      <c r="J121" s="71">
        <v>0</v>
      </c>
      <c r="K121" s="17" t="s">
        <v>275</v>
      </c>
      <c r="L121" s="17"/>
      <c r="M121" s="17"/>
      <c r="N121" s="17"/>
      <c r="O121" s="17"/>
      <c r="P121" s="17"/>
      <c r="Q121" s="20"/>
    </row>
    <row r="122" spans="2:17" ht="26" x14ac:dyDescent="0.35">
      <c r="B122" s="60" t="s">
        <v>272</v>
      </c>
      <c r="C122" s="50" t="s">
        <v>88</v>
      </c>
      <c r="D122" s="3" t="s">
        <v>100</v>
      </c>
      <c r="E122" s="17"/>
      <c r="F122" s="35"/>
      <c r="G122" s="35"/>
      <c r="H122" s="18">
        <v>170000</v>
      </c>
      <c r="I122" s="19">
        <f t="shared" si="0"/>
        <v>1</v>
      </c>
      <c r="J122" s="71">
        <v>0</v>
      </c>
      <c r="K122" s="17" t="s">
        <v>275</v>
      </c>
      <c r="L122" s="17"/>
      <c r="M122" s="17"/>
      <c r="N122" s="17"/>
      <c r="O122" s="17"/>
      <c r="P122" s="17"/>
      <c r="Q122" s="20"/>
    </row>
    <row r="123" spans="2:17" ht="39" x14ac:dyDescent="0.35">
      <c r="B123" s="60" t="s">
        <v>272</v>
      </c>
      <c r="C123" s="47" t="s">
        <v>89</v>
      </c>
      <c r="D123" s="3" t="s">
        <v>101</v>
      </c>
      <c r="E123" s="17"/>
      <c r="F123" s="35"/>
      <c r="G123" s="35"/>
      <c r="H123" s="18">
        <v>34000</v>
      </c>
      <c r="I123" s="19">
        <f t="shared" si="0"/>
        <v>1</v>
      </c>
      <c r="J123" s="71">
        <v>0</v>
      </c>
      <c r="K123" s="17" t="s">
        <v>275</v>
      </c>
      <c r="L123" s="17"/>
      <c r="M123" s="17"/>
      <c r="N123" s="17"/>
      <c r="O123" s="17"/>
      <c r="P123" s="17"/>
      <c r="Q123" s="20"/>
    </row>
    <row r="124" spans="2:17" ht="26" x14ac:dyDescent="0.35">
      <c r="B124" s="60" t="s">
        <v>272</v>
      </c>
      <c r="C124" s="47" t="s">
        <v>89</v>
      </c>
      <c r="D124" s="3" t="s">
        <v>102</v>
      </c>
      <c r="E124" s="17"/>
      <c r="F124" s="35"/>
      <c r="G124" s="35"/>
      <c r="H124" s="18">
        <v>166000</v>
      </c>
      <c r="I124" s="19">
        <f t="shared" si="0"/>
        <v>1</v>
      </c>
      <c r="J124" s="71">
        <v>0</v>
      </c>
      <c r="K124" s="17" t="s">
        <v>275</v>
      </c>
      <c r="L124" s="17"/>
      <c r="M124" s="17"/>
      <c r="N124" s="17"/>
      <c r="O124" s="17"/>
      <c r="P124" s="17"/>
      <c r="Q124" s="20"/>
    </row>
    <row r="125" spans="2:17" ht="26" x14ac:dyDescent="0.35">
      <c r="B125" s="60" t="s">
        <v>272</v>
      </c>
      <c r="C125" s="47" t="s">
        <v>89</v>
      </c>
      <c r="D125" s="3" t="s">
        <v>103</v>
      </c>
      <c r="E125" s="17"/>
      <c r="F125" s="35"/>
      <c r="G125" s="35"/>
      <c r="H125" s="18">
        <v>166000</v>
      </c>
      <c r="I125" s="19">
        <f t="shared" si="0"/>
        <v>1</v>
      </c>
      <c r="J125" s="71">
        <v>0</v>
      </c>
      <c r="K125" s="17" t="s">
        <v>275</v>
      </c>
      <c r="L125" s="17"/>
      <c r="M125" s="17"/>
      <c r="N125" s="17"/>
      <c r="O125" s="17"/>
      <c r="P125" s="17"/>
      <c r="Q125" s="20"/>
    </row>
    <row r="126" spans="2:17" ht="26" x14ac:dyDescent="0.35">
      <c r="B126" s="60" t="s">
        <v>272</v>
      </c>
      <c r="C126" s="47" t="s">
        <v>108</v>
      </c>
      <c r="D126" s="3" t="s">
        <v>196</v>
      </c>
      <c r="E126" s="17"/>
      <c r="F126" s="35"/>
      <c r="G126" s="35"/>
      <c r="H126" s="18">
        <v>370000</v>
      </c>
      <c r="I126" s="19">
        <f t="shared" si="0"/>
        <v>1</v>
      </c>
      <c r="J126" s="71">
        <v>0</v>
      </c>
      <c r="K126" s="17" t="s">
        <v>287</v>
      </c>
      <c r="L126" s="17"/>
      <c r="M126" s="17"/>
      <c r="N126" s="17"/>
      <c r="O126" s="17"/>
      <c r="P126" s="17"/>
      <c r="Q126" s="20"/>
    </row>
    <row r="127" spans="2:17" ht="26" x14ac:dyDescent="0.35">
      <c r="B127" s="60" t="s">
        <v>272</v>
      </c>
      <c r="C127" s="50" t="s">
        <v>109</v>
      </c>
      <c r="D127" s="3" t="s">
        <v>110</v>
      </c>
      <c r="E127" s="17"/>
      <c r="F127" s="35"/>
      <c r="G127" s="35"/>
      <c r="H127" s="18">
        <v>200000</v>
      </c>
      <c r="I127" s="19">
        <f t="shared" si="0"/>
        <v>1</v>
      </c>
      <c r="J127" s="71">
        <v>0</v>
      </c>
      <c r="K127" s="17" t="s">
        <v>287</v>
      </c>
      <c r="L127" s="17"/>
      <c r="M127" s="17"/>
      <c r="N127" s="17"/>
      <c r="O127" s="17"/>
      <c r="P127" s="17"/>
      <c r="Q127" s="20"/>
    </row>
    <row r="128" spans="2:17" ht="26" x14ac:dyDescent="0.35">
      <c r="B128" s="60" t="s">
        <v>272</v>
      </c>
      <c r="C128" s="50" t="s">
        <v>111</v>
      </c>
      <c r="D128" s="3" t="s">
        <v>197</v>
      </c>
      <c r="E128" s="17"/>
      <c r="F128" s="35"/>
      <c r="G128" s="35"/>
      <c r="H128" s="18">
        <v>270000</v>
      </c>
      <c r="I128" s="19">
        <f t="shared" si="0"/>
        <v>1</v>
      </c>
      <c r="J128" s="71">
        <v>0</v>
      </c>
      <c r="K128" s="17" t="s">
        <v>287</v>
      </c>
      <c r="L128" s="17"/>
      <c r="M128" s="17"/>
      <c r="N128" s="17"/>
      <c r="O128" s="17"/>
      <c r="P128" s="17"/>
      <c r="Q128" s="20"/>
    </row>
    <row r="129" spans="2:17" ht="39" x14ac:dyDescent="0.35">
      <c r="B129" s="60" t="s">
        <v>272</v>
      </c>
      <c r="C129" s="50" t="s">
        <v>112</v>
      </c>
      <c r="D129" s="3" t="s">
        <v>115</v>
      </c>
      <c r="E129" s="17"/>
      <c r="F129" s="35"/>
      <c r="G129" s="35"/>
      <c r="H129" s="18">
        <v>400000</v>
      </c>
      <c r="I129" s="19">
        <f t="shared" si="0"/>
        <v>1</v>
      </c>
      <c r="J129" s="71">
        <v>0</v>
      </c>
      <c r="K129" s="17" t="s">
        <v>288</v>
      </c>
      <c r="L129" s="17"/>
      <c r="M129" s="17"/>
      <c r="N129" s="17"/>
      <c r="O129" s="17"/>
      <c r="P129" s="17"/>
      <c r="Q129" s="20"/>
    </row>
    <row r="130" spans="2:17" ht="26" x14ac:dyDescent="0.35">
      <c r="B130" s="60" t="s">
        <v>272</v>
      </c>
      <c r="C130" s="50" t="s">
        <v>113</v>
      </c>
      <c r="D130" s="3" t="s">
        <v>116</v>
      </c>
      <c r="E130" s="17"/>
      <c r="F130" s="35"/>
      <c r="G130" s="35"/>
      <c r="H130" s="18">
        <v>200000</v>
      </c>
      <c r="I130" s="19">
        <f t="shared" si="0"/>
        <v>1</v>
      </c>
      <c r="J130" s="71">
        <v>0</v>
      </c>
      <c r="K130" s="17" t="s">
        <v>288</v>
      </c>
      <c r="L130" s="17"/>
      <c r="M130" s="17"/>
      <c r="N130" s="17"/>
      <c r="O130" s="17"/>
      <c r="P130" s="17"/>
      <c r="Q130" s="20"/>
    </row>
    <row r="131" spans="2:17" ht="26" x14ac:dyDescent="0.35">
      <c r="B131" s="60" t="s">
        <v>272</v>
      </c>
      <c r="C131" s="50" t="s">
        <v>114</v>
      </c>
      <c r="D131" s="3" t="s">
        <v>117</v>
      </c>
      <c r="E131" s="17"/>
      <c r="F131" s="35"/>
      <c r="G131" s="35"/>
      <c r="H131" s="18">
        <v>200000</v>
      </c>
      <c r="I131" s="19">
        <f t="shared" si="0"/>
        <v>1</v>
      </c>
      <c r="J131" s="71">
        <v>0</v>
      </c>
      <c r="K131" s="17" t="s">
        <v>278</v>
      </c>
      <c r="L131" s="17"/>
      <c r="M131" s="17"/>
      <c r="N131" s="17"/>
      <c r="O131" s="17"/>
      <c r="P131" s="17"/>
      <c r="Q131" s="20"/>
    </row>
    <row r="132" spans="2:17" ht="26" x14ac:dyDescent="0.35">
      <c r="B132" s="60" t="s">
        <v>272</v>
      </c>
      <c r="C132" s="50" t="s">
        <v>119</v>
      </c>
      <c r="D132" s="3" t="s">
        <v>121</v>
      </c>
      <c r="E132" s="17"/>
      <c r="F132" s="35"/>
      <c r="G132" s="35"/>
      <c r="H132" s="18">
        <v>6005000</v>
      </c>
      <c r="I132" s="19">
        <f t="shared" si="0"/>
        <v>1</v>
      </c>
      <c r="J132" s="71">
        <v>0</v>
      </c>
      <c r="K132" s="17" t="s">
        <v>278</v>
      </c>
      <c r="L132" s="17"/>
      <c r="M132" s="17"/>
      <c r="N132" s="17"/>
      <c r="O132" s="17"/>
      <c r="P132" s="17"/>
      <c r="Q132" s="20"/>
    </row>
    <row r="133" spans="2:17" ht="26" x14ac:dyDescent="0.35">
      <c r="B133" s="60" t="s">
        <v>272</v>
      </c>
      <c r="C133" s="50" t="s">
        <v>120</v>
      </c>
      <c r="D133" s="3" t="s">
        <v>122</v>
      </c>
      <c r="E133" s="17"/>
      <c r="F133" s="35"/>
      <c r="G133" s="35"/>
      <c r="H133" s="18">
        <v>909000</v>
      </c>
      <c r="I133" s="19">
        <f t="shared" si="0"/>
        <v>1</v>
      </c>
      <c r="J133" s="71">
        <v>0</v>
      </c>
      <c r="K133" s="17" t="s">
        <v>278</v>
      </c>
      <c r="L133" s="17"/>
      <c r="M133" s="17"/>
      <c r="N133" s="17"/>
      <c r="O133" s="17"/>
      <c r="P133" s="17"/>
      <c r="Q133" s="20"/>
    </row>
    <row r="134" spans="2:17" ht="26" x14ac:dyDescent="0.35">
      <c r="B134" s="60" t="s">
        <v>272</v>
      </c>
      <c r="C134" s="50" t="s">
        <v>127</v>
      </c>
      <c r="D134" s="3" t="s">
        <v>131</v>
      </c>
      <c r="E134" s="17"/>
      <c r="F134" s="35"/>
      <c r="G134" s="35"/>
      <c r="H134" s="18">
        <v>100000</v>
      </c>
      <c r="I134" s="19">
        <f t="shared" si="0"/>
        <v>0.66901366070891255</v>
      </c>
      <c r="J134" s="69">
        <f>5500000/16617000</f>
        <v>0.33098633929108745</v>
      </c>
      <c r="K134" s="17" t="s">
        <v>279</v>
      </c>
      <c r="L134" s="17"/>
      <c r="M134" s="17"/>
      <c r="N134" s="17"/>
      <c r="O134" s="17"/>
      <c r="P134" s="17"/>
      <c r="Q134" s="20"/>
    </row>
    <row r="135" spans="2:17" ht="26" x14ac:dyDescent="0.35">
      <c r="B135" s="60" t="s">
        <v>272</v>
      </c>
      <c r="C135" s="47" t="s">
        <v>128</v>
      </c>
      <c r="D135" s="3" t="s">
        <v>129</v>
      </c>
      <c r="E135" s="17"/>
      <c r="F135" s="35"/>
      <c r="G135" s="35"/>
      <c r="H135" s="18">
        <v>200000</v>
      </c>
      <c r="I135" s="19">
        <f t="shared" si="0"/>
        <v>1</v>
      </c>
      <c r="J135" s="71">
        <v>0</v>
      </c>
      <c r="K135" s="17" t="s">
        <v>279</v>
      </c>
      <c r="L135" s="17"/>
      <c r="M135" s="17"/>
      <c r="N135" s="17"/>
      <c r="O135" s="17"/>
      <c r="P135" s="17"/>
      <c r="Q135" s="20"/>
    </row>
    <row r="136" spans="2:17" ht="26" x14ac:dyDescent="0.35">
      <c r="B136" s="60" t="s">
        <v>272</v>
      </c>
      <c r="C136" s="50" t="s">
        <v>130</v>
      </c>
      <c r="D136" s="3" t="s">
        <v>132</v>
      </c>
      <c r="E136" s="17"/>
      <c r="F136" s="35"/>
      <c r="G136" s="35"/>
      <c r="H136" s="18">
        <v>2140000</v>
      </c>
      <c r="I136" s="19">
        <f t="shared" si="0"/>
        <v>0.89698754111133583</v>
      </c>
      <c r="J136" s="70">
        <f>5500000/53391600</f>
        <v>0.10301245888866413</v>
      </c>
      <c r="K136" s="17" t="s">
        <v>279</v>
      </c>
      <c r="L136" s="17"/>
      <c r="M136" s="17"/>
      <c r="N136" s="17"/>
      <c r="O136" s="17"/>
      <c r="P136" s="17"/>
      <c r="Q136" s="20"/>
    </row>
    <row r="137" spans="2:17" ht="26" x14ac:dyDescent="0.35">
      <c r="B137" s="60" t="s">
        <v>272</v>
      </c>
      <c r="C137" s="50" t="s">
        <v>130</v>
      </c>
      <c r="D137" s="3" t="s">
        <v>133</v>
      </c>
      <c r="E137" s="17"/>
      <c r="F137" s="35"/>
      <c r="G137" s="35"/>
      <c r="H137" s="18">
        <v>3400000</v>
      </c>
      <c r="I137" s="19">
        <f t="shared" si="0"/>
        <v>0.89698754111133583</v>
      </c>
      <c r="J137" s="70">
        <f>5500000/53391600</f>
        <v>0.10301245888866413</v>
      </c>
      <c r="K137" s="17" t="s">
        <v>279</v>
      </c>
      <c r="L137" s="17"/>
      <c r="M137" s="17"/>
      <c r="N137" s="17"/>
      <c r="O137" s="17"/>
      <c r="P137" s="17"/>
      <c r="Q137" s="20"/>
    </row>
    <row r="138" spans="2:17" ht="26" x14ac:dyDescent="0.35">
      <c r="B138" s="60" t="s">
        <v>272</v>
      </c>
      <c r="C138" s="50" t="s">
        <v>130</v>
      </c>
      <c r="D138" s="3" t="s">
        <v>134</v>
      </c>
      <c r="E138" s="17"/>
      <c r="F138" s="35"/>
      <c r="G138" s="35"/>
      <c r="H138" s="18">
        <v>1400000</v>
      </c>
      <c r="I138" s="19">
        <f t="shared" si="0"/>
        <v>0.89698754111133583</v>
      </c>
      <c r="J138" s="70">
        <f>5500000/53391600</f>
        <v>0.10301245888866413</v>
      </c>
      <c r="K138" s="17" t="s">
        <v>279</v>
      </c>
      <c r="L138" s="17"/>
      <c r="M138" s="17"/>
      <c r="N138" s="17"/>
      <c r="O138" s="17"/>
      <c r="P138" s="17"/>
      <c r="Q138" s="20"/>
    </row>
    <row r="139" spans="2:17" ht="26" x14ac:dyDescent="0.35">
      <c r="B139" s="60" t="s">
        <v>272</v>
      </c>
      <c r="C139" s="50" t="s">
        <v>130</v>
      </c>
      <c r="D139" s="3" t="s">
        <v>135</v>
      </c>
      <c r="E139" s="17"/>
      <c r="F139" s="35"/>
      <c r="G139" s="35"/>
      <c r="H139" s="18">
        <v>1710000</v>
      </c>
      <c r="I139" s="19">
        <f t="shared" si="0"/>
        <v>0.89698754111133583</v>
      </c>
      <c r="J139" s="70">
        <f>5500000/53391600</f>
        <v>0.10301245888866413</v>
      </c>
      <c r="K139" s="17" t="s">
        <v>279</v>
      </c>
      <c r="L139" s="17"/>
      <c r="M139" s="17"/>
      <c r="N139" s="17"/>
      <c r="O139" s="17"/>
      <c r="P139" s="17"/>
      <c r="Q139" s="20"/>
    </row>
    <row r="140" spans="2:17" ht="26" x14ac:dyDescent="0.35">
      <c r="B140" s="60" t="s">
        <v>272</v>
      </c>
      <c r="C140" s="47" t="s">
        <v>142</v>
      </c>
      <c r="D140" s="53" t="s">
        <v>146</v>
      </c>
      <c r="E140" s="17"/>
      <c r="F140" s="35"/>
      <c r="G140" s="35"/>
      <c r="H140" s="18">
        <v>100000</v>
      </c>
      <c r="I140" s="19">
        <f t="shared" si="0"/>
        <v>1</v>
      </c>
      <c r="J140" s="71">
        <v>0</v>
      </c>
      <c r="K140" s="17" t="s">
        <v>289</v>
      </c>
      <c r="L140" s="17"/>
      <c r="M140" s="17"/>
      <c r="N140" s="17"/>
      <c r="O140" s="17"/>
      <c r="P140" s="17"/>
      <c r="Q140" s="20"/>
    </row>
    <row r="141" spans="2:17" ht="26" x14ac:dyDescent="0.35">
      <c r="B141" s="60" t="s">
        <v>272</v>
      </c>
      <c r="C141" s="50" t="s">
        <v>143</v>
      </c>
      <c r="D141" s="53" t="s">
        <v>144</v>
      </c>
      <c r="E141" s="17"/>
      <c r="F141" s="35"/>
      <c r="G141" s="35"/>
      <c r="H141" s="18">
        <v>570000</v>
      </c>
      <c r="I141" s="19">
        <f t="shared" si="0"/>
        <v>1</v>
      </c>
      <c r="J141" s="71">
        <v>0</v>
      </c>
      <c r="K141" s="17" t="s">
        <v>289</v>
      </c>
      <c r="L141" s="17"/>
      <c r="M141" s="17"/>
      <c r="N141" s="17"/>
      <c r="O141" s="17"/>
      <c r="P141" s="17"/>
      <c r="Q141" s="20"/>
    </row>
    <row r="142" spans="2:17" ht="26" x14ac:dyDescent="0.35">
      <c r="B142" s="60" t="s">
        <v>272</v>
      </c>
      <c r="C142" s="50" t="s">
        <v>145</v>
      </c>
      <c r="D142" s="53" t="s">
        <v>147</v>
      </c>
      <c r="E142" s="17"/>
      <c r="F142" s="35"/>
      <c r="G142" s="35"/>
      <c r="H142" s="18">
        <v>950000</v>
      </c>
      <c r="I142" s="19">
        <f t="shared" si="0"/>
        <v>1</v>
      </c>
      <c r="J142" s="71">
        <v>0</v>
      </c>
      <c r="K142" s="17" t="s">
        <v>289</v>
      </c>
      <c r="L142" s="17"/>
      <c r="M142" s="17"/>
      <c r="N142" s="17"/>
      <c r="O142" s="17"/>
      <c r="P142" s="17"/>
      <c r="Q142" s="20"/>
    </row>
    <row r="143" spans="2:17" ht="26" x14ac:dyDescent="0.35">
      <c r="B143" s="60" t="s">
        <v>272</v>
      </c>
      <c r="C143" s="47" t="s">
        <v>148</v>
      </c>
      <c r="D143" s="3" t="s">
        <v>149</v>
      </c>
      <c r="E143" s="17"/>
      <c r="F143" s="35"/>
      <c r="G143" s="35"/>
      <c r="H143" s="18">
        <v>340000</v>
      </c>
      <c r="I143" s="19">
        <f t="shared" si="0"/>
        <v>1</v>
      </c>
      <c r="J143" s="71">
        <v>0</v>
      </c>
      <c r="K143" s="17" t="s">
        <v>280</v>
      </c>
      <c r="L143" s="17"/>
      <c r="M143" s="17"/>
      <c r="N143" s="17"/>
      <c r="O143" s="17"/>
      <c r="P143" s="17"/>
      <c r="Q143" s="20"/>
    </row>
    <row r="144" spans="2:17" ht="26" x14ac:dyDescent="0.35">
      <c r="B144" s="60" t="s">
        <v>272</v>
      </c>
      <c r="C144" s="50" t="s">
        <v>152</v>
      </c>
      <c r="D144" s="3" t="s">
        <v>153</v>
      </c>
      <c r="E144" s="17"/>
      <c r="F144" s="35"/>
      <c r="G144" s="35"/>
      <c r="H144" s="18">
        <v>340000</v>
      </c>
      <c r="I144" s="19">
        <f t="shared" ref="I144:I165" si="1">100%-J144</f>
        <v>1</v>
      </c>
      <c r="J144" s="71">
        <v>0</v>
      </c>
      <c r="K144" s="17" t="s">
        <v>290</v>
      </c>
      <c r="L144" s="17"/>
      <c r="M144" s="17"/>
      <c r="N144" s="17"/>
      <c r="O144" s="17"/>
      <c r="P144" s="17"/>
      <c r="Q144" s="20"/>
    </row>
    <row r="145" spans="2:17" ht="26" x14ac:dyDescent="0.35">
      <c r="B145" s="60" t="s">
        <v>272</v>
      </c>
      <c r="C145" s="47" t="s">
        <v>154</v>
      </c>
      <c r="D145" s="3" t="s">
        <v>159</v>
      </c>
      <c r="E145" s="17"/>
      <c r="F145" s="35"/>
      <c r="G145" s="35"/>
      <c r="H145" s="18">
        <v>100000</v>
      </c>
      <c r="I145" s="19">
        <f t="shared" si="1"/>
        <v>1</v>
      </c>
      <c r="J145" s="71">
        <v>0</v>
      </c>
      <c r="K145" s="17" t="s">
        <v>290</v>
      </c>
      <c r="L145" s="17"/>
      <c r="M145" s="17"/>
      <c r="N145" s="17"/>
      <c r="O145" s="17"/>
      <c r="P145" s="17"/>
      <c r="Q145" s="20"/>
    </row>
    <row r="146" spans="2:17" ht="26" x14ac:dyDescent="0.35">
      <c r="B146" s="60" t="s">
        <v>272</v>
      </c>
      <c r="C146" s="50" t="s">
        <v>155</v>
      </c>
      <c r="D146" s="3" t="s">
        <v>160</v>
      </c>
      <c r="E146" s="17"/>
      <c r="F146" s="35"/>
      <c r="G146" s="35"/>
      <c r="H146" s="18">
        <v>400000</v>
      </c>
      <c r="I146" s="19">
        <f t="shared" si="1"/>
        <v>1</v>
      </c>
      <c r="J146" s="71">
        <v>0</v>
      </c>
      <c r="K146" s="17" t="s">
        <v>290</v>
      </c>
      <c r="L146" s="17"/>
      <c r="M146" s="17"/>
      <c r="N146" s="17"/>
      <c r="O146" s="17"/>
      <c r="P146" s="17"/>
      <c r="Q146" s="20"/>
    </row>
    <row r="147" spans="2:17" ht="26" x14ac:dyDescent="0.35">
      <c r="B147" s="60" t="s">
        <v>272</v>
      </c>
      <c r="C147" s="47" t="s">
        <v>156</v>
      </c>
      <c r="D147" s="3" t="s">
        <v>161</v>
      </c>
      <c r="E147" s="17"/>
      <c r="F147" s="35"/>
      <c r="G147" s="35"/>
      <c r="H147" s="18">
        <v>560000</v>
      </c>
      <c r="I147" s="19">
        <f t="shared" si="1"/>
        <v>1</v>
      </c>
      <c r="J147" s="71">
        <v>0</v>
      </c>
      <c r="K147" s="17" t="s">
        <v>290</v>
      </c>
      <c r="L147" s="17"/>
      <c r="M147" s="17"/>
      <c r="N147" s="17"/>
      <c r="O147" s="17"/>
      <c r="P147" s="17"/>
      <c r="Q147" s="20"/>
    </row>
    <row r="148" spans="2:17" ht="26" x14ac:dyDescent="0.35">
      <c r="B148" s="60" t="s">
        <v>272</v>
      </c>
      <c r="C148" s="50" t="s">
        <v>157</v>
      </c>
      <c r="D148" s="3" t="s">
        <v>158</v>
      </c>
      <c r="E148" s="17"/>
      <c r="F148" s="35"/>
      <c r="G148" s="35"/>
      <c r="H148" s="18">
        <v>430000</v>
      </c>
      <c r="I148" s="19">
        <f t="shared" si="1"/>
        <v>1</v>
      </c>
      <c r="J148" s="71">
        <v>0</v>
      </c>
      <c r="K148" s="17" t="s">
        <v>290</v>
      </c>
      <c r="L148" s="17"/>
      <c r="M148" s="17"/>
      <c r="N148" s="17"/>
      <c r="O148" s="17"/>
      <c r="P148" s="17"/>
      <c r="Q148" s="20"/>
    </row>
    <row r="149" spans="2:17" ht="26" x14ac:dyDescent="0.35">
      <c r="B149" s="60" t="s">
        <v>272</v>
      </c>
      <c r="C149" s="47" t="s">
        <v>162</v>
      </c>
      <c r="D149" s="3" t="s">
        <v>164</v>
      </c>
      <c r="E149" s="17"/>
      <c r="F149" s="35"/>
      <c r="G149" s="35"/>
      <c r="H149" s="18">
        <v>133400</v>
      </c>
      <c r="I149" s="19">
        <f t="shared" si="1"/>
        <v>1</v>
      </c>
      <c r="J149" s="71">
        <v>0</v>
      </c>
      <c r="K149" s="17" t="s">
        <v>291</v>
      </c>
      <c r="L149" s="17"/>
      <c r="M149" s="17"/>
      <c r="N149" s="17"/>
      <c r="O149" s="17"/>
      <c r="P149" s="17"/>
      <c r="Q149" s="20"/>
    </row>
    <row r="150" spans="2:17" ht="26" x14ac:dyDescent="0.35">
      <c r="B150" s="60" t="s">
        <v>272</v>
      </c>
      <c r="C150" s="50" t="s">
        <v>163</v>
      </c>
      <c r="D150" s="52" t="s">
        <v>165</v>
      </c>
      <c r="E150" s="17"/>
      <c r="F150" s="35"/>
      <c r="G150" s="35"/>
      <c r="H150" s="18">
        <v>370000</v>
      </c>
      <c r="I150" s="19">
        <f t="shared" si="1"/>
        <v>1</v>
      </c>
      <c r="J150" s="71">
        <v>0</v>
      </c>
      <c r="K150" s="17" t="s">
        <v>291</v>
      </c>
      <c r="L150" s="17"/>
      <c r="M150" s="17"/>
      <c r="N150" s="17"/>
      <c r="O150" s="17"/>
      <c r="P150" s="17"/>
      <c r="Q150" s="20"/>
    </row>
    <row r="151" spans="2:17" ht="26" x14ac:dyDescent="0.35">
      <c r="B151" s="60" t="s">
        <v>272</v>
      </c>
      <c r="C151" s="47" t="s">
        <v>166</v>
      </c>
      <c r="D151" s="53" t="s">
        <v>178</v>
      </c>
      <c r="E151" s="17"/>
      <c r="F151" s="35"/>
      <c r="G151" s="35"/>
      <c r="H151" s="18">
        <v>258000</v>
      </c>
      <c r="I151" s="19">
        <f t="shared" si="1"/>
        <v>1</v>
      </c>
      <c r="J151" s="71">
        <v>0</v>
      </c>
      <c r="K151" s="17" t="s">
        <v>292</v>
      </c>
      <c r="L151" s="17"/>
      <c r="M151" s="17"/>
      <c r="N151" s="17"/>
      <c r="O151" s="17"/>
      <c r="P151" s="17"/>
      <c r="Q151" s="20"/>
    </row>
    <row r="152" spans="2:17" ht="26" x14ac:dyDescent="0.35">
      <c r="B152" s="60" t="s">
        <v>272</v>
      </c>
      <c r="C152" s="50" t="s">
        <v>167</v>
      </c>
      <c r="D152" s="53" t="s">
        <v>179</v>
      </c>
      <c r="E152" s="17"/>
      <c r="F152" s="35"/>
      <c r="G152" s="35"/>
      <c r="H152" s="18">
        <v>258000</v>
      </c>
      <c r="I152" s="19">
        <f t="shared" si="1"/>
        <v>1</v>
      </c>
      <c r="J152" s="71">
        <v>0</v>
      </c>
      <c r="K152" s="17" t="s">
        <v>292</v>
      </c>
      <c r="L152" s="17"/>
      <c r="M152" s="17"/>
      <c r="N152" s="17"/>
      <c r="O152" s="17"/>
      <c r="P152" s="17"/>
      <c r="Q152" s="20"/>
    </row>
    <row r="153" spans="2:17" ht="26" x14ac:dyDescent="0.35">
      <c r="B153" s="60" t="s">
        <v>272</v>
      </c>
      <c r="C153" s="50" t="s">
        <v>168</v>
      </c>
      <c r="D153" s="53" t="s">
        <v>180</v>
      </c>
      <c r="E153" s="17"/>
      <c r="F153" s="35"/>
      <c r="G153" s="35"/>
      <c r="H153" s="18">
        <v>1034000</v>
      </c>
      <c r="I153" s="19">
        <f t="shared" si="1"/>
        <v>1</v>
      </c>
      <c r="J153" s="71">
        <v>0</v>
      </c>
      <c r="K153" s="17" t="s">
        <v>292</v>
      </c>
      <c r="L153" s="17"/>
      <c r="M153" s="17"/>
      <c r="N153" s="17"/>
      <c r="O153" s="17"/>
      <c r="P153" s="17"/>
      <c r="Q153" s="20"/>
    </row>
    <row r="154" spans="2:17" ht="26" x14ac:dyDescent="0.35">
      <c r="B154" s="60" t="s">
        <v>272</v>
      </c>
      <c r="C154" s="50" t="s">
        <v>169</v>
      </c>
      <c r="D154" s="53" t="s">
        <v>181</v>
      </c>
      <c r="E154" s="17"/>
      <c r="F154" s="35"/>
      <c r="G154" s="35"/>
      <c r="H154" s="18">
        <v>258000</v>
      </c>
      <c r="I154" s="19">
        <f t="shared" si="1"/>
        <v>1</v>
      </c>
      <c r="J154" s="71">
        <v>0</v>
      </c>
      <c r="K154" s="17" t="s">
        <v>292</v>
      </c>
      <c r="L154" s="17"/>
      <c r="M154" s="17"/>
      <c r="N154" s="17"/>
      <c r="O154" s="17"/>
      <c r="P154" s="17"/>
      <c r="Q154" s="20"/>
    </row>
    <row r="155" spans="2:17" ht="26" x14ac:dyDescent="0.35">
      <c r="B155" s="60" t="s">
        <v>272</v>
      </c>
      <c r="C155" s="50" t="s">
        <v>170</v>
      </c>
      <c r="D155" s="53" t="s">
        <v>182</v>
      </c>
      <c r="E155" s="17"/>
      <c r="F155" s="35"/>
      <c r="G155" s="35"/>
      <c r="H155" s="18">
        <v>258000</v>
      </c>
      <c r="I155" s="19">
        <f t="shared" si="1"/>
        <v>1</v>
      </c>
      <c r="J155" s="71">
        <v>0</v>
      </c>
      <c r="K155" s="17" t="s">
        <v>292</v>
      </c>
      <c r="L155" s="17"/>
      <c r="M155" s="17"/>
      <c r="N155" s="17"/>
      <c r="O155" s="17"/>
      <c r="P155" s="17"/>
      <c r="Q155" s="20"/>
    </row>
    <row r="156" spans="2:17" ht="26" x14ac:dyDescent="0.35">
      <c r="B156" s="60" t="s">
        <v>272</v>
      </c>
      <c r="C156" s="50" t="s">
        <v>171</v>
      </c>
      <c r="D156" s="53" t="s">
        <v>183</v>
      </c>
      <c r="E156" s="17"/>
      <c r="F156" s="35"/>
      <c r="G156" s="35"/>
      <c r="H156" s="18">
        <v>1292000</v>
      </c>
      <c r="I156" s="19">
        <f t="shared" si="1"/>
        <v>1</v>
      </c>
      <c r="J156" s="71">
        <v>0</v>
      </c>
      <c r="K156" s="17" t="s">
        <v>292</v>
      </c>
      <c r="L156" s="17"/>
      <c r="M156" s="17"/>
      <c r="N156" s="17"/>
      <c r="O156" s="17"/>
      <c r="P156" s="17"/>
      <c r="Q156" s="20"/>
    </row>
    <row r="157" spans="2:17" ht="26" x14ac:dyDescent="0.35">
      <c r="B157" s="60" t="s">
        <v>272</v>
      </c>
      <c r="C157" s="50" t="s">
        <v>172</v>
      </c>
      <c r="D157" s="53" t="s">
        <v>184</v>
      </c>
      <c r="E157" s="17"/>
      <c r="F157" s="35"/>
      <c r="G157" s="35"/>
      <c r="H157" s="18">
        <v>258000</v>
      </c>
      <c r="I157" s="19">
        <f t="shared" si="1"/>
        <v>1</v>
      </c>
      <c r="J157" s="71">
        <v>0</v>
      </c>
      <c r="K157" s="17" t="s">
        <v>292</v>
      </c>
      <c r="L157" s="17"/>
      <c r="M157" s="17"/>
      <c r="N157" s="17"/>
      <c r="O157" s="17"/>
      <c r="P157" s="17"/>
      <c r="Q157" s="20"/>
    </row>
    <row r="158" spans="2:17" ht="26" x14ac:dyDescent="0.35">
      <c r="B158" s="60" t="s">
        <v>272</v>
      </c>
      <c r="C158" s="50" t="s">
        <v>173</v>
      </c>
      <c r="D158" s="53" t="s">
        <v>174</v>
      </c>
      <c r="E158" s="17"/>
      <c r="F158" s="35"/>
      <c r="G158" s="35"/>
      <c r="H158" s="18">
        <v>100000</v>
      </c>
      <c r="I158" s="19">
        <f t="shared" si="1"/>
        <v>1</v>
      </c>
      <c r="J158" s="71">
        <v>0</v>
      </c>
      <c r="K158" s="17" t="s">
        <v>292</v>
      </c>
      <c r="L158" s="17"/>
      <c r="M158" s="17"/>
      <c r="N158" s="17"/>
      <c r="O158" s="17"/>
      <c r="P158" s="17"/>
      <c r="Q158" s="20"/>
    </row>
    <row r="159" spans="2:17" ht="39" x14ac:dyDescent="0.35">
      <c r="B159" s="60" t="s">
        <v>272</v>
      </c>
      <c r="C159" s="50" t="s">
        <v>175</v>
      </c>
      <c r="D159" s="53" t="s">
        <v>185</v>
      </c>
      <c r="E159" s="17"/>
      <c r="F159" s="35"/>
      <c r="G159" s="35"/>
      <c r="H159" s="18">
        <v>500000</v>
      </c>
      <c r="I159" s="19">
        <f t="shared" si="1"/>
        <v>1</v>
      </c>
      <c r="J159" s="71">
        <v>0</v>
      </c>
      <c r="K159" s="17" t="s">
        <v>292</v>
      </c>
      <c r="L159" s="17"/>
      <c r="M159" s="17"/>
      <c r="N159" s="17"/>
      <c r="O159" s="17"/>
      <c r="P159" s="17"/>
      <c r="Q159" s="20"/>
    </row>
    <row r="160" spans="2:17" ht="39" x14ac:dyDescent="0.35">
      <c r="B160" s="60" t="s">
        <v>272</v>
      </c>
      <c r="C160" s="50" t="s">
        <v>176</v>
      </c>
      <c r="D160" s="53" t="s">
        <v>186</v>
      </c>
      <c r="E160" s="17"/>
      <c r="F160" s="35"/>
      <c r="G160" s="35"/>
      <c r="H160" s="18">
        <v>350000</v>
      </c>
      <c r="I160" s="19">
        <f t="shared" si="1"/>
        <v>1</v>
      </c>
      <c r="J160" s="71">
        <v>0</v>
      </c>
      <c r="K160" s="17" t="s">
        <v>292</v>
      </c>
      <c r="L160" s="17"/>
      <c r="M160" s="17"/>
      <c r="N160" s="17"/>
      <c r="O160" s="17"/>
      <c r="P160" s="17"/>
      <c r="Q160" s="20"/>
    </row>
    <row r="161" spans="1:17" ht="39" x14ac:dyDescent="0.35">
      <c r="B161" s="60" t="s">
        <v>272</v>
      </c>
      <c r="C161" s="50" t="s">
        <v>177</v>
      </c>
      <c r="D161" s="53" t="s">
        <v>1</v>
      </c>
      <c r="E161" s="17"/>
      <c r="F161" s="35"/>
      <c r="G161" s="35"/>
      <c r="H161" s="18">
        <v>800000</v>
      </c>
      <c r="I161" s="19">
        <f t="shared" si="1"/>
        <v>1</v>
      </c>
      <c r="J161" s="71">
        <v>0</v>
      </c>
      <c r="K161" s="17" t="s">
        <v>292</v>
      </c>
      <c r="L161" s="17"/>
      <c r="M161" s="17"/>
      <c r="N161" s="17"/>
      <c r="O161" s="17"/>
      <c r="P161" s="17"/>
      <c r="Q161" s="20"/>
    </row>
    <row r="162" spans="1:17" ht="26" x14ac:dyDescent="0.35">
      <c r="B162" s="60" t="s">
        <v>272</v>
      </c>
      <c r="C162" s="50" t="s">
        <v>187</v>
      </c>
      <c r="D162" s="53" t="s">
        <v>188</v>
      </c>
      <c r="E162" s="17"/>
      <c r="F162" s="35"/>
      <c r="G162" s="35"/>
      <c r="H162" s="18">
        <v>67000</v>
      </c>
      <c r="I162" s="19">
        <f t="shared" si="1"/>
        <v>1</v>
      </c>
      <c r="J162" s="71">
        <v>0</v>
      </c>
      <c r="K162" s="17" t="s">
        <v>293</v>
      </c>
      <c r="L162" s="17"/>
      <c r="M162" s="17"/>
      <c r="N162" s="17"/>
      <c r="O162" s="17"/>
      <c r="P162" s="17"/>
      <c r="Q162" s="20"/>
    </row>
    <row r="163" spans="1:17" ht="26" x14ac:dyDescent="0.35">
      <c r="B163" s="60" t="s">
        <v>272</v>
      </c>
      <c r="C163" s="50" t="s">
        <v>189</v>
      </c>
      <c r="D163" s="53" t="s">
        <v>190</v>
      </c>
      <c r="E163" s="17"/>
      <c r="F163" s="35"/>
      <c r="G163" s="35"/>
      <c r="H163" s="18">
        <v>267000</v>
      </c>
      <c r="I163" s="19">
        <f t="shared" si="1"/>
        <v>1</v>
      </c>
      <c r="J163" s="71">
        <v>0</v>
      </c>
      <c r="K163" s="17" t="s">
        <v>293</v>
      </c>
      <c r="L163" s="17"/>
      <c r="M163" s="17"/>
      <c r="N163" s="17"/>
      <c r="O163" s="17"/>
      <c r="P163" s="17"/>
      <c r="Q163" s="20"/>
    </row>
    <row r="164" spans="1:17" ht="26" x14ac:dyDescent="0.35">
      <c r="B164" s="60" t="s">
        <v>272</v>
      </c>
      <c r="C164" s="47" t="s">
        <v>191</v>
      </c>
      <c r="D164" s="53" t="s">
        <v>192</v>
      </c>
      <c r="E164" s="17"/>
      <c r="F164" s="35"/>
      <c r="G164" s="35"/>
      <c r="H164" s="18">
        <v>166000</v>
      </c>
      <c r="I164" s="19">
        <f t="shared" si="1"/>
        <v>1</v>
      </c>
      <c r="J164" s="71">
        <v>0</v>
      </c>
      <c r="K164" s="17" t="s">
        <v>294</v>
      </c>
      <c r="L164" s="17"/>
      <c r="M164" s="17"/>
      <c r="N164" s="17"/>
      <c r="O164" s="17"/>
      <c r="P164" s="17"/>
      <c r="Q164" s="20"/>
    </row>
    <row r="165" spans="1:17" ht="26.5" thickBot="1" x14ac:dyDescent="0.4">
      <c r="B165" s="61" t="s">
        <v>272</v>
      </c>
      <c r="C165" s="73" t="s">
        <v>193</v>
      </c>
      <c r="D165" s="67" t="s">
        <v>194</v>
      </c>
      <c r="E165" s="21"/>
      <c r="F165" s="76"/>
      <c r="G165" s="76"/>
      <c r="H165" s="22">
        <v>1334000</v>
      </c>
      <c r="I165" s="23">
        <f t="shared" si="1"/>
        <v>1</v>
      </c>
      <c r="J165" s="72">
        <v>0</v>
      </c>
      <c r="K165" s="21" t="s">
        <v>294</v>
      </c>
      <c r="L165" s="21"/>
      <c r="M165" s="21"/>
      <c r="N165" s="21"/>
      <c r="O165" s="21"/>
      <c r="P165" s="21"/>
      <c r="Q165" s="24"/>
    </row>
    <row r="166" spans="1:17" x14ac:dyDescent="0.35">
      <c r="B166" s="43"/>
      <c r="C166" s="43"/>
      <c r="D166" s="25"/>
      <c r="E166" s="25"/>
      <c r="F166" s="25"/>
      <c r="G166" s="25" t="s">
        <v>0</v>
      </c>
      <c r="H166" s="49">
        <f>SUM(H80:H165)</f>
        <v>48012249.990000002</v>
      </c>
      <c r="I166" s="26"/>
      <c r="J166" s="27"/>
      <c r="K166" s="27"/>
      <c r="L166" s="25"/>
      <c r="M166" s="25"/>
      <c r="N166" s="25"/>
      <c r="O166" s="25"/>
      <c r="P166" s="25"/>
      <c r="Q166" s="25"/>
    </row>
    <row r="168" spans="1:17" ht="15.75" customHeight="1" x14ac:dyDescent="0.35">
      <c r="A168" s="37"/>
      <c r="B168" s="95" t="s">
        <v>225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1:17" ht="15" customHeight="1" x14ac:dyDescent="0.35">
      <c r="B169" s="97" t="s">
        <v>217</v>
      </c>
      <c r="C169" s="90" t="s">
        <v>8</v>
      </c>
      <c r="D169" s="90" t="s">
        <v>201</v>
      </c>
      <c r="E169" s="90" t="s">
        <v>202</v>
      </c>
      <c r="F169" s="90" t="s">
        <v>204</v>
      </c>
      <c r="G169" s="99" t="s">
        <v>218</v>
      </c>
      <c r="H169" s="99"/>
      <c r="I169" s="99"/>
      <c r="J169" s="100" t="s">
        <v>226</v>
      </c>
      <c r="K169" s="90" t="s">
        <v>219</v>
      </c>
      <c r="L169" s="90" t="s">
        <v>220</v>
      </c>
      <c r="M169" s="90" t="s">
        <v>221</v>
      </c>
      <c r="N169" s="90"/>
      <c r="O169" s="106" t="s">
        <v>208</v>
      </c>
      <c r="P169" s="90" t="s">
        <v>209</v>
      </c>
      <c r="Q169" s="90" t="s">
        <v>210</v>
      </c>
    </row>
    <row r="170" spans="1:17" ht="39.5" thickBot="1" x14ac:dyDescent="0.4">
      <c r="B170" s="98"/>
      <c r="C170" s="93"/>
      <c r="D170" s="93"/>
      <c r="E170" s="93"/>
      <c r="F170" s="93"/>
      <c r="G170" s="12" t="s">
        <v>211</v>
      </c>
      <c r="H170" s="10" t="s">
        <v>212</v>
      </c>
      <c r="I170" s="11" t="s">
        <v>213</v>
      </c>
      <c r="J170" s="101"/>
      <c r="K170" s="93"/>
      <c r="L170" s="93"/>
      <c r="M170" s="12" t="s">
        <v>227</v>
      </c>
      <c r="N170" s="12" t="s">
        <v>228</v>
      </c>
      <c r="O170" s="91"/>
      <c r="P170" s="93"/>
      <c r="Q170" s="93"/>
    </row>
    <row r="171" spans="1:17" ht="15" thickBot="1" x14ac:dyDescent="0.4">
      <c r="B171" s="61" t="s">
        <v>272</v>
      </c>
      <c r="C171" s="34" t="s">
        <v>281</v>
      </c>
      <c r="D171" s="54" t="s">
        <v>295</v>
      </c>
      <c r="E171" s="13"/>
      <c r="F171" s="13"/>
      <c r="G171" s="13"/>
      <c r="H171" s="14">
        <v>85000</v>
      </c>
      <c r="I171" s="15">
        <v>1</v>
      </c>
      <c r="J171" s="15">
        <v>0</v>
      </c>
      <c r="K171" s="13"/>
      <c r="L171" s="13"/>
      <c r="M171" s="13"/>
      <c r="N171" s="13"/>
      <c r="O171" s="28"/>
      <c r="P171" s="13"/>
      <c r="Q171" s="16"/>
    </row>
    <row r="172" spans="1:17" x14ac:dyDescent="0.35">
      <c r="B172" s="60"/>
      <c r="C172" s="35"/>
      <c r="D172" s="17"/>
      <c r="E172" s="17"/>
      <c r="F172" s="17"/>
      <c r="G172" s="17"/>
      <c r="H172" s="18"/>
      <c r="I172" s="19"/>
      <c r="J172" s="19"/>
      <c r="K172" s="17"/>
      <c r="L172" s="17"/>
      <c r="M172" s="17"/>
      <c r="N172" s="17"/>
      <c r="O172" s="29"/>
      <c r="P172" s="17"/>
      <c r="Q172" s="20"/>
    </row>
    <row r="173" spans="1:17" x14ac:dyDescent="0.35">
      <c r="B173" s="60"/>
      <c r="C173" s="35"/>
      <c r="D173" s="17"/>
      <c r="E173" s="17"/>
      <c r="F173" s="17"/>
      <c r="G173" s="17"/>
      <c r="H173" s="18"/>
      <c r="I173" s="19"/>
      <c r="J173" s="19"/>
      <c r="K173" s="17"/>
      <c r="L173" s="17"/>
      <c r="M173" s="17"/>
      <c r="N173" s="17"/>
      <c r="O173" s="29"/>
      <c r="P173" s="17"/>
      <c r="Q173" s="20"/>
    </row>
    <row r="174" spans="1:17" x14ac:dyDescent="0.35">
      <c r="B174" s="60"/>
      <c r="C174" s="35"/>
      <c r="D174" s="17"/>
      <c r="E174" s="17"/>
      <c r="F174" s="17"/>
      <c r="G174" s="17"/>
      <c r="H174" s="18"/>
      <c r="I174" s="19"/>
      <c r="J174" s="19"/>
      <c r="K174" s="17"/>
      <c r="L174" s="17"/>
      <c r="M174" s="17"/>
      <c r="N174" s="17"/>
      <c r="O174" s="29"/>
      <c r="P174" s="17"/>
      <c r="Q174" s="20"/>
    </row>
    <row r="175" spans="1:17" ht="15" thickBot="1" x14ac:dyDescent="0.4">
      <c r="B175" s="61"/>
      <c r="C175" s="36"/>
      <c r="D175" s="21"/>
      <c r="E175" s="21"/>
      <c r="F175" s="21"/>
      <c r="G175" s="21"/>
      <c r="H175" s="22"/>
      <c r="I175" s="23"/>
      <c r="J175" s="23"/>
      <c r="K175" s="21"/>
      <c r="L175" s="21"/>
      <c r="M175" s="21"/>
      <c r="N175" s="21"/>
      <c r="O175" s="30"/>
      <c r="P175" s="21"/>
      <c r="Q175" s="24"/>
    </row>
    <row r="176" spans="1:17" x14ac:dyDescent="0.35">
      <c r="B176" s="43"/>
      <c r="C176" s="43"/>
      <c r="D176" s="25"/>
      <c r="E176" s="25"/>
      <c r="F176" s="25"/>
      <c r="G176" s="25" t="s">
        <v>0</v>
      </c>
      <c r="H176" s="26">
        <f>SUM(H171:H175)</f>
        <v>85000</v>
      </c>
      <c r="I176" s="27"/>
      <c r="J176" s="27"/>
      <c r="K176" s="25"/>
      <c r="L176" s="25"/>
      <c r="M176" s="25"/>
      <c r="N176" s="25"/>
      <c r="O176" s="25"/>
      <c r="P176" s="25"/>
      <c r="Q176" s="25"/>
    </row>
    <row r="177" spans="2:17" ht="15" thickBot="1" x14ac:dyDescent="0.4"/>
    <row r="178" spans="2:17" ht="15.75" customHeight="1" x14ac:dyDescent="0.35">
      <c r="B178" s="103" t="s">
        <v>7</v>
      </c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5"/>
    </row>
    <row r="179" spans="2:17" ht="15" customHeight="1" x14ac:dyDescent="0.35">
      <c r="B179" s="97" t="s">
        <v>217</v>
      </c>
      <c r="C179" s="90" t="s">
        <v>8</v>
      </c>
      <c r="D179" s="90" t="s">
        <v>201</v>
      </c>
      <c r="E179" s="90" t="s">
        <v>202</v>
      </c>
      <c r="F179" s="90" t="s">
        <v>204</v>
      </c>
      <c r="G179" s="90"/>
      <c r="H179" s="99" t="s">
        <v>218</v>
      </c>
      <c r="I179" s="99"/>
      <c r="J179" s="99"/>
      <c r="K179" s="90" t="s">
        <v>219</v>
      </c>
      <c r="L179" s="90" t="s">
        <v>220</v>
      </c>
      <c r="M179" s="90" t="s">
        <v>221</v>
      </c>
      <c r="N179" s="90"/>
      <c r="O179" s="90" t="s">
        <v>208</v>
      </c>
      <c r="P179" s="90" t="s">
        <v>209</v>
      </c>
      <c r="Q179" s="102" t="s">
        <v>210</v>
      </c>
    </row>
    <row r="180" spans="2:17" ht="36" customHeight="1" x14ac:dyDescent="0.35">
      <c r="B180" s="97"/>
      <c r="C180" s="90"/>
      <c r="D180" s="90"/>
      <c r="E180" s="90"/>
      <c r="F180" s="90"/>
      <c r="G180" s="90"/>
      <c r="H180" s="44" t="s">
        <v>211</v>
      </c>
      <c r="I180" s="45" t="s">
        <v>212</v>
      </c>
      <c r="J180" s="46" t="s">
        <v>213</v>
      </c>
      <c r="K180" s="90"/>
      <c r="L180" s="90"/>
      <c r="M180" s="44" t="s">
        <v>229</v>
      </c>
      <c r="N180" s="44" t="s">
        <v>215</v>
      </c>
      <c r="O180" s="90"/>
      <c r="P180" s="90"/>
      <c r="Q180" s="102"/>
    </row>
    <row r="181" spans="2:17" ht="26" x14ac:dyDescent="0.35">
      <c r="B181" s="60"/>
      <c r="C181" s="68" t="s">
        <v>25</v>
      </c>
      <c r="D181" s="3" t="s">
        <v>29</v>
      </c>
      <c r="E181" s="17"/>
      <c r="F181" s="89"/>
      <c r="G181" s="89"/>
      <c r="H181" s="18">
        <v>717940</v>
      </c>
      <c r="I181" s="19">
        <v>1</v>
      </c>
      <c r="J181" s="19">
        <v>0</v>
      </c>
      <c r="K181" s="17" t="s">
        <v>274</v>
      </c>
      <c r="L181" s="17"/>
      <c r="M181" s="17"/>
      <c r="N181" s="17"/>
      <c r="O181" s="17"/>
      <c r="P181" s="17"/>
      <c r="Q181" s="20"/>
    </row>
    <row r="182" spans="2:17" x14ac:dyDescent="0.35">
      <c r="B182" s="60"/>
      <c r="C182" s="68" t="s">
        <v>281</v>
      </c>
      <c r="D182" s="53" t="s">
        <v>296</v>
      </c>
      <c r="E182" s="17"/>
      <c r="F182" s="89"/>
      <c r="G182" s="89"/>
      <c r="H182" s="18">
        <v>77000</v>
      </c>
      <c r="I182" s="19">
        <v>1</v>
      </c>
      <c r="J182" s="19">
        <v>0</v>
      </c>
      <c r="K182" s="19"/>
      <c r="L182" s="17"/>
      <c r="M182" s="17"/>
      <c r="N182" s="17"/>
      <c r="O182" s="17"/>
      <c r="P182" s="17"/>
      <c r="Q182" s="20"/>
    </row>
    <row r="183" spans="2:17" x14ac:dyDescent="0.35">
      <c r="B183" s="60"/>
      <c r="C183" s="35"/>
      <c r="D183" s="17"/>
      <c r="E183" s="17"/>
      <c r="F183" s="89"/>
      <c r="G183" s="89"/>
      <c r="H183" s="18"/>
      <c r="I183" s="19"/>
      <c r="J183" s="19"/>
      <c r="K183" s="19"/>
      <c r="L183" s="17"/>
      <c r="M183" s="17"/>
      <c r="N183" s="17"/>
      <c r="O183" s="17"/>
      <c r="P183" s="17"/>
      <c r="Q183" s="20"/>
    </row>
    <row r="184" spans="2:17" ht="15" thickBot="1" x14ac:dyDescent="0.4">
      <c r="B184" s="61"/>
      <c r="C184" s="36"/>
      <c r="D184" s="21"/>
      <c r="E184" s="21"/>
      <c r="F184" s="76"/>
      <c r="G184" s="76"/>
      <c r="H184" s="21"/>
      <c r="I184" s="22"/>
      <c r="J184" s="23"/>
      <c r="K184" s="23"/>
      <c r="L184" s="21"/>
      <c r="M184" s="21"/>
      <c r="N184" s="21"/>
      <c r="O184" s="21"/>
      <c r="P184" s="21"/>
      <c r="Q184" s="24"/>
    </row>
    <row r="185" spans="2:17" x14ac:dyDescent="0.35">
      <c r="B185" s="43"/>
      <c r="C185" s="43"/>
      <c r="D185" s="25"/>
      <c r="E185" s="25"/>
      <c r="F185" s="25"/>
      <c r="G185" s="25" t="s">
        <v>0</v>
      </c>
      <c r="H185" s="26">
        <f>SUM(H181:H184)</f>
        <v>794940</v>
      </c>
      <c r="I185" s="26"/>
      <c r="J185" s="27"/>
      <c r="K185" s="27"/>
      <c r="L185" s="25"/>
      <c r="M185" s="25"/>
      <c r="N185" s="25"/>
      <c r="O185" s="25"/>
      <c r="P185" s="25"/>
      <c r="Q185" s="25"/>
    </row>
    <row r="186" spans="2:17" x14ac:dyDescent="0.35">
      <c r="F186" s="25"/>
      <c r="G186" s="25"/>
      <c r="H186" s="25"/>
      <c r="I186" s="26"/>
      <c r="J186" s="27"/>
      <c r="K186" s="27"/>
      <c r="L186" s="25"/>
      <c r="M186" s="25"/>
      <c r="N186" s="25"/>
      <c r="O186" s="25"/>
      <c r="P186" s="25"/>
      <c r="Q186" s="25"/>
    </row>
    <row r="187" spans="2:17" ht="15.75" hidden="1" customHeight="1" x14ac:dyDescent="0.35">
      <c r="B187" s="95" t="s">
        <v>230</v>
      </c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ht="15" hidden="1" customHeight="1" x14ac:dyDescent="0.35">
      <c r="B188" s="97" t="s">
        <v>217</v>
      </c>
      <c r="C188" s="90" t="s">
        <v>231</v>
      </c>
      <c r="D188" s="90" t="s">
        <v>201</v>
      </c>
      <c r="E188" s="90"/>
      <c r="F188" s="90" t="s">
        <v>204</v>
      </c>
      <c r="G188" s="90"/>
      <c r="H188" s="99" t="s">
        <v>218</v>
      </c>
      <c r="I188" s="99"/>
      <c r="J188" s="99"/>
      <c r="K188" s="90" t="s">
        <v>219</v>
      </c>
      <c r="L188" s="100" t="s">
        <v>232</v>
      </c>
      <c r="M188" s="90" t="s">
        <v>221</v>
      </c>
      <c r="N188" s="90"/>
      <c r="O188" s="91" t="s">
        <v>233</v>
      </c>
      <c r="P188" s="90" t="s">
        <v>209</v>
      </c>
      <c r="Q188" s="90" t="s">
        <v>210</v>
      </c>
    </row>
    <row r="189" spans="2:17" ht="65.5" hidden="1" thickBot="1" x14ac:dyDescent="0.4">
      <c r="B189" s="98"/>
      <c r="C189" s="93"/>
      <c r="D189" s="93"/>
      <c r="E189" s="93"/>
      <c r="F189" s="93"/>
      <c r="G189" s="93"/>
      <c r="H189" s="12" t="s">
        <v>211</v>
      </c>
      <c r="I189" s="12" t="s">
        <v>212</v>
      </c>
      <c r="J189" s="10" t="s">
        <v>213</v>
      </c>
      <c r="K189" s="93"/>
      <c r="L189" s="101"/>
      <c r="M189" s="12" t="s">
        <v>234</v>
      </c>
      <c r="N189" s="12" t="s">
        <v>235</v>
      </c>
      <c r="O189" s="92"/>
      <c r="P189" s="93"/>
      <c r="Q189" s="93"/>
    </row>
    <row r="190" spans="2:17" hidden="1" x14ac:dyDescent="0.35">
      <c r="B190" s="59"/>
      <c r="C190" s="34"/>
      <c r="D190" s="94"/>
      <c r="E190" s="94"/>
      <c r="F190" s="94"/>
      <c r="G190" s="94"/>
      <c r="H190" s="13"/>
      <c r="I190" s="13"/>
      <c r="J190" s="14"/>
      <c r="K190" s="15"/>
      <c r="L190" s="15"/>
      <c r="M190" s="13"/>
      <c r="N190" s="13"/>
      <c r="O190" s="28"/>
      <c r="P190" s="13"/>
      <c r="Q190" s="16"/>
    </row>
    <row r="191" spans="2:17" hidden="1" x14ac:dyDescent="0.35">
      <c r="B191" s="60"/>
      <c r="C191" s="35"/>
      <c r="D191" s="89"/>
      <c r="E191" s="89"/>
      <c r="F191" s="89"/>
      <c r="G191" s="89"/>
      <c r="H191" s="17"/>
      <c r="I191" s="17"/>
      <c r="J191" s="18"/>
      <c r="K191" s="19"/>
      <c r="L191" s="19"/>
      <c r="M191" s="17"/>
      <c r="N191" s="17"/>
      <c r="O191" s="29"/>
      <c r="P191" s="17"/>
      <c r="Q191" s="20"/>
    </row>
    <row r="192" spans="2:17" hidden="1" x14ac:dyDescent="0.35">
      <c r="B192" s="60"/>
      <c r="C192" s="35"/>
      <c r="D192" s="89"/>
      <c r="E192" s="89"/>
      <c r="F192" s="89"/>
      <c r="G192" s="89"/>
      <c r="H192" s="17"/>
      <c r="I192" s="17"/>
      <c r="J192" s="18"/>
      <c r="K192" s="19"/>
      <c r="L192" s="19"/>
      <c r="M192" s="17"/>
      <c r="N192" s="17"/>
      <c r="O192" s="29"/>
      <c r="P192" s="17"/>
      <c r="Q192" s="20"/>
    </row>
    <row r="193" spans="1:17" hidden="1" x14ac:dyDescent="0.35">
      <c r="B193" s="60"/>
      <c r="C193" s="35"/>
      <c r="D193" s="89"/>
      <c r="E193" s="89"/>
      <c r="F193" s="89"/>
      <c r="G193" s="89"/>
      <c r="H193" s="17"/>
      <c r="I193" s="17"/>
      <c r="J193" s="18"/>
      <c r="K193" s="19"/>
      <c r="L193" s="19"/>
      <c r="M193" s="17"/>
      <c r="N193" s="17"/>
      <c r="O193" s="29"/>
      <c r="P193" s="17"/>
      <c r="Q193" s="20"/>
    </row>
    <row r="194" spans="1:17" ht="15" hidden="1" thickBot="1" x14ac:dyDescent="0.4">
      <c r="B194" s="61"/>
      <c r="C194" s="36"/>
      <c r="D194" s="76"/>
      <c r="E194" s="76"/>
      <c r="F194" s="76"/>
      <c r="G194" s="76"/>
      <c r="H194" s="21"/>
      <c r="I194" s="21"/>
      <c r="J194" s="22"/>
      <c r="K194" s="23"/>
      <c r="L194" s="23"/>
      <c r="M194" s="21"/>
      <c r="N194" s="21"/>
      <c r="O194" s="30"/>
      <c r="P194" s="21"/>
      <c r="Q194" s="24"/>
    </row>
    <row r="195" spans="1:17" ht="15.75" hidden="1" customHeight="1" x14ac:dyDescent="0.35">
      <c r="G195" t="s">
        <v>0</v>
      </c>
      <c r="H195" s="7">
        <f>SUM(H190:H194)</f>
        <v>0</v>
      </c>
    </row>
    <row r="199" spans="1:17" ht="21" x14ac:dyDescent="0.35">
      <c r="A199" s="38"/>
      <c r="B199" s="77" t="s">
        <v>236</v>
      </c>
      <c r="C199" s="65" t="s">
        <v>216</v>
      </c>
      <c r="D199" s="32"/>
    </row>
    <row r="200" spans="1:17" x14ac:dyDescent="0.35">
      <c r="A200" s="38"/>
      <c r="B200" s="78"/>
      <c r="C200" s="65" t="s">
        <v>237</v>
      </c>
      <c r="D200" s="32"/>
    </row>
    <row r="201" spans="1:17" x14ac:dyDescent="0.35">
      <c r="A201" s="38"/>
      <c r="B201" s="79"/>
      <c r="C201" s="66" t="s">
        <v>238</v>
      </c>
      <c r="D201" s="32"/>
    </row>
    <row r="202" spans="1:17" x14ac:dyDescent="0.35">
      <c r="A202" s="38"/>
      <c r="B202" s="64"/>
      <c r="C202" s="64"/>
      <c r="D202" s="32"/>
    </row>
    <row r="203" spans="1:17" x14ac:dyDescent="0.35">
      <c r="A203" s="38"/>
      <c r="B203" s="80" t="s">
        <v>210</v>
      </c>
      <c r="C203" s="65" t="s">
        <v>239</v>
      </c>
      <c r="D203" s="32"/>
    </row>
    <row r="204" spans="1:17" ht="21" x14ac:dyDescent="0.35">
      <c r="A204" s="38"/>
      <c r="B204" s="81"/>
      <c r="C204" s="65" t="s">
        <v>240</v>
      </c>
      <c r="D204" s="32"/>
    </row>
    <row r="205" spans="1:17" x14ac:dyDescent="0.35">
      <c r="A205" s="38"/>
      <c r="B205" s="81"/>
      <c r="C205" s="65" t="s">
        <v>241</v>
      </c>
      <c r="D205" s="32"/>
    </row>
    <row r="206" spans="1:17" ht="21" x14ac:dyDescent="0.35">
      <c r="A206" s="38"/>
      <c r="B206" s="81"/>
      <c r="C206" s="65" t="s">
        <v>242</v>
      </c>
      <c r="D206" s="32"/>
    </row>
    <row r="207" spans="1:17" ht="31.5" x14ac:dyDescent="0.35">
      <c r="A207" s="38"/>
      <c r="B207" s="81"/>
      <c r="C207" s="65" t="s">
        <v>243</v>
      </c>
      <c r="D207" s="32"/>
    </row>
    <row r="208" spans="1:17" ht="31.5" x14ac:dyDescent="0.35">
      <c r="A208" s="38"/>
      <c r="B208" s="81"/>
      <c r="C208" s="65" t="s">
        <v>244</v>
      </c>
      <c r="D208" s="32"/>
    </row>
    <row r="209" spans="1:4" ht="21" x14ac:dyDescent="0.35">
      <c r="A209" s="38"/>
      <c r="B209" s="81"/>
      <c r="C209" s="65" t="s">
        <v>245</v>
      </c>
      <c r="D209" s="32"/>
    </row>
    <row r="210" spans="1:4" ht="21" x14ac:dyDescent="0.35">
      <c r="A210" s="38"/>
      <c r="B210" s="82"/>
      <c r="C210" s="65" t="s">
        <v>246</v>
      </c>
      <c r="D210" s="32"/>
    </row>
    <row r="211" spans="1:4" x14ac:dyDescent="0.35">
      <c r="A211" s="38"/>
      <c r="B211" s="64"/>
      <c r="C211" s="64"/>
      <c r="D211" s="32"/>
    </row>
    <row r="212" spans="1:4" x14ac:dyDescent="0.35">
      <c r="A212" s="38"/>
      <c r="B212" s="83" t="s">
        <v>247</v>
      </c>
      <c r="C212" s="84" t="s">
        <v>248</v>
      </c>
      <c r="D212" s="31" t="s">
        <v>249</v>
      </c>
    </row>
    <row r="213" spans="1:4" x14ac:dyDescent="0.35">
      <c r="A213" s="38"/>
      <c r="B213" s="83"/>
      <c r="C213" s="84"/>
      <c r="D213" s="31" t="s">
        <v>250</v>
      </c>
    </row>
    <row r="214" spans="1:4" x14ac:dyDescent="0.35">
      <c r="A214" s="38"/>
      <c r="B214" s="83"/>
      <c r="C214" s="84"/>
      <c r="D214" s="31" t="s">
        <v>251</v>
      </c>
    </row>
    <row r="215" spans="1:4" x14ac:dyDescent="0.35">
      <c r="A215" s="38"/>
      <c r="B215" s="83"/>
      <c r="C215" s="84"/>
      <c r="D215" s="31" t="s">
        <v>252</v>
      </c>
    </row>
    <row r="216" spans="1:4" x14ac:dyDescent="0.35">
      <c r="A216" s="38"/>
      <c r="B216" s="83"/>
      <c r="C216" s="84"/>
      <c r="D216" s="31" t="s">
        <v>253</v>
      </c>
    </row>
    <row r="217" spans="1:4" x14ac:dyDescent="0.35">
      <c r="A217" s="38"/>
      <c r="B217" s="83"/>
      <c r="C217" s="84"/>
      <c r="D217" s="31" t="s">
        <v>254</v>
      </c>
    </row>
    <row r="218" spans="1:4" x14ac:dyDescent="0.35">
      <c r="A218" s="38"/>
      <c r="B218" s="83"/>
      <c r="C218" s="84"/>
      <c r="D218" s="31" t="s">
        <v>255</v>
      </c>
    </row>
    <row r="219" spans="1:4" x14ac:dyDescent="0.35">
      <c r="A219" s="38"/>
      <c r="B219" s="83"/>
      <c r="C219" s="85" t="s">
        <v>256</v>
      </c>
      <c r="D219" s="31" t="s">
        <v>257</v>
      </c>
    </row>
    <row r="220" spans="1:4" x14ac:dyDescent="0.35">
      <c r="A220" s="38"/>
      <c r="B220" s="83"/>
      <c r="C220" s="85"/>
      <c r="D220" s="31" t="s">
        <v>258</v>
      </c>
    </row>
    <row r="221" spans="1:4" x14ac:dyDescent="0.35">
      <c r="A221" s="38"/>
      <c r="B221" s="83"/>
      <c r="C221" s="85"/>
      <c r="D221" s="31" t="s">
        <v>259</v>
      </c>
    </row>
    <row r="222" spans="1:4" x14ac:dyDescent="0.35">
      <c r="A222" s="38"/>
      <c r="B222" s="83"/>
      <c r="C222" s="85"/>
      <c r="D222" s="31" t="s">
        <v>252</v>
      </c>
    </row>
    <row r="223" spans="1:4" x14ac:dyDescent="0.35">
      <c r="A223" s="38"/>
      <c r="B223" s="83"/>
      <c r="C223" s="85"/>
      <c r="D223" s="31" t="s">
        <v>253</v>
      </c>
    </row>
    <row r="224" spans="1:4" x14ac:dyDescent="0.35">
      <c r="A224" s="38"/>
      <c r="B224" s="83"/>
      <c r="C224" s="85"/>
      <c r="D224" s="31" t="s">
        <v>260</v>
      </c>
    </row>
    <row r="225" spans="1:4" x14ac:dyDescent="0.35">
      <c r="A225" s="38"/>
      <c r="B225" s="83"/>
      <c r="C225" s="85"/>
      <c r="D225" s="31" t="s">
        <v>261</v>
      </c>
    </row>
    <row r="226" spans="1:4" x14ac:dyDescent="0.35">
      <c r="A226" s="38"/>
      <c r="B226" s="83"/>
      <c r="C226" s="85"/>
      <c r="D226" s="31" t="s">
        <v>262</v>
      </c>
    </row>
    <row r="227" spans="1:4" x14ac:dyDescent="0.35">
      <c r="A227" s="38"/>
      <c r="B227" s="83"/>
      <c r="C227" s="86" t="s">
        <v>263</v>
      </c>
      <c r="D227" s="31" t="s">
        <v>264</v>
      </c>
    </row>
    <row r="228" spans="1:4" x14ac:dyDescent="0.35">
      <c r="A228" s="38"/>
      <c r="B228" s="83"/>
      <c r="C228" s="87"/>
      <c r="D228" s="31" t="s">
        <v>252</v>
      </c>
    </row>
    <row r="229" spans="1:4" x14ac:dyDescent="0.35">
      <c r="A229" s="38"/>
      <c r="B229" s="83"/>
      <c r="C229" s="88"/>
      <c r="D229" s="31" t="s">
        <v>253</v>
      </c>
    </row>
  </sheetData>
  <mergeCells count="121">
    <mergeCell ref="B11:Q11"/>
    <mergeCell ref="B12:Q12"/>
    <mergeCell ref="B13:B14"/>
    <mergeCell ref="C13:C14"/>
    <mergeCell ref="D13:D14"/>
    <mergeCell ref="E13:E14"/>
    <mergeCell ref="F13:F14"/>
    <mergeCell ref="G13:G14"/>
    <mergeCell ref="H13:J13"/>
    <mergeCell ref="K13:K14"/>
    <mergeCell ref="D23:D24"/>
    <mergeCell ref="E23:E24"/>
    <mergeCell ref="F23:F24"/>
    <mergeCell ref="G23:G24"/>
    <mergeCell ref="L13:L14"/>
    <mergeCell ref="M13:N13"/>
    <mergeCell ref="O13:O14"/>
    <mergeCell ref="P13:P14"/>
    <mergeCell ref="Q13:Q14"/>
    <mergeCell ref="B22:Q22"/>
    <mergeCell ref="L68:L69"/>
    <mergeCell ref="M68:N68"/>
    <mergeCell ref="O68:O69"/>
    <mergeCell ref="P68:P69"/>
    <mergeCell ref="Q68:Q69"/>
    <mergeCell ref="B77:Q77"/>
    <mergeCell ref="Q23:Q24"/>
    <mergeCell ref="B67:Q67"/>
    <mergeCell ref="B68:B69"/>
    <mergeCell ref="C68:C69"/>
    <mergeCell ref="D68:D69"/>
    <mergeCell ref="E68:E69"/>
    <mergeCell ref="F68:F69"/>
    <mergeCell ref="G68:G69"/>
    <mergeCell ref="H68:J68"/>
    <mergeCell ref="K68:K69"/>
    <mergeCell ref="H23:J23"/>
    <mergeCell ref="K23:K24"/>
    <mergeCell ref="L23:L24"/>
    <mergeCell ref="M23:N23"/>
    <mergeCell ref="O23:O24"/>
    <mergeCell ref="P23:P24"/>
    <mergeCell ref="B23:B24"/>
    <mergeCell ref="C23:C24"/>
    <mergeCell ref="K78:K79"/>
    <mergeCell ref="L78:L79"/>
    <mergeCell ref="M78:N78"/>
    <mergeCell ref="O78:O79"/>
    <mergeCell ref="P78:P79"/>
    <mergeCell ref="Q78:Q79"/>
    <mergeCell ref="B78:B79"/>
    <mergeCell ref="C78:C79"/>
    <mergeCell ref="D78:D79"/>
    <mergeCell ref="E78:E79"/>
    <mergeCell ref="F78:G78"/>
    <mergeCell ref="H78:J78"/>
    <mergeCell ref="F79:G79"/>
    <mergeCell ref="D169:D170"/>
    <mergeCell ref="E169:E170"/>
    <mergeCell ref="F169:F170"/>
    <mergeCell ref="G169:I169"/>
    <mergeCell ref="F80:G80"/>
    <mergeCell ref="F81:G81"/>
    <mergeCell ref="F82:G82"/>
    <mergeCell ref="F83:G83"/>
    <mergeCell ref="F165:G165"/>
    <mergeCell ref="B168:Q168"/>
    <mergeCell ref="M179:N179"/>
    <mergeCell ref="O179:O180"/>
    <mergeCell ref="P179:P180"/>
    <mergeCell ref="Q179:Q180"/>
    <mergeCell ref="F181:G181"/>
    <mergeCell ref="F182:G182"/>
    <mergeCell ref="Q169:Q170"/>
    <mergeCell ref="B178:Q178"/>
    <mergeCell ref="B179:B180"/>
    <mergeCell ref="C179:C180"/>
    <mergeCell ref="D179:D180"/>
    <mergeCell ref="E179:E180"/>
    <mergeCell ref="F179:G180"/>
    <mergeCell ref="H179:J179"/>
    <mergeCell ref="K179:K180"/>
    <mergeCell ref="L179:L180"/>
    <mergeCell ref="J169:J170"/>
    <mergeCell ref="K169:K170"/>
    <mergeCell ref="L169:L170"/>
    <mergeCell ref="M169:N169"/>
    <mergeCell ref="O169:O170"/>
    <mergeCell ref="P169:P170"/>
    <mergeCell ref="B169:B170"/>
    <mergeCell ref="C169:C170"/>
    <mergeCell ref="M188:N188"/>
    <mergeCell ref="O188:O189"/>
    <mergeCell ref="P188:P189"/>
    <mergeCell ref="Q188:Q189"/>
    <mergeCell ref="D190:E190"/>
    <mergeCell ref="F190:G190"/>
    <mergeCell ref="F183:G183"/>
    <mergeCell ref="F184:G184"/>
    <mergeCell ref="B187:Q187"/>
    <mergeCell ref="B188:B189"/>
    <mergeCell ref="C188:C189"/>
    <mergeCell ref="D188:E189"/>
    <mergeCell ref="F188:G189"/>
    <mergeCell ref="H188:J188"/>
    <mergeCell ref="K188:K189"/>
    <mergeCell ref="L188:L189"/>
    <mergeCell ref="D194:E194"/>
    <mergeCell ref="F194:G194"/>
    <mergeCell ref="B199:B201"/>
    <mergeCell ref="B203:B210"/>
    <mergeCell ref="B212:B229"/>
    <mergeCell ref="C212:C218"/>
    <mergeCell ref="C219:C226"/>
    <mergeCell ref="C227:C229"/>
    <mergeCell ref="D191:E191"/>
    <mergeCell ref="F191:G191"/>
    <mergeCell ref="D192:E192"/>
    <mergeCell ref="F192:G192"/>
    <mergeCell ref="D193:E193"/>
    <mergeCell ref="F193:G193"/>
  </mergeCells>
  <dataValidations disablePrompts="1" count="7">
    <dataValidation type="list" allowBlank="1" showInputMessage="1" showErrorMessage="1" sqref="E15:E20 E70:E75 E25:E65" xr:uid="{C83F553C-D8E9-49E8-A762-B09BE7DFFE2D}">
      <formula1>$D$219:$D$226</formula1>
    </dataValidation>
    <dataValidation type="list" allowBlank="1" showInputMessage="1" showErrorMessage="1" sqref="E181:E184" xr:uid="{64BA0023-DFBD-4916-A27E-B45CFCB732F0}">
      <formula1>$D$212:$D$221</formula1>
    </dataValidation>
    <dataValidation type="list" allowBlank="1" showInputMessage="1" showErrorMessage="1" sqref="E80:E166" xr:uid="{C6F2046C-F469-4DFE-BDDB-C2FFE8CB985B}">
      <formula1>$D$212:$D$218</formula1>
    </dataValidation>
    <dataValidation type="list" allowBlank="1" showInputMessage="1" showErrorMessage="1" sqref="Q15:Q20 Q190:Q194 Q181:Q184 Q171:Q176 Q80:Q166 Q70:Q75 Q25:Q65" xr:uid="{E6AAB12A-AA3A-4797-9074-16429A3540C3}">
      <formula1>$C$203:$C$210</formula1>
    </dataValidation>
    <dataValidation type="list" allowBlank="1" showInputMessage="1" showErrorMessage="1" sqref="E171:E176" xr:uid="{73A42542-CBAA-46EB-A515-2262131B9138}">
      <formula1>$D$227:$D$229</formula1>
    </dataValidation>
    <dataValidation type="list" allowBlank="1" showInputMessage="1" showErrorMessage="1" sqref="E185 L185:L186" xr:uid="{E5C3A7CF-9BC5-4CBF-B8A1-0534D8329440}">
      <formula1>#REF!</formula1>
    </dataValidation>
    <dataValidation type="list" allowBlank="1" showInputMessage="1" showErrorMessage="1" sqref="L15:L20 L181:L184 L171:L176 L80:L166 L70:L75 L25:L65" xr:uid="{2955C51A-BD51-4CE1-9A38-D61BE688C8DB}">
      <formula1>$C$199:$C$201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1784DC5447CD345AD50CF9D0E3CAA9E" ma:contentTypeVersion="28" ma:contentTypeDescription="A content type to manage public (operations) IDB documents" ma:contentTypeScope="" ma:versionID="55dfc6aa8956e7f4c41526710bddbe8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11d9aa007c657f832f53da7a1ef186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 for Operation Development (POD)</TermName>
          <TermId xmlns="http://schemas.microsoft.com/office/infopath/2007/PartnerControls">24e0d6d4-9e5f-4c37-abe1-0e66100c0228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IFD/FMM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Barroso Tostes Neto, Jose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32</Value>
      <Value>15</Value>
      <Value>31</Value>
      <Value>30</Value>
      <Value>33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BR-L1502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R0001271305</Record_x0020_Number>
    <_dlc_DocId xmlns="cdc7663a-08f0-4737-9e8c-148ce897a09c">EZSHARE-266827654-5</_dlc_DocId>
    <_dlc_DocIdUrl xmlns="cdc7663a-08f0-4737-9e8c-148ce897a09c">
      <Url>https://idbg.sharepoint.com/teams/EZ-BR-LON/BR-L1502/_layouts/15/DocIdRedir.aspx?ID=EZSHARE-266827654-5</Url>
      <Description>EZSHARE-266827654-5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1A69A1CC-84F0-437B-953F-8DB28F90887B}"/>
</file>

<file path=customXml/itemProps2.xml><?xml version="1.0" encoding="utf-8"?>
<ds:datastoreItem xmlns:ds="http://schemas.openxmlformats.org/officeDocument/2006/customXml" ds:itemID="{D340FC3C-0D7B-42FE-9585-FB64E7C7B765}"/>
</file>

<file path=customXml/itemProps3.xml><?xml version="1.0" encoding="utf-8"?>
<ds:datastoreItem xmlns:ds="http://schemas.openxmlformats.org/officeDocument/2006/customXml" ds:itemID="{B183C2E2-8597-470C-9363-59FF39530472}"/>
</file>

<file path=customXml/itemProps4.xml><?xml version="1.0" encoding="utf-8"?>
<ds:datastoreItem xmlns:ds="http://schemas.openxmlformats.org/officeDocument/2006/customXml" ds:itemID="{98B8226C-B5A1-4807-B0C1-9535D1AB017C}"/>
</file>

<file path=customXml/itemProps5.xml><?xml version="1.0" encoding="utf-8"?>
<ds:datastoreItem xmlns:ds="http://schemas.openxmlformats.org/officeDocument/2006/customXml" ds:itemID="{879C56D7-05DA-4A75-96EA-D8C66DC3EDE7}"/>
</file>

<file path=customXml/itemProps6.xml><?xml version="1.0" encoding="utf-8"?>
<ds:datastoreItem xmlns:ds="http://schemas.openxmlformats.org/officeDocument/2006/customXml" ds:itemID="{17F19A93-481E-4658-A523-044F9BDC6B5F}"/>
</file>

<file path=customXml/itemProps7.xml><?xml version="1.0" encoding="utf-8"?>
<ds:datastoreItem xmlns:ds="http://schemas.openxmlformats.org/officeDocument/2006/customXml" ds:itemID="{85176E7E-91BA-4602-ACCD-67EFD207E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V.1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Siqueira, Andreza Luiza Leodido de</dc:creator>
  <cp:keywords/>
  <cp:lastModifiedBy>Barroso Tostes Neto, Jose</cp:lastModifiedBy>
  <dcterms:created xsi:type="dcterms:W3CDTF">2017-09-04T14:58:11Z</dcterms:created>
  <dcterms:modified xsi:type="dcterms:W3CDTF">2017-09-19T22:33:00Z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>15;#Proposal for Operation Development (POD)|24e0d6d4-9e5f-4c37-abe1-0e66100c0228</vt:lpwstr>
  </property>
  <property fmtid="{D5CDD505-2E9C-101B-9397-08002B2CF9AE}" pid="6" name="Sub-Sector">
    <vt:lpwstr>32;#FISCAL POLICY FOR SUSTAINABILITY AND GROWTH|6e15b5e0-ae82-4b06-920a-eef6dd27cc8b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31;#REFORM / MODERNIZATION OF THE STATE|c8fda4a7-691a-4c65-b227-9825197b5cd2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21355f0a-78ca-4b03-8175-111d20facb11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0x0101001A458A224826124E8B45B1D613300CFC0031784DC5447CD345AD50CF9D0E3CAA9E</vt:lpwstr>
  </property>
</Properties>
</file>