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esneyb\Documents\BANCO\ANALISTA de OPERAÇÕES\01_SUPERVISÃO OPERAÇÕES\WSA\PLANOS DE AQUISIÇÃO - PA\"/>
    </mc:Choice>
  </mc:AlternateContent>
  <bookViews>
    <workbookView xWindow="0" yWindow="0" windowWidth="20400" windowHeight="6708"/>
  </bookViews>
  <sheets>
    <sheet name="Plano de Aquisições V.15" sheetId="11" r:id="rId1"/>
    <sheet name="Folha de Comentários 1" sheetId="49" r:id="rId2"/>
    <sheet name="Sheet1" sheetId="5" state="hidden" r:id="rId3"/>
  </sheets>
  <definedNames>
    <definedName name="_xlnm._FilterDatabase" localSheetId="0" hidden="1">'Plano de Aquisições V.15'!$12:$13</definedName>
    <definedName name="capacitacao" localSheetId="0">'Plano de Aquisições V.15'!$G$209:$G$217</definedName>
    <definedName name="capacitacao">#REF!</definedName>
    <definedName name="_xlnm.Print_Area" localSheetId="1">'Folha de Comentários 1'!$A$1:$B$62</definedName>
    <definedName name="_xlnm.Print_Area" localSheetId="0">'Plano de Aquisições V.15'!$C$1:$S$175</definedName>
    <definedName name="_xlnm.Print_Titles" localSheetId="1">'Folha de Comentários 1'!$7:$8</definedName>
  </definedNames>
  <calcPr calcId="171027"/>
  <fileRecoveryPr autoRecover="0"/>
</workbook>
</file>

<file path=xl/calcChain.xml><?xml version="1.0" encoding="utf-8"?>
<calcChain xmlns="http://schemas.openxmlformats.org/spreadsheetml/2006/main">
  <c r="I111" i="11" l="1"/>
  <c r="J119" i="11"/>
  <c r="J168" i="11"/>
  <c r="J28" i="11" l="1"/>
  <c r="J171" i="11" l="1"/>
  <c r="J32" i="11" l="1"/>
  <c r="J173" i="11" l="1"/>
  <c r="J48" i="11" l="1"/>
  <c r="J65" i="11" l="1"/>
  <c r="J87" i="11" l="1"/>
  <c r="G175" i="11" l="1"/>
</calcChain>
</file>

<file path=xl/comments1.xml><?xml version="1.0" encoding="utf-8"?>
<comments xmlns="http://schemas.openxmlformats.org/spreadsheetml/2006/main">
  <authors>
    <author>padrao</author>
    <author xml:space="preserve"> </author>
    <author>proc</author>
  </authors>
  <commentList>
    <comment ref="J40" authorId="0" shapeId="0">
      <text>
        <r>
          <rPr>
            <sz val="8"/>
            <color indexed="81"/>
            <rFont val="Calibri"/>
            <family val="2"/>
            <scheme val="minor"/>
          </rPr>
          <t xml:space="preserve">Retirado da matriz detalhada item 5.72
</t>
        </r>
      </text>
    </comment>
    <comment ref="J41" authorId="1" shapeId="0">
      <text>
        <r>
          <rPr>
            <b/>
            <sz val="8"/>
            <color indexed="81"/>
            <rFont val="Tahoma"/>
            <family val="2"/>
          </rPr>
          <t>Retirado da matriz detalhada item 5.72</t>
        </r>
      </text>
    </comment>
    <comment ref="J72" authorId="2" shapeId="0">
      <text>
        <r>
          <rPr>
            <b/>
            <sz val="9"/>
            <color indexed="81"/>
            <rFont val="Segoe UI"/>
            <family val="2"/>
          </rPr>
          <t>PA - anterior 900,00</t>
        </r>
      </text>
    </comment>
  </commentList>
</comments>
</file>

<file path=xl/sharedStrings.xml><?xml version="1.0" encoding="utf-8"?>
<sst xmlns="http://schemas.openxmlformats.org/spreadsheetml/2006/main" count="1381" uniqueCount="656">
  <si>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</si>
  <si>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</si>
  <si>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</si>
  <si>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</si>
  <si>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</si>
  <si>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</si>
  <si>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</si>
  <si>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</si>
  <si>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</si>
  <si>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</si>
  <si>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</si>
  <si>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</si>
  <si>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</si>
  <si>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</si>
  <si>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</si>
  <si>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</si>
  <si>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</si>
  <si>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</si>
  <si>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</si>
  <si>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Status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</si>
  <si>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</si>
  <si>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</si>
  <si>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</si>
  <si>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</si>
  <si>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</si>
  <si>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</si>
  <si>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</si>
  <si>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</si>
  <si>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</si>
  <si>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</si>
  <si>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</si>
  <si>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</si>
  <si>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</si>
  <si>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Contratação Direta (CD)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</si>
  <si>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</si>
  <si>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</si>
  <si>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</si>
  <si>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</si>
  <si>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</si>
  <si>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</si>
  <si>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</si>
  <si>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</si>
  <si>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</si>
  <si>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</si>
  <si>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</si>
  <si>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</si>
  <si>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</si>
  <si>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</si>
  <si>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</si>
  <si>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</si>
  <si>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</si>
  <si>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</si>
  <si>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</si>
  <si>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</si>
  <si>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</si>
  <si>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</si>
  <si>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</si>
  <si>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</si>
  <si>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</si>
  <si>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</si>
  <si>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</si>
  <si>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</si>
  <si>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Declaração de Aquisição Deserta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</si>
  <si>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</si>
  <si>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</si>
  <si>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</si>
  <si>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</si>
  <si>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</si>
  <si>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</si>
  <si>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</si>
  <si>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</si>
  <si>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</si>
  <si>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</si>
  <si>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</si>
  <si>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</si>
  <si>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</si>
  <si>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</si>
  <si>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</si>
  <si>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</si>
  <si>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</si>
  <si>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</si>
  <si>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</si>
  <si>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</si>
  <si>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</si>
  <si>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</si>
  <si>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</si>
  <si>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</si>
  <si>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</si>
  <si>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</si>
  <si>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</si>
  <si>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</si>
  <si>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</si>
  <si>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</si>
  <si>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</si>
  <si>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</si>
  <si>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</si>
  <si>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</si>
  <si>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</si>
  <si>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</si>
  <si>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</si>
  <si>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</si>
  <si>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</si>
  <si>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</si>
  <si>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</si>
  <si>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</si>
  <si>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</si>
  <si>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2.1</t>
  </si>
  <si>
    <t>2.2</t>
  </si>
  <si>
    <t>1.1</t>
  </si>
  <si>
    <t>3. Serviços que Não São de Consultoria</t>
  </si>
  <si>
    <r>
      <t xml:space="preserve">Método 
</t>
    </r>
    <r>
      <rPr>
        <i/>
        <sz val="8"/>
        <color indexed="9"/>
        <rFont val="Arial"/>
        <family val="2"/>
      </rPr>
      <t>(Selecionar uma das Opções)</t>
    </r>
    <r>
      <rPr>
        <sz val="8"/>
        <color indexed="9"/>
        <rFont val="Arial"/>
        <family val="2"/>
      </rPr>
      <t>*</t>
    </r>
  </si>
  <si>
    <t>1.2</t>
  </si>
  <si>
    <t>UGPE</t>
  </si>
  <si>
    <t>UGPE: Obras de recuperação ambiental e requalificação urbanística no Igarapé São Raimundo, margens esquerda e direita e implantação de Sistemas de Esgotamento Sanitário na sub bacia do Igarapé.</t>
  </si>
  <si>
    <t>1.3</t>
  </si>
  <si>
    <t>1.4</t>
  </si>
  <si>
    <t>Licitação Pública Nacional - LPN</t>
  </si>
  <si>
    <t>BRA-6427</t>
  </si>
  <si>
    <t>UGPE: Bens (Maquinas, Aparelhos, Equipamentos, Mobiliários e Softwares) para UGPE.
UGPE: Microcomputadores para sede e Escritórios locais (Elos)</t>
  </si>
  <si>
    <t>Aquisição de Arquivos Deslizantes para UGPE</t>
  </si>
  <si>
    <t>UGPE: Locação de 03 Veículos de Passeio</t>
  </si>
  <si>
    <t xml:space="preserve">PGE: Veículo tipo caminhonete </t>
  </si>
  <si>
    <t>PGE:  Eletrodoméstico</t>
  </si>
  <si>
    <t>Aquisição de Mobiliários para UGPE (mesas, armários, sofás e poltronas)</t>
  </si>
  <si>
    <t>Aquisição de Equipamentos de Informática</t>
  </si>
  <si>
    <t>Equipamentos energéticos no break para suporte do servidor</t>
  </si>
  <si>
    <t>PGE: Seguro total contra acidentes de terceiros (Caminhonetes)</t>
  </si>
  <si>
    <t>PGE: Equipamentos de Informática  e Software para adequação e Melhoria do Parque Tecnológico</t>
  </si>
  <si>
    <t xml:space="preserve">PGE: Aquisição de Mobiliários </t>
  </si>
  <si>
    <t>2.4</t>
  </si>
  <si>
    <t>2.6</t>
  </si>
  <si>
    <t>2.9</t>
  </si>
  <si>
    <t>2.10</t>
  </si>
  <si>
    <t>2.11</t>
  </si>
  <si>
    <t>Ata de Registro de Preço</t>
  </si>
  <si>
    <t>Pregão Eletrônico/Ata de Registro de Preço</t>
  </si>
  <si>
    <t>BRB 2677</t>
  </si>
  <si>
    <t>BRB 2572</t>
  </si>
  <si>
    <t>CBR 3672/14</t>
  </si>
  <si>
    <t>CBR 516/15</t>
  </si>
  <si>
    <t>Atualizado por:  UGPE</t>
  </si>
  <si>
    <t xml:space="preserve">UGPE/PSSA: Produção de material gráfico para o projeto de Sustentabilidade Social e Plano de Comunicação do Programa: folders; cartilhas; cartazes; panfletos; faixas; revistas; manuais; certificados; pastas; sacolas; e outros </t>
  </si>
  <si>
    <t>UGPE/PSSA: Apoio na organização e realização de oficinas, reuniões e eventos com os comunitários, durante os processos de remanejamento e pós-remanejamento do Programa</t>
  </si>
  <si>
    <t>UGPE/PCS: Contratação de Empresa para realização de Clippagem e Cobertura Fotográfica</t>
  </si>
  <si>
    <t>Serviços técnicos com o fornecimento de bens para apoio a implementação e execução do Projeto das Doenças Tropicais Negligenciadas em Manaus-NTD</t>
  </si>
  <si>
    <t>Contratação de Agência/Empresa de Publicidade para:
- UGPE/PCS: Produção de material gráfico e Plano de Comunicação do Programa. 
- UGPE/PCS: Criação de material gráfico, virtual e mídia eletrônica para o Programa.
- UGPE/PCS: Criação, Produção e Veiculação de material de áudio para rádio.
- UGPE/PCS: Criação, produção e veiculação de Outdoors para o Programa.</t>
  </si>
  <si>
    <t>PGE: Assinatura de periódicos e revistas jurídicas</t>
  </si>
  <si>
    <t>3.1</t>
  </si>
  <si>
    <t>3.7</t>
  </si>
  <si>
    <t>3.8</t>
  </si>
  <si>
    <t>3.10</t>
  </si>
  <si>
    <t>3.11</t>
  </si>
  <si>
    <t>3.15</t>
  </si>
  <si>
    <t>3.24</t>
  </si>
  <si>
    <t>3.25</t>
  </si>
  <si>
    <t>Contrato de Empréstimo: 2676/OC-BR</t>
  </si>
  <si>
    <t>Programa Social e Ambiental dos Igarapés de Manaus -  PROSAMIM III</t>
  </si>
  <si>
    <t>Contratação
Direta - CD</t>
  </si>
  <si>
    <t>BRB 2831</t>
  </si>
  <si>
    <t>BRB 2452</t>
  </si>
  <si>
    <t>CBR 31/2015</t>
  </si>
  <si>
    <t>4.1</t>
  </si>
  <si>
    <t>4.2</t>
  </si>
  <si>
    <t>4.4</t>
  </si>
  <si>
    <t>UGPE: Avaliação e Monitoramento</t>
  </si>
  <si>
    <t>UGPE: Assessoramento Técnico para realização da Avaliação de Meio Termo do Programa</t>
  </si>
  <si>
    <t>UGPE: Desenho e estruturação do Fundo de Saneamento</t>
  </si>
  <si>
    <t>Consultoria para Apoio à Estruturação e Desenvolvimento de Modelos Alternativos de aliança Público Privada (Sociais), para a promoção de Parceria Público Privada e/ou Compartilhada de Parques e Praças (áreas urbanizadas dos Igarapés)</t>
  </si>
  <si>
    <t>UGPE Sistema Integrado de Gestão do PROSAMIM (SIGPRO)/Customização.</t>
  </si>
  <si>
    <t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</t>
  </si>
  <si>
    <t xml:space="preserve">Elaboração do Projeto Executivo de Reforma, Recuperação e melhorias tecnológicas da Estação de pré condicionamento dos Educandos EPC </t>
  </si>
  <si>
    <t>Reavaliação Econômica do PROGRAMA III</t>
  </si>
  <si>
    <t>Contratação para elaboração do Manual de Manutenção definindo a modalidade da manutenção para as diversas tipologia de obras e de bens adquiridos pelo PROGRAMA, incluindo orçamento anual necessário a estas manutenções.</t>
  </si>
  <si>
    <t>4.19</t>
  </si>
  <si>
    <t>4.20</t>
  </si>
  <si>
    <t>4.24</t>
  </si>
  <si>
    <t>4.25</t>
  </si>
  <si>
    <t>Seleção Baseada nas Qualificações do Consultor - SQC</t>
  </si>
  <si>
    <t>UGPE: Supervisão das Obras de reforma, recuperação e melhorias tecnológicas da Estação de Pré-Condicionamento dos Educandos - EPC</t>
  </si>
  <si>
    <t>A 9389</t>
  </si>
  <si>
    <t>A 9159</t>
  </si>
  <si>
    <t>BR 10523</t>
  </si>
  <si>
    <t>BR 10441</t>
  </si>
  <si>
    <t>BR 10689</t>
  </si>
  <si>
    <t>7378/2012-UGPE</t>
  </si>
  <si>
    <t>SEMULSP</t>
  </si>
  <si>
    <t>6.1</t>
  </si>
  <si>
    <t>1.33</t>
  </si>
  <si>
    <t>5.37</t>
  </si>
  <si>
    <t>5.28</t>
  </si>
  <si>
    <t>5.30</t>
  </si>
  <si>
    <t>1.24</t>
  </si>
  <si>
    <t>1.25</t>
  </si>
  <si>
    <t>5.10</t>
  </si>
  <si>
    <t>1.28</t>
  </si>
  <si>
    <t>2.04</t>
  </si>
  <si>
    <t>5.41</t>
  </si>
  <si>
    <t>5.34</t>
  </si>
  <si>
    <t>5.33</t>
  </si>
  <si>
    <t>5.32</t>
  </si>
  <si>
    <t>5.38</t>
  </si>
  <si>
    <t>5.36</t>
  </si>
  <si>
    <t>4.07</t>
  </si>
  <si>
    <t>4.08</t>
  </si>
  <si>
    <t>1.19</t>
  </si>
  <si>
    <t>5.39</t>
  </si>
  <si>
    <t>1.15</t>
  </si>
  <si>
    <t>5.40</t>
  </si>
  <si>
    <t>1.04</t>
  </si>
  <si>
    <t>5.24</t>
  </si>
  <si>
    <t>TOTAL</t>
  </si>
  <si>
    <t>UGPE: Aquisição de Equipamentos de Informática</t>
  </si>
  <si>
    <t>UGPE: Aquisição de Aparelhos de Ar Condicionado</t>
  </si>
  <si>
    <t>Consultoria para Avaliação ex-post do Programa - PROSAMIM SUPLEMENTAR (Cláusula 4.10)</t>
  </si>
  <si>
    <t>Consultoria para Avaliação ex-post do Programa - PROSAMIM II (Cláusula 4.06)</t>
  </si>
  <si>
    <t>PGE: Capacitação</t>
  </si>
  <si>
    <t>PGE</t>
  </si>
  <si>
    <t>Contratação Direta</t>
  </si>
  <si>
    <t>OUTROS GASTOS ELEGÍVEIS PARA O PROGRAMA</t>
  </si>
  <si>
    <t>V7</t>
  </si>
  <si>
    <t>3.01</t>
  </si>
  <si>
    <t>3.04</t>
  </si>
  <si>
    <t>3.06</t>
  </si>
  <si>
    <t>3.09</t>
  </si>
  <si>
    <t>NOVO</t>
  </si>
  <si>
    <t>1.01</t>
  </si>
  <si>
    <t>1.02</t>
  </si>
  <si>
    <t>1.20</t>
  </si>
  <si>
    <t>1.35</t>
  </si>
  <si>
    <t>1.10</t>
  </si>
  <si>
    <t>1.34</t>
  </si>
  <si>
    <t xml:space="preserve">Gerenciamento PROSAMIM Contrato  001/2010 adjudicado no âmbito do 2006/OC-BR </t>
  </si>
  <si>
    <t>UGPE: Supervisão das Obras da Sub-bacia do Igarapé do São Raimundo</t>
  </si>
  <si>
    <t>Novo</t>
  </si>
  <si>
    <t>Elaboração e/ou adequação de Projetos Executivos do PROSAMIM</t>
  </si>
  <si>
    <t>Contrapartida
Dispensa de Licitação</t>
  </si>
  <si>
    <t>Inscrição em Curso</t>
  </si>
  <si>
    <t>5.21</t>
  </si>
  <si>
    <t>5.29</t>
  </si>
  <si>
    <t>5.35</t>
  </si>
  <si>
    <t>Método 
(Selecionar uma das Opções)*</t>
  </si>
  <si>
    <t>4.15</t>
  </si>
  <si>
    <t>4.33</t>
  </si>
  <si>
    <t>4.34</t>
  </si>
  <si>
    <t>4.35</t>
  </si>
  <si>
    <t>4.36</t>
  </si>
  <si>
    <t>4.37</t>
  </si>
  <si>
    <t>GERAL</t>
  </si>
  <si>
    <t>SEMINF</t>
  </si>
  <si>
    <t>SEMINF: Aquisições de Máquinas e Equipamentos para o fortalecimento da Secretaria Municipal de Infraestrutura</t>
  </si>
  <si>
    <t>UGPE: Cursos de Capacitação e Treinamento para Técnicos do Programa</t>
  </si>
  <si>
    <t>2.15</t>
  </si>
  <si>
    <t>2.16</t>
  </si>
  <si>
    <t>2.17</t>
  </si>
  <si>
    <t>1.6</t>
  </si>
  <si>
    <t>2.18</t>
  </si>
  <si>
    <t>Aquisição de Software para apoio a UGPE</t>
  </si>
  <si>
    <t>4.38</t>
  </si>
  <si>
    <t>Sistema Reassentar</t>
  </si>
  <si>
    <t>Patologia Estrutural</t>
  </si>
  <si>
    <t>3.26</t>
  </si>
  <si>
    <t xml:space="preserve">MINUTA - PLANO DE AQUISIÇÕES (PA) - 18 MESES </t>
  </si>
  <si>
    <t>2879/2009 (UGPE)
e
003 (CEL)</t>
  </si>
  <si>
    <t>4.15 - UGPE: Desenho e estruturação do Fundo de Saneamento</t>
  </si>
  <si>
    <t>Apoio ao Seminário de Nivelamento UGPE</t>
  </si>
  <si>
    <t>3.27</t>
  </si>
  <si>
    <t>5.28 - Reavaliação Econômica do PROGRAMA III</t>
  </si>
  <si>
    <t>Serviços arqueológicos no âmbito do PROSAMIM</t>
  </si>
  <si>
    <t>3.28</t>
  </si>
  <si>
    <t>3.29</t>
  </si>
  <si>
    <t>Reestruturação do servidor de armazenamento da UGPE</t>
  </si>
  <si>
    <t>Prestação de Serviços de Consultoria Técnica Especializada para  a prestação de serviços de apoio a UGPE no gerenciamento dos Projetos Especiais financiados pelo BID</t>
  </si>
  <si>
    <t>Reestruturação da infraestrutura de redes da UGPE</t>
  </si>
  <si>
    <t>Prestação de Serviços de Consultoria para a Supervisão das Obras, complementares e restantes do PROSAMIM I, Igarapés Manaus, Bittencourt e Mestre Chico as Obras do PROSAMIM II: Igarapé do Educandos-Quarenta, no trecho da Ponte Maués / Avenida Rodrigo Otávio; Igarapé do Cajual e Parque São Raimundo e  PROSAMIM III:  Orla das Margens esquerda e direita do Igarapé São Raimundo, no trecho  compreendido entre a Ponte Senador Fábio Lucena e o Parque Kako Caminha, em Manaus - Amazonas.</t>
  </si>
  <si>
    <t>Contratação de serviço de link dedicado de internet</t>
  </si>
  <si>
    <t>Aquisição de repelente para distribuição à mulher, principalmente gestante de baixa renda, inserida na atenção ao pré-natal.</t>
  </si>
  <si>
    <t>Aquisição de equipamentos de aplicação de inseticidas a UBV veicular</t>
  </si>
  <si>
    <t>Aquisição de equipamentos de aplicação de inseticidas a UBV portáteis</t>
  </si>
  <si>
    <t>Aquisição de inseticidas para controle vetorial - larvicida pyryproxifen</t>
  </si>
  <si>
    <t>Aquisição de inseticidas para controle vetorial - adulticida malthion</t>
  </si>
  <si>
    <t>Aquisição de kits para armadilhas de oviposição</t>
  </si>
  <si>
    <t>Aquisição de escadas para acesso a locais de difícil acesso</t>
  </si>
  <si>
    <t>Aquisição de capas para cobertura de reservatórios de armazenamento de água (cobertura de caixas D’água; tambores etc)</t>
  </si>
  <si>
    <t>Aquisição de fardamento e kits de equipamentos de proteção individual para ações de controle vetorial</t>
  </si>
  <si>
    <t>Apoio a Campanhas Estratégias na área de educação em saúde e mobilização social, destacando-se as brigadas institucionais contra o Aedes aegypit, visita casa a casa, com déficit de material educativo para atender a demanda da Capital e do Interior do Estado (impressos, camisetas, botons, cartilhas, folderes, cartazes etc.)</t>
  </si>
  <si>
    <t>Consultoria em Planejamento para UGPE</t>
  </si>
  <si>
    <t xml:space="preserve">Consultoria para passivos  ambientais das obras do PROSAMIM </t>
  </si>
  <si>
    <t>CT-00008/2014-UGPI-STEFAN FRIEDRICH KEPPLER</t>
  </si>
  <si>
    <t>NE - 312-GBR COMPONENTES DA AMAZONIA LTDA
NE - 317-GBR COMPONENTES DA AMAZONIA LTDA</t>
  </si>
  <si>
    <t>NE-00236/2014-UGPI-VJ INFORMÁTICA LTDA - EPP</t>
  </si>
  <si>
    <t>NE-00320/2014-UGPI-GL ELETRO ELETRÔNICOS LTDA.</t>
  </si>
  <si>
    <t>NE-00056/2016-UGPE-INFO STORE COMPUTADORES DA AMAZÔNIA LTDA</t>
  </si>
  <si>
    <t>NE-00052/2016-UGPE-A DOS S ANDRADE-EPP</t>
  </si>
  <si>
    <t>CT-00011/2014-UGPI-TECNOLACH INDUSTRIAL LTDA</t>
  </si>
  <si>
    <t>CT-00012/2014-UGPI-HOMEOFFICE MÓVEIS LTDA - ME (home office)+(Sedute)
CT-00013/2014-UGPI-SEDUTE COMÉRCIO DE MÓVEIS LTDA - EPP</t>
  </si>
  <si>
    <t>Consultoria em Dimensão Humana</t>
  </si>
  <si>
    <t>3120.14298/2015</t>
  </si>
  <si>
    <t>CT-00001/2014-UGPI-INSTITUTO BRASILEIRO DE ADMINISTRAÇÃO</t>
  </si>
  <si>
    <t>CT-00005/2014-UGPI-ANTÔNIO CARLOS TATIT HOLTZ</t>
  </si>
  <si>
    <t>CT-00006/2015-UGPE-MARIA EUGENIA BELCZAK COSTA</t>
  </si>
  <si>
    <t>NE-00237/2014-UGPI-HEXIUM IMPORTADORA E EXPORTADORA</t>
  </si>
  <si>
    <t>NE-00039/2015-UGPE-ZENITE INFORMAÇÃO E CONSULTORIA S/A</t>
  </si>
  <si>
    <t>1.7</t>
  </si>
  <si>
    <t>1.8</t>
  </si>
  <si>
    <t>3.31</t>
  </si>
  <si>
    <t>Consultoria em Ecossistemas</t>
  </si>
  <si>
    <t>2.31</t>
  </si>
  <si>
    <t>4.40</t>
  </si>
  <si>
    <t xml:space="preserve">Serviços de manutenção preventiva e corretiva de aparelhos de ar condicionado </t>
  </si>
  <si>
    <t>1.9</t>
  </si>
  <si>
    <t>Consultoria em Fluxos e Processo e Manual de Procedimentos</t>
  </si>
  <si>
    <t>2.32</t>
  </si>
  <si>
    <t>Aquisição de mosquiteiro impregnado de inseticida de longa duração</t>
  </si>
  <si>
    <t>Consultoria para Projeto de Tratamento do solo (Reflorestamento)</t>
  </si>
  <si>
    <t>BR11393</t>
  </si>
  <si>
    <t>Material para serviços de pequenos reparos para correção dos passivos nas Unidades Habitacionais</t>
  </si>
  <si>
    <t>1.4 - UGPE: Obras de recuperação ambiental e requalificação urbanística no Igarapé São Raimundo, margens esquerda e direita e implantação de Sistemas de Esgotamento Sanitário na sub bacia do Igarapé.</t>
  </si>
  <si>
    <t>Consultoria em Gestão de Recursos Hídricos</t>
  </si>
  <si>
    <t>6.2</t>
  </si>
  <si>
    <t>6.3</t>
  </si>
  <si>
    <t>Capacitação da comunidade das quadras bairro para execução de serviços de pequenos reparos</t>
  </si>
  <si>
    <t xml:space="preserve">Obras de  recuperação dos  passivos identificados na infraestrutura das Quadras Bairro do PROSAMIM I e PROSAMIM II </t>
  </si>
  <si>
    <t>Obras de recuperação da área de cabeceira do Igarapé Manaus e galeria e no trecho entre Leonardo Malcher e Rua Parintins</t>
  </si>
  <si>
    <t>Aquisição de lâmpadas eficientes (LED) e redistribuição do quadro de energia elétrica</t>
  </si>
  <si>
    <t>Obras complementares do PROSAMIM III correspondentes a tratamento de áreas remanescentes destinadas a praças, complementação do estacionamento do Parque Rio Negro e implantação de novos parques</t>
  </si>
  <si>
    <t>Consultoria em Direito Ambiental</t>
  </si>
  <si>
    <t>Consultoria em Macrodrenagem</t>
  </si>
  <si>
    <t>3120.00599.2016</t>
  </si>
  <si>
    <t>3120.00974.2016</t>
  </si>
  <si>
    <t>3120.00973.2016</t>
  </si>
  <si>
    <t>3120.00975.2016</t>
  </si>
  <si>
    <t>BRB-1936</t>
  </si>
  <si>
    <t>BRB-3270</t>
  </si>
  <si>
    <t>BRB-3271</t>
  </si>
  <si>
    <t>BR11447</t>
  </si>
  <si>
    <t>BR11225</t>
  </si>
  <si>
    <t>CBR-747/2016</t>
  </si>
  <si>
    <t>BR10673</t>
  </si>
  <si>
    <t>CT-00024/2016-UGPE-RODRIGO BATISTA DE CASTRO &amp; CIA LTDA - ME</t>
  </si>
  <si>
    <t>NE - 00404/2016 e NE 00403/2016 - BORSSATO E SILVA SEGURANÇA ELETRÔNICA LTDA</t>
  </si>
  <si>
    <t>NE-00213/2016-FM INDÚSTRIA
GRÁFICA E LOCAÇÃO DE MÁQUINAS E EQUIPAMENTOS</t>
  </si>
  <si>
    <t>CT-00021/2016-UGPE-POHOLL ADAN SAGRATZKI CAVERO</t>
  </si>
  <si>
    <t>CT-00020/2016-UGPE-BRUNO ADAN SAGRATZKI CAVERO</t>
  </si>
  <si>
    <t>BRB3312</t>
  </si>
  <si>
    <t>BRB3277</t>
  </si>
  <si>
    <t xml:space="preserve">CT- 00023/2016-
UGPE - NILTON DE SOUZA CAMPELO </t>
  </si>
  <si>
    <t>NE-00235/2016-UGPE-RM NAVECA - EPP</t>
  </si>
  <si>
    <t>NE-00280/2016-UGPE-ST IRAJÁ AGRÍCOLA LTDA.</t>
  </si>
  <si>
    <t>NE-0013/2016-UGPE-RM NAVECA - EPP</t>
  </si>
  <si>
    <t>NE-00254/2016-UGPE-RM NAVECA - EPP
NE-00272/2016-UGPE-ST IRAJÁ AGRÍCOLA LTDA.</t>
  </si>
  <si>
    <t>NE-00232/2016-UGPE-JJ COMÉRCIO DE BORRACHA LTDA</t>
  </si>
  <si>
    <t>NE-00233/2016-UGPE-JJ COMÉRCIO DE BORRACHA LTDA</t>
  </si>
  <si>
    <t>NE-00214/2016-UGPE-NASSER INDÚSTRIA E COMÉRCIO DE</t>
  </si>
  <si>
    <t>CT-00015/2016-UGPE-ICOM TELECOM SERVIÇOS DE COMUNICAÇÃO
LTDA - ME</t>
  </si>
  <si>
    <t>CT-00014/2016-UGPE-ICOM TELECOM SERVIÇOS DE COMUNICAÇÃO
LTDA - ME</t>
  </si>
  <si>
    <t>CT-00025/2016-UGPE - GRUPO MÍDIA PUBLICIDADE</t>
  </si>
  <si>
    <t>CT-00019/2016-UGPE- IT2B TECNOLOGIA E SERVIÇOS LTDA</t>
  </si>
  <si>
    <t>CBR-4237</t>
  </si>
  <si>
    <t>BR 11544</t>
  </si>
  <si>
    <t>CT-00030/2016-UGPE-BRUNO ADAN SAGRATZKI CAVERO</t>
  </si>
  <si>
    <t>BR11551</t>
  </si>
  <si>
    <t>BR11552</t>
  </si>
  <si>
    <t>BR11508</t>
  </si>
  <si>
    <t xml:space="preserve">CT- 00031/2016-UGPE - RODRIGO OLIVEIRA </t>
  </si>
  <si>
    <t>NE-00168/2016-UGPE-QUALYNORTE CONSULTORIA E TREINAMENTO</t>
  </si>
  <si>
    <t>BRB3313</t>
  </si>
  <si>
    <t>BRB11507</t>
  </si>
  <si>
    <t>CBR- 3671/2014</t>
  </si>
  <si>
    <t>NE-00309/2016-UGPE
CADERODE MÓVEIS PARA ESCRITÓRIO LTDA</t>
  </si>
  <si>
    <t>BRB3394</t>
  </si>
  <si>
    <t>BR11626</t>
  </si>
  <si>
    <t>CBR-2044</t>
  </si>
  <si>
    <t xml:space="preserve">Passivo PROSAMIM II - (Parques Urbanos) </t>
  </si>
  <si>
    <t>REASSENTAMENTO</t>
  </si>
  <si>
    <t>UEA -Qualidade das àguas</t>
  </si>
  <si>
    <t>BRB3366</t>
  </si>
  <si>
    <t>BRB3478</t>
  </si>
  <si>
    <t>CT-00034/2016-UGPE - Maria Eugênia Belczac Costa</t>
  </si>
  <si>
    <t>BR11634</t>
  </si>
  <si>
    <t>BR11521</t>
  </si>
  <si>
    <t>Dólar Estimado</t>
  </si>
  <si>
    <t>TC -005/2016 - UGPE</t>
  </si>
  <si>
    <t>UEA</t>
  </si>
  <si>
    <t xml:space="preserve">DEFESA CIVIL: Revisão/Complementação do Plano de Contingência do Igarapé do Quarenta/Educandos </t>
  </si>
  <si>
    <t>IPAAM: Fortalecimento do Instituto de Proteção Ambiental do Amazonas</t>
  </si>
  <si>
    <t>IPAAM</t>
  </si>
  <si>
    <t>DEFESA CIVIL</t>
  </si>
  <si>
    <t>BRB3486</t>
  </si>
  <si>
    <t xml:space="preserve">Passivo PROSAMIM I - (Parques Urbanos) </t>
  </si>
  <si>
    <t>1.11</t>
  </si>
  <si>
    <t>1.12</t>
  </si>
  <si>
    <t>7.1</t>
  </si>
  <si>
    <t>FVS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</si>
  <si>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</si>
  <si>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</si>
  <si>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</si>
  <si>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</si>
  <si>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</si>
  <si>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</si>
  <si>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</si>
  <si>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</si>
  <si>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</si>
  <si>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</si>
  <si>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</si>
  <si>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</si>
  <si>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</si>
  <si>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</si>
  <si>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</si>
  <si>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</si>
  <si>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</si>
  <si>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</si>
  <si>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</si>
  <si>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</si>
  <si>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</si>
  <si>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7.3</t>
  </si>
  <si>
    <t>7.4</t>
  </si>
  <si>
    <t>7.4.1</t>
  </si>
  <si>
    <t>7.4.2</t>
  </si>
  <si>
    <t>Atualização do Plano Diretor de Resíduos Sólidos do Município de Manaus e Plano de Coleta Seletiva da Cidade de Manaus</t>
  </si>
  <si>
    <t>Melhoria do Sistema de Tecnologia da Informação</t>
  </si>
  <si>
    <t>CONVÊNIO DEFESA CIVIL</t>
  </si>
  <si>
    <t>7.3.1</t>
  </si>
  <si>
    <t>7.5</t>
  </si>
  <si>
    <t>7.5.1</t>
  </si>
  <si>
    <t>7.6</t>
  </si>
  <si>
    <t>7.6.1</t>
  </si>
  <si>
    <t>7.9</t>
  </si>
  <si>
    <t>7.9.1</t>
  </si>
  <si>
    <t>MANAUS AMBIENTAL</t>
  </si>
  <si>
    <t>CONVÊNIO MANAUS AMBIENTAL</t>
  </si>
  <si>
    <t>7.10</t>
  </si>
  <si>
    <t>7.10.1</t>
  </si>
  <si>
    <t>7.15</t>
  </si>
  <si>
    <t>7.15.1</t>
  </si>
  <si>
    <t xml:space="preserve">1.11 - Passivo PROSAMIM I - (Parques Urbanos) </t>
  </si>
  <si>
    <t>2.6 - UGPE: Locação de 03 Veículos de Passeio</t>
  </si>
  <si>
    <t>3.8 - UGPE/PSSA: Apoio na organização e realização de oficinas, reuniões e eventos com os comunitários, durante os processos de remanejamento e pós-remanejamento do Programa</t>
  </si>
  <si>
    <t>3.25 - Contratação de Agência/Empresa de Publicidade para:
- UGPE/PCS: Produção de material gráfico e Plano de Comunicação do Programa. 
- UGPE/PCS: Criação de material gráfico, virtual e mídia eletrônica para o Programa.
- UGPE/PCS: Criação, Produção e Veiculação de material de áudio para rádio.
- UGPE/PCS: Criação, produção e veiculação de Outdoors para o Programa.</t>
  </si>
  <si>
    <t>5.30 - Consultoria para Avaliação ex-post do Programa - PROSAMIM II (Cláusula 4.06)</t>
  </si>
  <si>
    <t>CONVÊNIO FUNDAÇÃO DE VIGILÂNCIA SANITÁRIA (Dengue, Chikungunya e Zika)</t>
  </si>
  <si>
    <t>CONVÊNIO PROCURADORIA GERAL DO ESTADO - PGE</t>
  </si>
  <si>
    <t>CONVÊNIO DOENÇAS TROPICAIS NEGLIGENCIADAS - NTD</t>
  </si>
  <si>
    <t>CONVÊNIO SECRETARIA MUNICIPAL DE LIMPREZA PÚBLICA - SEMULSP</t>
  </si>
  <si>
    <t>CONVÊNIO INSTITUTO DE PROTEÇÃO AMBIENTAL DO AMAZONAS - IPAAM</t>
  </si>
  <si>
    <t>CONVÊNIO SECRETARIA MUNICIPAL DE INFRAESTUTURA  - SEMINF</t>
  </si>
  <si>
    <t>CONVÊNIO UNIVERSIDADE DO ESTADO DO AMAZONAS - UEA</t>
  </si>
  <si>
    <t>NE-00551/2016-UGPE
AMANDA REIS SOUZA - ME</t>
  </si>
  <si>
    <t>Locação de veículos para transporte de equipes de controle vetorial</t>
  </si>
  <si>
    <t>Locação de equipamento veicular para aplicação de inseticidas ("motofog")</t>
  </si>
  <si>
    <t>NE-00541/2016
DISCOL DISTRIBUIDORA DE MATERIAL ESCOLAR LTDA</t>
  </si>
  <si>
    <t>1.13</t>
  </si>
  <si>
    <t>1.14</t>
  </si>
  <si>
    <t xml:space="preserve">1.12 - Passivo PROSAMIM II - (Parques Urbanos) </t>
  </si>
  <si>
    <t>3.32</t>
  </si>
  <si>
    <t>3.32 - UGPE/PCS: Contratação de Empresa para realização de Clippagem e Cobertura Fotográfica</t>
  </si>
  <si>
    <t>4.37 - Elaboração e/ou adequação de Projetos Executivos do PROSAMIM</t>
  </si>
  <si>
    <t>BRB3594</t>
  </si>
  <si>
    <t>BR11714</t>
  </si>
  <si>
    <t>BR11713</t>
  </si>
  <si>
    <t>BR11734</t>
  </si>
  <si>
    <t>BR11692</t>
  </si>
  <si>
    <t>1US$ = R$3,10</t>
  </si>
  <si>
    <t>CT-00008/2017-UGPE A LASCA CONSULTORIA E ASSESSORIA EM ARQUEOLOGIA LTDA.</t>
  </si>
  <si>
    <t>Serviços de manutenção preventiva e corretiva de aparelhos de ar condicionado</t>
  </si>
  <si>
    <t>CT-00003/2017-UGPE CONSÓRCIO ORV/QUANTA/RESINA</t>
  </si>
  <si>
    <t>NE-00061/2017-UGPE ST IRAJÁ AGRÍCOLA LTDA.</t>
  </si>
  <si>
    <t>CT-00006/2017-UGPE ESC LOCADORA DE VEÍCULOS E TRANSPORTE POR NAVEGAÇÃO LTDA</t>
  </si>
  <si>
    <t>7.16.4</t>
  </si>
  <si>
    <t>Reassentamento PROSAMIM</t>
  </si>
  <si>
    <t>CT-00035/2016-UGPE PROCESSAMENTO DE DADOS</t>
  </si>
  <si>
    <t>3.33</t>
  </si>
  <si>
    <t>3.34</t>
  </si>
  <si>
    <t>CBR-746/2016</t>
  </si>
  <si>
    <t>CT 010/2017 -  CONSÓRCIO SISTEMA PRI - AGÊNCIA E</t>
  </si>
  <si>
    <t>CT: 039/2016 - UGPI-QUANTA CONSULTORIA LTDA.</t>
  </si>
  <si>
    <t>IRMÃOS CARNEIRO NE 549/2016</t>
  </si>
  <si>
    <t>NE-00381/2016-UGPE-ST IRAJÁ AGRÍCOLA LTDA.</t>
  </si>
  <si>
    <t>Montante Estimado em US$ X mil
US$ = 3,10</t>
  </si>
  <si>
    <t>2.18 - Aquisição de Software para apoio a UGPE</t>
  </si>
  <si>
    <t>3.27 - Sistema Reassentar</t>
  </si>
  <si>
    <t>3.33 - Serviços de manutenção preventiva e corretiva de aparelhos de ar condicionado</t>
  </si>
  <si>
    <t>3.34 - UGPE/PSSA: Apoio na organização e realização de oficinas, reuniões e eventos com os comunitários, durante os processos de remanejamento e pós-remanejamento do Programa</t>
  </si>
  <si>
    <t>4.40 - Consultoria em Fluxos e Processo e Manual de Procedimentos</t>
  </si>
  <si>
    <t>5.34 - Consultoria em Planejamento para UGPE</t>
  </si>
  <si>
    <t>6.2 - Capacitação da comunidade das quadras bairro para execução de serviços de pequenos reparos</t>
  </si>
  <si>
    <t>6.3 - UGPE: Cursos de Capacitação e Treinamento para Técnicos do Programa</t>
  </si>
  <si>
    <t>US$ 1,00 = R$ 3,10 (Dólar Estimado) quando se reviu a linha de base dos orçamentos</t>
  </si>
  <si>
    <t>Obras emergenciais no Igarapé do 40</t>
  </si>
  <si>
    <t>1.13 - Obras emergenciais no Igarapé do 40</t>
  </si>
  <si>
    <t xml:space="preserve">12959/2015
13311/2015
</t>
  </si>
  <si>
    <t>3120.00014.2016</t>
  </si>
  <si>
    <t xml:space="preserve">3120.00015.2016
</t>
  </si>
  <si>
    <t>BR11708</t>
  </si>
  <si>
    <t>3120.00016.2016</t>
  </si>
  <si>
    <t>3120.14175.2015</t>
  </si>
  <si>
    <t>0011570 /2014</t>
  </si>
  <si>
    <t>Concorrência Pública Nacional</t>
  </si>
  <si>
    <t>Pregão Eletrônico</t>
  </si>
  <si>
    <t xml:space="preserve">8554/12
8789/12
</t>
  </si>
  <si>
    <t xml:space="preserve">11906/14
</t>
  </si>
  <si>
    <t xml:space="preserve">12183/14
</t>
  </si>
  <si>
    <t>12246/2014
12118/2014</t>
  </si>
  <si>
    <t>BRB 2678
BRB 2679</t>
  </si>
  <si>
    <t xml:space="preserve">11952/14
</t>
  </si>
  <si>
    <t>12544 e 12545/2014</t>
  </si>
  <si>
    <t xml:space="preserve">
3120.00916.2016</t>
  </si>
  <si>
    <t>3120.14297.2015</t>
  </si>
  <si>
    <t>BRB-3403</t>
  </si>
  <si>
    <t>10581/14</t>
  </si>
  <si>
    <t>10513/2013 UGPI</t>
  </si>
  <si>
    <t>1.2
5.1</t>
  </si>
  <si>
    <t>9739/2013</t>
  </si>
  <si>
    <t>9517/2013</t>
  </si>
  <si>
    <t>11988/2014</t>
  </si>
  <si>
    <t>11388/2014</t>
  </si>
  <si>
    <t>11415/14</t>
  </si>
  <si>
    <t>3120.00385.2016</t>
  </si>
  <si>
    <t>3120.00 469.201 6</t>
  </si>
  <si>
    <t>3120.00 468.201 6</t>
  </si>
  <si>
    <t>3120.00 473.201 6</t>
  </si>
  <si>
    <t xml:space="preserve">3120.00472.2016
</t>
  </si>
  <si>
    <t>3120.00474.2016</t>
  </si>
  <si>
    <t>12130/14</t>
  </si>
  <si>
    <t>12310 e 11991/2014</t>
  </si>
  <si>
    <t>CT-0022/2016-UGPE - RODRIGO SPEZIALI  DE CARVALHO</t>
  </si>
  <si>
    <t xml:space="preserve">   </t>
  </si>
  <si>
    <t xml:space="preserve">4.25 - Elaboração do Projeto Executivo de Reforma, Recuperação e melhorias tecnológicas da Estação de pré condicionamento dos Educandos EPC </t>
  </si>
  <si>
    <t>BR11776</t>
  </si>
  <si>
    <t>3120.002021.2016</t>
  </si>
  <si>
    <t>3120.00976.2016</t>
  </si>
  <si>
    <t>CT-00004/2012-UGPI-CONSTRUTORA ANDRADE GUTIERREZ
(Ver detalhamento dos aditivos na Folha de Comentários)</t>
  </si>
  <si>
    <t>CT-021/2017-UGPE-CONSTRUTORA MATRIX CONSTRUÇÃO CONSERVAÇÃO E COMÉRCIO LTDA</t>
  </si>
  <si>
    <t>CT-00005/2017-UGPE
REGO E MENDES
CONSTRUÇÕES LTDA
(Ver detalhamento dos aditivos na Folha de Comentários)</t>
  </si>
  <si>
    <t>7.15.1 MANAUS AMBIENTAL: Execução de obras de recuperação, reforma e melhorias tecnológicas da Estação de Tratamento de Esgoto - ETE dos Educandos</t>
  </si>
  <si>
    <t>15/12/2010
27/08/2012</t>
  </si>
  <si>
    <t>16/10/2012
13/12/2012</t>
  </si>
  <si>
    <t>30/06/16
22/08/16
06/12/16
30/12/16
01/12/17</t>
  </si>
  <si>
    <t>LOTE1: BRB3492
LOTE 2: BRB3496
LOTE 3: BRB3581
LOTE 4: Item 2.18  - V14
LOTE 5: Item 2.18  - V14</t>
  </si>
  <si>
    <t xml:space="preserve">12/09/2016
</t>
  </si>
  <si>
    <t>19/10/2016
02/05/2017</t>
  </si>
  <si>
    <t>01/06/2016
01/06/2016
01/11/2016
02/05/2017</t>
  </si>
  <si>
    <t>02/06/2016
22/06/2016</t>
  </si>
  <si>
    <t>1.16</t>
  </si>
  <si>
    <t>7.10.1 - UEA - Qualidade das águas</t>
  </si>
  <si>
    <t>7.4.2 - SEMULSP - Melhoria do Sistema de Tecnologia da Informação</t>
  </si>
  <si>
    <t xml:space="preserve">7.4.1 - SEMULSP - Atualização do Plano Diretor de Resíduos Sólidos do Município de Manaus e Plano de Coleta Seletiva da Cidade de Manaus </t>
  </si>
  <si>
    <t>Reprogramado em função de pendências quanto a regularidade fiscal da PGE</t>
  </si>
  <si>
    <t xml:space="preserve">7.2.6 - PGE: Aquisição de Mobiliários </t>
  </si>
  <si>
    <t>7.2.5 - PGE: Equipamentos de Informática  e Software para adequação e Melhoria do Parque Tecnológico</t>
  </si>
  <si>
    <t>7.1.9  - FVS - ZIKA - Locação de veículos para transporte de equipes de controle vetorial</t>
  </si>
  <si>
    <t>5.41 - UGPE: Desenho e estruturação do Fundo de Saneamento</t>
  </si>
  <si>
    <t>Item reprogramado para se adequar ao cronograma de encerramento do Programa.</t>
  </si>
  <si>
    <t>4.36 - UGPE: Supervisão das Obras de reforma, recuperação e melhorias tecnológicas da Estação de Tratamento de Esgoto - ETE dos Educandos</t>
  </si>
  <si>
    <t>Valor Total de US$ 1.101,48.
1 - Aditivo de prazo (90 dias) - 18/05/2017, com previsão de término em 28/08/2017.</t>
  </si>
  <si>
    <t>Processo cancelado em função da troca do método de aquisição de Contratação Direta para Consultor Individual, incluído no item 5.41</t>
  </si>
  <si>
    <t>Valor alterado de U$S 356,45 para U$S 349,46 em função da reprogramação dos serviços. O orçamento será revisto incluindo o período de prorrogação do Programa e se houver acréscimo os serviços serão realizados com recursos do Estado do Amazonas. Previsão de assinatura de contrato em outubro/2017 e término em outubro/2019.</t>
  </si>
  <si>
    <t>Alteração no método de aquisição de LPN para Comparação de Preços - CP em função da natureza e custo estimado dos serviços</t>
  </si>
  <si>
    <t>Valor total do contrato de US$ 160,00 (em andamento).
Troca da fonte para 100% Aporte Local em função de ajustes no orçamento da categoria/subcomponente Unidade Executora</t>
  </si>
  <si>
    <t>Valor Total de US$ US$ 139.338,57, refere-se:
Valor original do Contrato (Po) US$ 128.384,19
aditivo 1     US$ 7.129,32
aditivo 2    US$  8.469.90
aditivo 3  (UNIDADE EXECUTORA) UGPI x UGPE
aditivo 4 e 5 (prazo)  656 dias
aditivo 6     US$  5.588, 01
aditivo 7    - US$ 895,12
aditivo 8    - US$  679,87 
aditivo 9 estimado (-US$  8.657,88)
Ajuste no pari passu em função dos pagamentos efetuados em 2017.</t>
  </si>
  <si>
    <t>COMENTÁRIO V15</t>
  </si>
  <si>
    <t>01/09/2016
1703/2017</t>
  </si>
  <si>
    <t>01/06/2016
12/05/2016
10/10/2016
24/04/2017</t>
  </si>
  <si>
    <t>CT-012/2016-UGPE-MG COMÉRCIO</t>
  </si>
  <si>
    <t>001/2010 - UGPI-ENGEVIX ENGENHARIA S/A.</t>
  </si>
  <si>
    <t>028/2009 - UGPI-QUANTA CONSULTORIA LTDA</t>
  </si>
  <si>
    <t>CT: 008/2016
Laghi Engenharia LTDA</t>
  </si>
  <si>
    <t>CT-00002/2013-UGPI- PROCESSAMENTO DE DADOS</t>
  </si>
  <si>
    <t>CT-00009/2015-UGPE-R. MAIA RODRIGUES</t>
  </si>
  <si>
    <t>CT-00010/2014-UGPI-RECHE GALDEANO &amp; CIA LTDA-EPP
(Ver detalhamento dos aditivos na Folha de Comentários)</t>
  </si>
  <si>
    <t>CT-00002/2015-UGPE-FM INDÚSTRIA GRÁFICA E LOCAÇÃO DE MÁQUINAS E EQUIPAMENTOS LTDA 
(Ver detalhamento dos aditivos na Folha de Comentários)</t>
  </si>
  <si>
    <t>CT-00006/2014-UGPI-M APOLO M DE ARAÚJO
(Ver detalhamento dos aditivos na Folha de Comentários)</t>
  </si>
  <si>
    <t xml:space="preserve">Contrato: 010/2016
Consórcio Vanguarda
(Ver detalhamento dos aditivos na Folha de Comentários)
</t>
  </si>
  <si>
    <t>CT-00001/2017-UGPE QUALYNORTE CONSULTORIA E TREINAMENTO LTDA
(Ver detalhamento dos aditivos na Folha de Comentários)</t>
  </si>
  <si>
    <t xml:space="preserve">CT-00009/2014-UGPI-JOÃO TITO BORGES </t>
  </si>
  <si>
    <t>CT-00003/20
16-UGPE
ROBERTO IOPPI</t>
  </si>
  <si>
    <t>CT-00027/2016-UGPE- JANDIRA VIRGINIA FERNANDEZ E SILVA
(Ver detalhamento dos aditivos na Folha de Comentários)</t>
  </si>
  <si>
    <t>1.17</t>
  </si>
  <si>
    <t>16/08/2016
04/11/2016
26/12/2016
02/01/2017
12/04/2017</t>
  </si>
  <si>
    <t>Atualização nº: 15</t>
  </si>
  <si>
    <t xml:space="preserve">Lote 1: 3120.00978.2016
Lote 2: 3120.00466.2017 </t>
  </si>
  <si>
    <t>Lote 1: 3120.00841.2016
Lote 2: 3120.00559.2016
Lote 3: 3120.001638.2016
Lote 4: 3120.00798.2017</t>
  </si>
  <si>
    <t>Lote1: BRB3330 Lote2: BRB3278 Lote 3: BRB3490
Lote 4: Item 6.3 - V14</t>
  </si>
  <si>
    <t>Lote 1: BRB3491
Lote 2: Item 6.2 - V14</t>
  </si>
  <si>
    <t>Obras adicionais - Igarapé do Quarenta - Trecho: Silves e Seduc e Igarapé das Nações</t>
  </si>
  <si>
    <t xml:space="preserve">Obras complementares de recuperação da área de cabeceira do Igarapé Manaus e macro drenagem no Igarapé Mestre Chico </t>
  </si>
  <si>
    <t>Obras complementares do PROSAMIM III e de eliminação dos passivos do PI e PII</t>
  </si>
  <si>
    <t>CT-040/2016 - Consórcio Laghi Aquarum
(Ver detalhamento dos aditivos na Folha de Comentários)</t>
  </si>
  <si>
    <t>Obra complementar - Igarapé do Quarenta - Trecho: Entre Av. Silves e Maués</t>
  </si>
  <si>
    <t>Obra de melhorias tecnológicas para transformar a Estação de Pré Condicionamento do Educandos em Estação de Tratamento de Esgoto do Educandos</t>
  </si>
  <si>
    <r>
      <rPr>
        <b/>
        <sz val="8"/>
        <rFont val="Arial"/>
        <family val="2"/>
      </rPr>
      <t>Lote 1</t>
    </r>
    <r>
      <rPr>
        <sz val="8"/>
        <rFont val="Arial"/>
        <family val="2"/>
      </rPr>
      <t xml:space="preserve">: Obras complementares para tratamento das áreas remanescentes do PROSAMIM III  (US$ 872,24)
</t>
    </r>
    <r>
      <rPr>
        <b/>
        <sz val="8"/>
        <rFont val="Arial"/>
        <family val="2"/>
      </rPr>
      <t>Lote 2</t>
    </r>
    <r>
      <rPr>
        <sz val="8"/>
        <rFont val="Arial"/>
        <family val="2"/>
      </rPr>
      <t xml:space="preserve">: Obras para a eliminação dos passivos correspondentes a Parques Urbanos na área de intervenção do PROSAMIM I  (US$ 1.609,72  )
</t>
    </r>
    <r>
      <rPr>
        <b/>
        <sz val="8"/>
        <rFont val="Arial"/>
        <family val="2"/>
      </rPr>
      <t>Lote 3:</t>
    </r>
    <r>
      <rPr>
        <sz val="8"/>
        <rFont val="Arial"/>
        <family val="2"/>
      </rPr>
      <t xml:space="preserve"> Obras para a eliminação dos passivos correspondentes a Parques Urbanos na área de intervenção do PROSAMIM II (US$ 888,82 )</t>
    </r>
  </si>
  <si>
    <r>
      <rPr>
        <b/>
        <sz val="8"/>
        <rFont val="Arial"/>
        <family val="2"/>
      </rPr>
      <t>Lote 1</t>
    </r>
    <r>
      <rPr>
        <sz val="8"/>
        <rFont val="Arial"/>
        <family val="2"/>
      </rPr>
      <t xml:space="preserve">: Obras de recuperação da área de cabeceira do Igarapé Manaus;  (US$ 999,96)
</t>
    </r>
    <r>
      <rPr>
        <b/>
        <sz val="8"/>
        <rFont val="Arial"/>
        <family val="2"/>
      </rPr>
      <t>Lote 2</t>
    </r>
    <r>
      <rPr>
        <sz val="8"/>
        <rFont val="Arial"/>
        <family val="2"/>
      </rPr>
      <t>: Galeria no trecho entre Leonardo Malcher e Rua Parintins (US$ 5.535,95)</t>
    </r>
  </si>
  <si>
    <t>1.6 Obras complementares do PROSAMIM III correspondentes a tratamento de áreas remanescentes destinadas a praças, complementação do estacionamento do Parque Rio Negro e implantação de novos parques</t>
  </si>
  <si>
    <t>Item cancelado para compor item 1.16 - Aquisições  em lotes</t>
  </si>
  <si>
    <t xml:space="preserve">1.7 Obras de  recuperação dos  passivos identificados na infraestrutura das Quadras Bairro do PROSAMIM I e PROSAMIM II </t>
  </si>
  <si>
    <t>1.8 Obras de recuperação da área de cabeceira do Igarapé Manaus e galeria e no trecho entre Leonardo Malcher e Rua Parintins</t>
  </si>
  <si>
    <t>Item cancelado para compor item 1.17 - Aquisições  em lotes</t>
  </si>
  <si>
    <t>1.9 - Obra complementar - Igarapé do Quarenta - Trecho: Entre Av. Silves e Maués</t>
  </si>
  <si>
    <t>1.14 - Obras adicionais - Igarapé do Quarenta - Trecho: Silves e Seduc e Igarapé das Nações</t>
  </si>
  <si>
    <t xml:space="preserve">1.15 - Obra de melhorias tecnológicas para transformar a Estação de Pré Condicionamento do Educandos em Estação de Tratamento de Esgoto do Educandos
</t>
  </si>
  <si>
    <t>1.16 - Obras complementares do PROSAMIM III e de eliminação dos passivos do PI e PII</t>
  </si>
  <si>
    <t xml:space="preserve">1.17 Obras complementares de recuperação da área de cabeceira do Igarapé Manaus e macro drenagem no Igarapé Mestre Chico </t>
  </si>
  <si>
    <t>Valor Total de US$ 52,39, refere-se a:
1 - Valor original do Contrato: U$S 17,79
2 - Aditivo de prazo (366 dias) e valor U$S 17,30 - (26/10/2015)
3 - Aditivo de prazo (366 dias) e valor U$S 17,30 - (04/11/2016)</t>
  </si>
  <si>
    <t>Valor Total de US$ 1.264,34, refere-se a:
1 - Valor do Contrato: U$S 849,38
2 - Aditivo de prazo (396 dias) e valor U$S 414,96 - (06/04/2017)</t>
  </si>
  <si>
    <t>Reprogramado. Em 10/07/2017 foi enviado convite aos consultores com previsão de contratação até agosto/2017</t>
  </si>
  <si>
    <t>Valor Total de  US$ 216,74 refere-se:
1  Valor original do contrato de US$ 105,51  contratado no âmbito do  Plano de Aquisições Versão 12, com revisão ex-post;
2  Aditivo 1  de  valor de  US$ 111,23  e prazo de um ano, previsto neste plano, em processo de revisão ex-ante (PA-15).
Valor ajustado em função dos pagamentos efetuados (gastos acumulados)</t>
  </si>
  <si>
    <r>
      <rPr>
        <b/>
        <sz val="12"/>
        <rFont val="Times New Roman"/>
        <family val="1"/>
      </rPr>
      <t xml:space="preserve">Valor total do item: U$S 29,17
Lote 1: </t>
    </r>
    <r>
      <rPr>
        <sz val="12"/>
        <rFont val="Times New Roman"/>
        <family val="1"/>
      </rPr>
      <t xml:space="preserve">NE-00490/2016-UGPE -SERVIÇO NACIONAL DE APRENDIZAGEM INDUSTRIAL - </t>
    </r>
    <r>
      <rPr>
        <b/>
        <sz val="12"/>
        <rFont val="Times New Roman"/>
        <family val="1"/>
      </rPr>
      <t>U$S 4,20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Lote 2:</t>
    </r>
    <r>
      <rPr>
        <sz val="12"/>
        <rFont val="Times New Roman"/>
        <family val="1"/>
      </rPr>
      <t xml:space="preserve"> NE 288/2017 - UGPE -SERVICO NACIONAL DE APRENDIZAGEM INDUSTRIAL Objeto: Curso de Mantenedor de Edificações para os Elos, São Raimundo, Mestre Chico e Liberdade - </t>
    </r>
    <r>
      <rPr>
        <b/>
        <sz val="12"/>
        <rFont val="Times New Roman"/>
        <family val="1"/>
      </rPr>
      <t>U$S 16,36</t>
    </r>
    <r>
      <rPr>
        <sz val="12"/>
        <rFont val="Times New Roman"/>
        <family val="1"/>
      </rPr>
      <t xml:space="preserve">
O saldo de U$S 8,61 será aplicado em novas capacitações previstas em outros parques residenciais.</t>
    </r>
    <r>
      <rPr>
        <b/>
        <sz val="12"/>
        <rFont val="Times New Roman"/>
        <family val="1"/>
      </rPr>
      <t xml:space="preserve"> </t>
    </r>
  </si>
  <si>
    <t>CONCLUÍDOS: 7.1.1, 7.1.2, 7.1.3, 7.1.4, 7.1.5, 7.1.6, 7.1.7, 7.1.8, 7.1.10, 7.1.11, 7.1.12, 7.1.13, 7.2.2, 7.2.3 e 7.2.7</t>
  </si>
  <si>
    <r>
      <t>Para os itens do subprojeto 7,  com status de</t>
    </r>
    <r>
      <rPr>
        <i/>
        <sz val="12"/>
        <rFont val="Times New Roman"/>
        <family val="1"/>
      </rPr>
      <t xml:space="preserve"> contrato concluído,</t>
    </r>
    <r>
      <rPr>
        <sz val="12"/>
        <rFont val="Times New Roman"/>
        <family val="1"/>
      </rPr>
      <t xml:space="preserve"> foram lançadas as datas efetivas correspondentes a: (i) Assinatura do Contrato/Convênio por Adjudicação dos Subprojetos  e (ii) Data de Transferência</t>
    </r>
  </si>
  <si>
    <r>
      <t>Para os itens do subprojeto 7,  com status de</t>
    </r>
    <r>
      <rPr>
        <i/>
        <sz val="12"/>
        <rFont val="Times New Roman"/>
        <family val="1"/>
      </rPr>
      <t xml:space="preserve"> contrato previsto,</t>
    </r>
    <r>
      <rPr>
        <sz val="12"/>
        <rFont val="Times New Roman"/>
        <family val="1"/>
      </rPr>
      <t xml:space="preserve"> foram revisadas as datas estimadas para a: (i) Assinatura do Contrato/Convênio por Adjudicação dos Subprojetos  e (ii) Data de Transferência</t>
    </r>
  </si>
  <si>
    <t>7.3.1 - Serviços técnicos com o fornecimento de bens para apoio a implementação e execução do Projeto das Doenças Tropicais Negligenciadas em Manaus-NTD</t>
  </si>
  <si>
    <t>Datas atualizadas correspondentes a: (i) Assinatura do Contrato/Convênio por Adjudicação dos Subprojetos  e (ii) Data de Transferência. Este Convênio foi prorrogado até 30/03/2019</t>
  </si>
  <si>
    <t xml:space="preserve">7.5.1 - DEFESA CIVIL: Revisão/Complementação do Plano de Contingência do Igarapé do Quarenta/Educandos </t>
  </si>
  <si>
    <r>
      <t>Reprogramado uma vez que o Plano de Fortalecimento Institucional-PFI está em fase de aprovação, com previsão de A</t>
    </r>
    <r>
      <rPr>
        <i/>
        <sz val="12"/>
        <rFont val="Times New Roman"/>
        <family val="1"/>
      </rPr>
      <t>ssinatura do Convênio</t>
    </r>
    <r>
      <rPr>
        <sz val="12"/>
        <rFont val="Times New Roman"/>
        <family val="1"/>
      </rPr>
      <t xml:space="preserve"> para dezembro/2017</t>
    </r>
  </si>
  <si>
    <t>7.15.1 MANAUS AMBIENTAL: Execução de obras de recuperação, reforma e melhorias tecnológicas da Estação de Pré Condicionamento dos Educandos</t>
  </si>
  <si>
    <t>Transferido para o item 1.15 por se tratar de obras</t>
  </si>
  <si>
    <t>Valor alterado de U$S 25.511,53 para U$S 26.285,93 em função do detalhamento dos projetos e atualização do orçamento. As alterações foram: (i) revisão do escopo   (padronizado); (ii)   reprogramação da aquisição em função dos prazos necessário à aprovação dos projetos;  (iii)   pari passu ajustado com base no orçamento do Programa. Previsão de assinatura de contrato em dezembro/2017 e término em dezembro/2019 (24 meses)</t>
  </si>
  <si>
    <t>Item correspondente ao item 1.8, reprogramado e dividido em lotes: Lote 1: Obras de recuperação da área de cabeceira do Igarapé Manaus;  (US$ 999,96). Lote 2: Galeria no trecho entre Leonardo Malcher e Rua Parintins (US$ 5.535,95). Valor total alterado de U$S 5.838,38 para U$S 6.535,91 em função do detalhamento dos projetos e orçamento atualizado. Item  reprogramado em função dos prazos necessários à  aprovação dos projetos. Previsão para assinatura dos  contratos em novembro/2017 e término das obras em dezembro/2018. As obras serão executadas com recursos de aporte Local</t>
  </si>
  <si>
    <t>Valor alterado de U$S 1.367,36 para U$S 1.390,49 em função da execução financeira.</t>
  </si>
  <si>
    <t>Valor alterado de U$S 219,85 para U$S 200,78 em função da execução financeira.
1 - Aditivo de prazo (62 dias) - 12/06/2017, com previsão de término em 02/09/2017.</t>
  </si>
  <si>
    <t>Este item substitui o item 4.15  em função da troca do método de aquisição de Contratação Direta para Consultor Individual e foi reprogramado.</t>
  </si>
  <si>
    <t>7.6.1 - IPAAM: Fortalecimento do Instituto de Proteção Ambiental do Amazonas</t>
  </si>
  <si>
    <t>7.9.1 - SEMINF: Aquisições de Máquinas e Equipamentos para o fortalecimento da Secretaria Municipal de Infraestrutura</t>
  </si>
  <si>
    <t>PREVISTOS: 7.2.1, 7.2.4</t>
  </si>
  <si>
    <r>
      <rPr>
        <b/>
        <sz val="8"/>
        <rFont val="Arial"/>
        <family val="2"/>
      </rPr>
      <t>Lote 1</t>
    </r>
    <r>
      <rPr>
        <sz val="8"/>
        <rFont val="Arial"/>
        <family val="2"/>
      </rPr>
      <t xml:space="preserve">: NE-00490/2016-UGPE -SERVIÇO NACIONAL DE APRENDIZAGEM INDUSTRIAL - (US$4,20)
</t>
    </r>
    <r>
      <rPr>
        <b/>
        <sz val="8"/>
        <rFont val="Arial"/>
        <family val="2"/>
      </rPr>
      <t>Lote 2</t>
    </r>
    <r>
      <rPr>
        <sz val="8"/>
        <rFont val="Arial"/>
        <family val="2"/>
      </rPr>
      <t xml:space="preserve">: NE 288/2017 - UGPE -SERVICO NACIONAL DE APRENDIZAGEM INDUSTRIAL
(US$16,36)
</t>
    </r>
    <r>
      <rPr>
        <b/>
        <sz val="8"/>
        <rFont val="Arial"/>
        <family val="2"/>
      </rPr>
      <t xml:space="preserve">Saldo a ser Comprometido: </t>
    </r>
    <r>
      <rPr>
        <sz val="8"/>
        <rFont val="Arial"/>
        <family val="2"/>
      </rPr>
      <t>(US$8,61)</t>
    </r>
  </si>
  <si>
    <r>
      <rPr>
        <b/>
        <sz val="8"/>
        <rFont val="Arial"/>
        <family val="2"/>
      </rPr>
      <t>Lote 1</t>
    </r>
    <r>
      <rPr>
        <sz val="8"/>
        <rFont val="Arial"/>
        <family val="2"/>
      </rPr>
      <t xml:space="preserve">: NE-00240/2016-UGPE-OPEN TREINAMENTOS EMPRESARIAIS LTDA - (US$1,91)
</t>
    </r>
    <r>
      <rPr>
        <b/>
        <sz val="8"/>
        <rFont val="Arial"/>
        <family val="2"/>
      </rPr>
      <t>Lote 2</t>
    </r>
    <r>
      <rPr>
        <sz val="8"/>
        <rFont val="Arial"/>
        <family val="2"/>
      </rPr>
      <t xml:space="preserve">: NE-00238/2016-UGPE-NEW ROADS ENGENHARIA E CONSULTORIA LTDA  - (US$8,64)
</t>
    </r>
    <r>
      <rPr>
        <b/>
        <sz val="8"/>
        <rFont val="Arial"/>
        <family val="2"/>
      </rPr>
      <t>Lote 3:</t>
    </r>
    <r>
      <rPr>
        <sz val="8"/>
        <rFont val="Arial"/>
        <family val="2"/>
      </rPr>
      <t xml:space="preserve"> NE- 00504/2016- UGPE NEW ROADS ENGENHARIA E CONSULTORIA LTDA  - (US$17,63)
</t>
    </r>
    <r>
      <rPr>
        <b/>
        <sz val="8"/>
        <rFont val="Arial"/>
        <family val="2"/>
      </rPr>
      <t>Lote 4</t>
    </r>
    <r>
      <rPr>
        <sz val="8"/>
        <rFont val="Arial"/>
        <family val="2"/>
      </rPr>
      <t xml:space="preserve">: NE-00294/2017-UGPE- QUALYNORTE CONSULTORIA E TREINAMENTO LTDA  - (US$5,51)
</t>
    </r>
    <r>
      <rPr>
        <b/>
        <sz val="8"/>
        <rFont val="Arial"/>
        <family val="2"/>
      </rPr>
      <t>Saldo a ser Comprometido</t>
    </r>
    <r>
      <rPr>
        <sz val="8"/>
        <rFont val="Arial"/>
        <family val="2"/>
      </rPr>
      <t>: (US$116,94)</t>
    </r>
  </si>
  <si>
    <t>Valor alterado de U$S 527,83 para U$S 517,19 com base no  valor do contrato celebrado em  19 de julho de 2017, com previsão de término das obras para outubro/2017.</t>
  </si>
  <si>
    <r>
      <rPr>
        <b/>
        <sz val="12"/>
        <rFont val="Times New Roman"/>
        <family val="1"/>
      </rPr>
      <t>O item agrupa os itens: 1.6, 1.11 e 1.12 do PA 14, em três lotes, para uma única licitação: Lote 1</t>
    </r>
    <r>
      <rPr>
        <sz val="12"/>
        <rFont val="Times New Roman"/>
        <family val="1"/>
      </rPr>
      <t xml:space="preserve">: Obras complementares para tratamento das áreas remanescentes do PROSAMIM III  (US$ 872,24), com previsão de término em: julho/18;
</t>
    </r>
    <r>
      <rPr>
        <b/>
        <sz val="12"/>
        <rFont val="Times New Roman"/>
        <family val="1"/>
      </rPr>
      <t>Lote 2</t>
    </r>
    <r>
      <rPr>
        <sz val="12"/>
        <rFont val="Times New Roman"/>
        <family val="1"/>
      </rPr>
      <t xml:space="preserve">: Obras para a eliminação dos passivos correspondentes a Parques Urbanos na área de intervenção do PROSAMIM I  (US$ 1.609,72 ), com previsão de término em: julho/18; 
</t>
    </r>
    <r>
      <rPr>
        <b/>
        <sz val="12"/>
        <rFont val="Times New Roman"/>
        <family val="1"/>
      </rPr>
      <t>Lote 3:</t>
    </r>
    <r>
      <rPr>
        <sz val="12"/>
        <rFont val="Times New Roman"/>
        <family val="1"/>
      </rPr>
      <t xml:space="preserve"> Obras para a eliminação dos passivos correspondentes a Parques Urbanos na área de intervenção do PROSAMIM II (US$ 888,82), com previsão de término em: julho/18. Os orçamentos foram revisados em função do detalhamento dos projetos e a aquisição reprogramada, com previsão para contratação dos três lotes até novembro/2017.</t>
    </r>
  </si>
  <si>
    <t>Transferido do subprojeto 7 item 7.15.1 Obra decorrente do  item 4.25 - Elaboração do Projeto Executivo de Reforma, Recuperação e melhorias tecnológicas da Estação de pré condicionamento dos Educandos EPC. Escopo revisado em função da solução de tratamento a ser adotada Estação de Tratamento de Esgoto. Item reprogramado com base no aditivo de prazo de 90 dias (previsão de término em agosto/2017), para conclusão dos projetos;  e dos prazos necessários à aprovação dos respectivos  projeto executivo  e orçamento. Previsão de contratação até março/18 e de conclusão em dezembro/2018.</t>
  </si>
  <si>
    <t>Os Subprojetos foram objeto de revisão, em função dos avanços apresentados no Componente de Fortalecimento Institucional e  2º Alteração Contratual do Contrato de Empréstimo, com prorrogação de prazo até março/2020 com  revisão de metas.</t>
  </si>
  <si>
    <t>Correção para revisão ex-post por se tratar de Obra Emergencial,  contratada pelo Governo do Estado do Amazonas, com objetivo de se conter o desmoronamento e assoreamento do Igarapé do  Quarenta. A licitação iniciou-se  em 30/12/2016, o Contrato foi celebrado em 10/02/2017,  conforme detalhe a seguir:
Valor Total - U$S 1.630,84
1 - Valor original do contrato de US$ 1.632,11;
2 - Aditivo 1  de  prazo por 150 dias em função do prolongamento do período chuvoso e da natureza das obras a serem executadas
3 - Aditivo 2 - valor de  -US$ 1,27</t>
  </si>
  <si>
    <t>N.A</t>
  </si>
  <si>
    <r>
      <t>Esse serviço refere-se a locação de veículo com previsão de término em 24/02/2018, foi lançada N.A (não se aplica) na coluna de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Data de transferência NA, pois trata-se de locação e o bem não será transferido.</t>
    </r>
  </si>
  <si>
    <t>Reprogramado uma vez que o Plano de Fortalecimento Institucional-PFI está em fase de elaboração, com previsão de Assinatura do Convênio para março/2018.</t>
  </si>
  <si>
    <r>
      <rPr>
        <b/>
        <sz val="12"/>
        <rFont val="Times New Roman"/>
        <family val="1"/>
      </rPr>
      <t xml:space="preserve">Valor total do item: U$S 150,63
Lote 1: </t>
    </r>
    <r>
      <rPr>
        <sz val="12"/>
        <rFont val="Times New Roman"/>
        <family val="1"/>
      </rPr>
      <t xml:space="preserve">NE-00240/2016-UGPE-OPEN TREINAMENTOS EMPRESARIAIS LTDA </t>
    </r>
    <r>
      <rPr>
        <b/>
        <sz val="12"/>
        <rFont val="Times New Roman"/>
        <family val="1"/>
      </rPr>
      <t>- U$S 1,91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Lote 2: </t>
    </r>
    <r>
      <rPr>
        <sz val="12"/>
        <rFont val="Times New Roman"/>
        <family val="1"/>
      </rPr>
      <t xml:space="preserve">NE-00238/2016-UGPE-NEW ROADS ENGENHARIA E CONSULTORIA LTDA - </t>
    </r>
    <r>
      <rPr>
        <b/>
        <sz val="12"/>
        <rFont val="Times New Roman"/>
        <family val="1"/>
      </rPr>
      <t>U$S 8,64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Lote 3</t>
    </r>
    <r>
      <rPr>
        <sz val="12"/>
        <rFont val="Times New Roman"/>
        <family val="1"/>
      </rPr>
      <t xml:space="preserve">: NE- 00504/2016- UGPE NEW ROADS ENGENHARIA E CONSULTORIA LTDA - </t>
    </r>
    <r>
      <rPr>
        <b/>
        <sz val="12"/>
        <rFont val="Times New Roman"/>
        <family val="1"/>
      </rPr>
      <t>U$S 17,63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Lote 4:</t>
    </r>
    <r>
      <rPr>
        <sz val="12"/>
        <rFont val="Times New Roman"/>
        <family val="1"/>
      </rPr>
      <t xml:space="preserve"> NE-00294/2017-UGPE- QUALYNORTE CONSULTORIA E TREINAMENTO LTDA -</t>
    </r>
    <r>
      <rPr>
        <b/>
        <sz val="12"/>
        <rFont val="Times New Roman"/>
        <family val="1"/>
      </rPr>
      <t xml:space="preserve"> U$S 5,51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Saldo a comprometer </t>
    </r>
    <r>
      <rPr>
        <sz val="12"/>
        <rFont val="Times New Roman"/>
        <family val="1"/>
      </rPr>
      <t xml:space="preserve">para novas capacitações com custo estimado de </t>
    </r>
    <r>
      <rPr>
        <b/>
        <sz val="12"/>
        <rFont val="Times New Roman"/>
        <family val="1"/>
      </rPr>
      <t>U$S 116,94</t>
    </r>
    <r>
      <rPr>
        <sz val="12"/>
        <rFont val="Times New Roman"/>
        <family val="1"/>
      </rPr>
      <t xml:space="preserve"> que serão identificadas a partir dos trabalhos que vem sendo definidos no item 4.40</t>
    </r>
    <r>
      <rPr>
        <b/>
        <sz val="12"/>
        <rFont val="Times New Roman"/>
        <family val="1"/>
      </rPr>
      <t xml:space="preserve"> </t>
    </r>
  </si>
  <si>
    <t>Reprogramado em função da prorrogação do prazo de entrega do projeto executivo objeto da contratação das obras a serem supervisionadas.(item 4.25)</t>
  </si>
  <si>
    <t>Valor alterado de U$S 39,38 para U$S 25,81 em função de ajustes  no orçamento decorrentes da reprogramação dos serviços, inicialmente concentrados em manutenção corretiva (com substituição de peças) e redimensionados para serviços de manutenção preventiva (com menos troca de peças). Previsão de assinatura de contrato em outubro/2017 e término em outubro/2018.</t>
  </si>
  <si>
    <t>Atualizado em: 07.08.17</t>
  </si>
  <si>
    <t>Atualizado em: 07/08/2017</t>
  </si>
  <si>
    <r>
      <t xml:space="preserve">Item reprogramado uma vez que o Projeto Básico encontra-se em elaboração pelo órgão, com previsão de </t>
    </r>
    <r>
      <rPr>
        <i/>
        <sz val="12"/>
        <rFont val="Times New Roman"/>
        <family val="1"/>
      </rPr>
      <t xml:space="preserve">Assinatura do Contrato para execução dos serviços </t>
    </r>
    <r>
      <rPr>
        <sz val="12"/>
        <rFont val="Times New Roman"/>
        <family val="1"/>
      </rPr>
      <t>em novembro/2017</t>
    </r>
  </si>
  <si>
    <t>Metas adicionais prioritárias, para se dar continuidade ao sistema de drenagem implantado à jusante, no Igarapé do Quarenta. Sua contratação deverá ser avaliada em função da disponibilidade de recursos no Programa. Previsão de publicação para dezembro/2017. Valor alterado de U$S 7.496,30 para U$S 7.800,53 em função do detalhamento dos projetos e atualização do orçamento. Prazo previsto para execução das obras é de 18 meses.</t>
  </si>
  <si>
    <r>
      <rPr>
        <b/>
        <sz val="12"/>
        <rFont val="Times New Roman"/>
        <family val="1"/>
      </rPr>
      <t>Valor total do item: U$S 118,49
Lote 1:</t>
    </r>
    <r>
      <rPr>
        <sz val="12"/>
        <rFont val="Times New Roman"/>
        <family val="1"/>
      </rPr>
      <t xml:space="preserve"> NE-00368/2016-UGPE -  ÁRIA SISTEMAS DE INFORMÁTICA LTDA. - </t>
    </r>
    <r>
      <rPr>
        <b/>
        <sz val="12"/>
        <rFont val="Times New Roman"/>
        <family val="1"/>
      </rPr>
      <t>U$S 1,08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Lote 2:</t>
    </r>
    <r>
      <rPr>
        <sz val="12"/>
        <rFont val="Times New Roman"/>
        <family val="1"/>
      </rPr>
      <t xml:space="preserve"> CT-00038/2016-UGPE ESQUEMÁTIKA INFORMÁTICA LTDA - EPP- </t>
    </r>
    <r>
      <rPr>
        <b/>
        <sz val="12"/>
        <rFont val="Times New Roman"/>
        <family val="1"/>
      </rPr>
      <t>U$S 7,68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Lote 3</t>
    </r>
    <r>
      <rPr>
        <sz val="12"/>
        <rFont val="Times New Roman"/>
        <family val="1"/>
      </rPr>
      <t>; NE-622/2016- AMAZONCAD TREINAMENTO EM TECNOLOGIA DA INFORMAÇÃO EIRELI - ME -</t>
    </r>
    <r>
      <rPr>
        <b/>
        <sz val="12"/>
        <rFont val="Times New Roman"/>
        <family val="1"/>
      </rPr>
      <t>U$S 40,64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Lote 4:</t>
    </r>
    <r>
      <rPr>
        <sz val="12"/>
        <rFont val="Times New Roman"/>
        <family val="1"/>
      </rPr>
      <t xml:space="preserve"> NE-00056/2017-UGPE IMAGEM GEOSISTEMAS &amp; COMÉRCIO LTDA - </t>
    </r>
    <r>
      <rPr>
        <b/>
        <sz val="12"/>
        <rFont val="Times New Roman"/>
        <family val="1"/>
      </rPr>
      <t>U$S 41,32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Lote 5: </t>
    </r>
    <r>
      <rPr>
        <sz val="12"/>
        <rFont val="Times New Roman"/>
        <family val="1"/>
      </rPr>
      <t xml:space="preserve">CT-00012/2017-UGPE TECHMAFE SERVIÇOS DE INFORMÁTICA EIRELI - ME- </t>
    </r>
    <r>
      <rPr>
        <b/>
        <sz val="12"/>
        <rFont val="Times New Roman"/>
        <family val="1"/>
      </rPr>
      <t xml:space="preserve">U$S 8,09
</t>
    </r>
    <r>
      <rPr>
        <sz val="12"/>
        <rFont val="Times New Roman"/>
        <family val="1"/>
      </rPr>
      <t xml:space="preserve">O saldo de </t>
    </r>
    <r>
      <rPr>
        <b/>
        <sz val="12"/>
        <rFont val="Times New Roman"/>
        <family val="1"/>
      </rPr>
      <t>US$19,69</t>
    </r>
    <r>
      <rPr>
        <sz val="12"/>
        <rFont val="Times New Roman"/>
        <family val="1"/>
      </rPr>
      <t xml:space="preserve"> está previsto para as aquisições do Lote 6: Licença do servidor e do Lote 7: anti vírus</t>
    </r>
  </si>
  <si>
    <t xml:space="preserve">Valor Total de US$ 847,47, refere-se a:
1 - Valor do Contrato: U$S 847,34
2 - Aditivo de valor U$S 0,13 - (06/04/2017)
</t>
  </si>
  <si>
    <t>LOTE1: NE-00368/2016-UGPE -  ÁRIA SISTEMAS DE INFORMÁTICA LTDA. - (US$1,08)
LOTE 2: CT-00038/2016-UGPE ESQUEMÁTIKA INFORMÁTICA LTDA - EPP - (US$7,68)
LOTE 3; NE-622/2016
AMAZONCAD TREINAMENTO EM TECNOLOGIA DA INFORMAÇÃO EIRELI - ME - (US$40,64)
LOTE4: NE-00056/2017-UGPE IMAGEM GEOSISTEMAS &amp; COMÉRCIO LTDA - (US$41,32)
LOTE 5: CT-00012/2017-UGPE TECHMAFE SERVIÇOS DE INFORMÁTICA EIRELI - ME - (US$8,09)
O saldo de  (US$19,69) está previsto para as aquisições do Lote 6: Licença do servidor e do Lote 7: anti vírus</t>
  </si>
  <si>
    <t xml:space="preserve">3120.00297.2016
</t>
  </si>
  <si>
    <t>12670/2014
13513/2015</t>
  </si>
  <si>
    <t>3120.00977
.2016</t>
  </si>
  <si>
    <t>3120.00915
.2016</t>
  </si>
  <si>
    <t>3120.00914
.2016</t>
  </si>
  <si>
    <t>3120.01300
.2016</t>
  </si>
  <si>
    <t>3120.00910
.2016</t>
  </si>
  <si>
    <t>12377/2
014
3120.14394.201 5</t>
  </si>
  <si>
    <t>3120.14330
.2015</t>
  </si>
  <si>
    <t>3120.14105
.2015</t>
  </si>
  <si>
    <t>3120.14300
.2015</t>
  </si>
  <si>
    <t>3120.01180
.2017</t>
  </si>
  <si>
    <t>2888/2009 (UGPE) 
e 
004 (CEL)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</si>
</sst>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[$-416]mmm\-yy;@"/>
    <numFmt numFmtId="168" formatCode="0.0"/>
    <numFmt numFmtId="169" formatCode="0.000%"/>
    <numFmt numFmtId="170" formatCode="&quot; &quot;#,##0.00&quot; &quot;;&quot; (&quot;#,##0.00&quot;)&quot;;&quot; -&quot;#&quot; &quot;;&quot; &quot;@&quot; &quot;"/>
    <numFmt numFmtId="171" formatCode="_-* #,##0.0000_-;\-* #,##0.0000_-;_-* &quot;-&quot;????_-;_-@_-"/>
    <numFmt numFmtId="172" formatCode="dd/mm/yy;@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name val="Calibri"/>
      <family val="2"/>
    </font>
    <font>
      <sz val="8"/>
      <color indexed="81"/>
      <name val="Calibri"/>
      <family val="2"/>
      <scheme val="minor"/>
    </font>
    <font>
      <sz val="8"/>
      <color rgb="FF0000CC"/>
      <name val="Arial"/>
      <family val="2"/>
    </font>
    <font>
      <b/>
      <sz val="8"/>
      <color rgb="FF0000CC"/>
      <name val="Arial"/>
      <family val="2"/>
    </font>
    <font>
      <sz val="8"/>
      <color rgb="FF3366FF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Segoe U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color rgb="FFFF0000"/>
      <name val="Arial"/>
      <family val="2"/>
    </font>
    <font>
      <sz val="6"/>
      <color theme="0"/>
      <name val="Arial"/>
      <family val="2"/>
    </font>
    <font>
      <i/>
      <sz val="12"/>
      <name val="Times New Roman"/>
      <family val="1"/>
    </font>
    <font>
      <sz val="12"/>
      <color rgb="FFCC00CC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43" fillId="0" borderId="0"/>
    <xf numFmtId="166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169" fontId="52" fillId="0" borderId="0"/>
    <xf numFmtId="170" fontId="52" fillId="0" borderId="0"/>
    <xf numFmtId="0" fontId="44" fillId="0" borderId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52" fillId="0" borderId="0"/>
    <xf numFmtId="0" fontId="44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52" fillId="0" borderId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52" fillId="0" borderId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52" fillId="0" borderId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20" fillId="0" borderId="0" xfId="0" applyFont="1" applyAlignment="1">
      <alignment horizontal="justify" vertical="center"/>
    </xf>
    <xf numFmtId="0" fontId="20" fillId="0" borderId="0" xfId="0" applyFont="1"/>
    <xf numFmtId="4" fontId="20" fillId="0" borderId="0" xfId="0" applyNumberFormat="1" applyFont="1"/>
    <xf numFmtId="10" fontId="20" fillId="0" borderId="0" xfId="0" applyNumberFormat="1" applyFont="1"/>
    <xf numFmtId="0" fontId="20" fillId="0" borderId="0" xfId="0" applyFont="1" applyAlignment="1"/>
    <xf numFmtId="0" fontId="21" fillId="0" borderId="0" xfId="0" applyFont="1" applyAlignment="1">
      <alignment vertical="center"/>
    </xf>
    <xf numFmtId="4" fontId="20" fillId="0" borderId="0" xfId="0" applyNumberFormat="1" applyFont="1" applyAlignment="1"/>
    <xf numFmtId="10" fontId="20" fillId="0" borderId="0" xfId="0" applyNumberFormat="1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38" applyFont="1" applyFill="1" applyBorder="1" applyAlignment="1">
      <alignment vertical="center" wrapText="1"/>
    </xf>
    <xf numFmtId="0" fontId="22" fillId="0" borderId="0" xfId="38" applyFont="1"/>
    <xf numFmtId="0" fontId="23" fillId="0" borderId="0" xfId="38" applyFont="1" applyFill="1" applyBorder="1" applyAlignment="1">
      <alignment horizontal="left" vertical="center" wrapText="1"/>
    </xf>
    <xf numFmtId="0" fontId="22" fillId="0" borderId="15" xfId="38" applyFont="1" applyBorder="1"/>
    <xf numFmtId="0" fontId="20" fillId="0" borderId="15" xfId="0" applyFont="1" applyBorder="1"/>
    <xf numFmtId="0" fontId="26" fillId="25" borderId="0" xfId="0" applyFont="1" applyFill="1" applyAlignment="1">
      <alignment vertical="center"/>
    </xf>
    <xf numFmtId="0" fontId="26" fillId="25" borderId="0" xfId="0" applyFont="1" applyFill="1" applyAlignment="1">
      <alignment horizontal="center" vertical="center"/>
    </xf>
    <xf numFmtId="10" fontId="26" fillId="25" borderId="0" xfId="0" applyNumberFormat="1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9" fillId="25" borderId="0" xfId="0" applyFont="1" applyFill="1" applyAlignment="1">
      <alignment horizontal="justify" vertical="center"/>
    </xf>
    <xf numFmtId="0" fontId="29" fillId="25" borderId="0" xfId="0" applyFont="1" applyFill="1" applyAlignment="1">
      <alignment horizontal="center" vertical="center"/>
    </xf>
    <xf numFmtId="10" fontId="29" fillId="25" borderId="0" xfId="0" applyNumberFormat="1" applyFont="1" applyFill="1" applyAlignment="1">
      <alignment vertical="center"/>
    </xf>
    <xf numFmtId="0" fontId="32" fillId="25" borderId="0" xfId="46" applyFont="1" applyFill="1" applyAlignment="1">
      <alignment vertical="center"/>
    </xf>
    <xf numFmtId="0" fontId="33" fillId="25" borderId="0" xfId="0" applyFont="1" applyFill="1" applyAlignment="1">
      <alignment horizontal="left" vertical="center"/>
    </xf>
    <xf numFmtId="4" fontId="36" fillId="24" borderId="10" xfId="38" applyNumberFormat="1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vertical="center"/>
    </xf>
    <xf numFmtId="0" fontId="38" fillId="25" borderId="0" xfId="38" applyFont="1" applyFill="1" applyBorder="1" applyAlignment="1">
      <alignment horizontal="center" vertical="center" wrapText="1"/>
    </xf>
    <xf numFmtId="0" fontId="38" fillId="25" borderId="0" xfId="38" applyFont="1" applyFill="1" applyBorder="1" applyAlignment="1">
      <alignment vertical="center" wrapText="1"/>
    </xf>
    <xf numFmtId="4" fontId="38" fillId="25" borderId="0" xfId="38" applyNumberFormat="1" applyFont="1" applyFill="1" applyBorder="1" applyAlignment="1">
      <alignment vertical="center" wrapText="1"/>
    </xf>
    <xf numFmtId="10" fontId="38" fillId="25" borderId="0" xfId="38" applyNumberFormat="1" applyFont="1" applyFill="1" applyBorder="1" applyAlignment="1">
      <alignment vertical="center" wrapText="1"/>
    </xf>
    <xf numFmtId="0" fontId="40" fillId="24" borderId="10" xfId="0" applyFont="1" applyFill="1" applyBorder="1" applyAlignment="1">
      <alignment horizontal="center" vertical="center"/>
    </xf>
    <xf numFmtId="0" fontId="38" fillId="25" borderId="10" xfId="1" applyFont="1" applyFill="1" applyBorder="1" applyAlignment="1">
      <alignment vertical="center" wrapText="1"/>
    </xf>
    <xf numFmtId="0" fontId="41" fillId="25" borderId="0" xfId="0" applyFont="1" applyFill="1" applyAlignment="1">
      <alignment horizontal="center" vertical="center"/>
    </xf>
    <xf numFmtId="0" fontId="27" fillId="25" borderId="0" xfId="38" applyFont="1" applyFill="1" applyBorder="1" applyAlignment="1">
      <alignment horizontal="center" vertical="center" wrapText="1"/>
    </xf>
    <xf numFmtId="0" fontId="27" fillId="25" borderId="0" xfId="38" applyFont="1" applyFill="1" applyBorder="1" applyAlignment="1">
      <alignment vertical="center" wrapText="1"/>
    </xf>
    <xf numFmtId="4" fontId="27" fillId="25" borderId="0" xfId="38" applyNumberFormat="1" applyFont="1" applyFill="1" applyBorder="1" applyAlignment="1">
      <alignment vertical="center" wrapText="1"/>
    </xf>
    <xf numFmtId="10" fontId="27" fillId="25" borderId="0" xfId="38" applyNumberFormat="1" applyFont="1" applyFill="1" applyBorder="1" applyAlignment="1">
      <alignment vertical="center" wrapText="1"/>
    </xf>
    <xf numFmtId="0" fontId="41" fillId="25" borderId="0" xfId="0" applyFont="1" applyFill="1" applyAlignment="1">
      <alignment vertical="center"/>
    </xf>
    <xf numFmtId="0" fontId="38" fillId="25" borderId="10" xfId="44" applyFont="1" applyFill="1" applyBorder="1" applyAlignment="1">
      <alignment horizontal="left" vertical="center" wrapText="1"/>
    </xf>
    <xf numFmtId="167" fontId="38" fillId="25" borderId="10" xfId="0" applyNumberFormat="1" applyFont="1" applyFill="1" applyBorder="1" applyAlignment="1">
      <alignment horizontal="center" vertical="center" wrapText="1"/>
    </xf>
    <xf numFmtId="0" fontId="38" fillId="25" borderId="0" xfId="0" applyFont="1" applyFill="1" applyAlignment="1">
      <alignment vertical="center"/>
    </xf>
    <xf numFmtId="0" fontId="38" fillId="25" borderId="10" xfId="44" applyFont="1" applyFill="1" applyBorder="1" applyAlignment="1">
      <alignment horizontal="left" vertical="center"/>
    </xf>
    <xf numFmtId="0" fontId="38" fillId="25" borderId="16" xfId="44" applyFont="1" applyFill="1" applyBorder="1" applyAlignment="1">
      <alignment horizontal="left" vertical="center" wrapText="1"/>
    </xf>
    <xf numFmtId="0" fontId="38" fillId="25" borderId="10" xfId="44" applyFont="1" applyFill="1" applyBorder="1" applyAlignment="1" applyProtection="1">
      <alignment horizontal="left" vertical="center" wrapText="1"/>
      <protection locked="0"/>
    </xf>
    <xf numFmtId="4" fontId="41" fillId="25" borderId="0" xfId="0" applyNumberFormat="1" applyFont="1" applyFill="1" applyAlignment="1">
      <alignment vertical="center"/>
    </xf>
    <xf numFmtId="10" fontId="41" fillId="25" borderId="0" xfId="0" applyNumberFormat="1" applyFont="1" applyFill="1" applyAlignment="1">
      <alignment vertical="center"/>
    </xf>
    <xf numFmtId="0" fontId="39" fillId="25" borderId="10" xfId="38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47" fillId="25" borderId="0" xfId="0" applyFont="1" applyFill="1" applyAlignment="1">
      <alignment horizontal="center" vertical="center"/>
    </xf>
    <xf numFmtId="0" fontId="47" fillId="25" borderId="0" xfId="0" applyFont="1" applyFill="1" applyAlignment="1">
      <alignment vertical="center"/>
    </xf>
    <xf numFmtId="0" fontId="45" fillId="25" borderId="0" xfId="44" applyFont="1" applyFill="1" applyBorder="1" applyAlignment="1">
      <alignment horizontal="left" vertical="center"/>
    </xf>
    <xf numFmtId="0" fontId="45" fillId="25" borderId="24" xfId="44" applyFont="1" applyFill="1" applyBorder="1" applyAlignment="1">
      <alignment horizontal="left" vertical="center"/>
    </xf>
    <xf numFmtId="0" fontId="49" fillId="25" borderId="0" xfId="0" applyFont="1" applyFill="1" applyAlignment="1">
      <alignment vertical="center"/>
    </xf>
    <xf numFmtId="4" fontId="29" fillId="25" borderId="0" xfId="0" applyNumberFormat="1" applyFont="1" applyFill="1" applyAlignment="1">
      <alignment horizontal="center" vertical="center"/>
    </xf>
    <xf numFmtId="4" fontId="27" fillId="25" borderId="0" xfId="38" applyNumberFormat="1" applyFont="1" applyFill="1" applyBorder="1" applyAlignment="1">
      <alignment horizontal="center" vertical="center" wrapText="1"/>
    </xf>
    <xf numFmtId="4" fontId="41" fillId="25" borderId="0" xfId="0" applyNumberFormat="1" applyFont="1" applyFill="1" applyAlignment="1">
      <alignment horizontal="center" vertical="center"/>
    </xf>
    <xf numFmtId="4" fontId="26" fillId="25" borderId="0" xfId="0" applyNumberFormat="1" applyFont="1" applyFill="1" applyAlignment="1">
      <alignment horizontal="center" vertical="center"/>
    </xf>
    <xf numFmtId="9" fontId="26" fillId="25" borderId="0" xfId="49" applyFont="1" applyFill="1" applyAlignment="1">
      <alignment horizontal="center" vertical="center"/>
    </xf>
    <xf numFmtId="167" fontId="38" fillId="25" borderId="10" xfId="38" applyNumberFormat="1" applyFont="1" applyFill="1" applyBorder="1" applyAlignment="1">
      <alignment horizontal="center" vertical="center" wrapText="1"/>
    </xf>
    <xf numFmtId="0" fontId="38" fillId="25" borderId="10" xfId="58" applyFont="1" applyFill="1" applyBorder="1" applyAlignment="1">
      <alignment horizontal="left" vertical="center" wrapText="1"/>
    </xf>
    <xf numFmtId="0" fontId="39" fillId="25" borderId="10" xfId="58" applyFont="1" applyFill="1" applyBorder="1" applyAlignment="1">
      <alignment horizontal="left" vertical="center" wrapText="1"/>
    </xf>
    <xf numFmtId="0" fontId="38" fillId="25" borderId="10" xfId="62" applyFont="1" applyFill="1" applyBorder="1" applyAlignment="1">
      <alignment horizontal="center" vertical="center" wrapText="1"/>
    </xf>
    <xf numFmtId="0" fontId="39" fillId="25" borderId="10" xfId="62" applyFont="1" applyFill="1" applyBorder="1" applyAlignment="1">
      <alignment horizontal="center" vertical="center" wrapText="1"/>
    </xf>
    <xf numFmtId="0" fontId="39" fillId="25" borderId="10" xfId="62" applyFont="1" applyFill="1" applyBorder="1" applyAlignment="1">
      <alignment horizontal="center" vertical="center"/>
    </xf>
    <xf numFmtId="168" fontId="39" fillId="25" borderId="10" xfId="62" applyNumberFormat="1" applyFont="1" applyFill="1" applyBorder="1" applyAlignment="1">
      <alignment horizontal="center" vertical="center"/>
    </xf>
    <xf numFmtId="4" fontId="39" fillId="25" borderId="10" xfId="62" applyNumberFormat="1" applyFont="1" applyFill="1" applyBorder="1" applyAlignment="1">
      <alignment horizontal="center" vertical="center"/>
    </xf>
    <xf numFmtId="4" fontId="38" fillId="25" borderId="10" xfId="62" applyNumberFormat="1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vertical="center"/>
    </xf>
    <xf numFmtId="0" fontId="26" fillId="25" borderId="0" xfId="0" applyFont="1" applyFill="1" applyBorder="1" applyAlignment="1">
      <alignment vertical="center"/>
    </xf>
    <xf numFmtId="0" fontId="38" fillId="25" borderId="15" xfId="0" applyFont="1" applyFill="1" applyBorder="1" applyAlignment="1">
      <alignment vertical="center"/>
    </xf>
    <xf numFmtId="0" fontId="38" fillId="25" borderId="10" xfId="44" applyFont="1" applyFill="1" applyBorder="1" applyAlignment="1">
      <alignment vertical="center" wrapText="1"/>
    </xf>
    <xf numFmtId="4" fontId="38" fillId="25" borderId="0" xfId="0" applyNumberFormat="1" applyFont="1" applyFill="1" applyAlignment="1">
      <alignment vertical="center"/>
    </xf>
    <xf numFmtId="0" fontId="38" fillId="25" borderId="10" xfId="0" applyNumberFormat="1" applyFont="1" applyFill="1" applyBorder="1" applyAlignment="1">
      <alignment horizontal="center" vertical="center"/>
    </xf>
    <xf numFmtId="17" fontId="38" fillId="25" borderId="10" xfId="62" applyNumberFormat="1" applyFont="1" applyFill="1" applyBorder="1" applyAlignment="1">
      <alignment horizontal="center" vertical="center" wrapText="1"/>
    </xf>
    <xf numFmtId="17" fontId="38" fillId="25" borderId="10" xfId="38" applyNumberFormat="1" applyFont="1" applyFill="1" applyBorder="1" applyAlignment="1">
      <alignment horizontal="center" vertical="center" wrapText="1"/>
    </xf>
    <xf numFmtId="4" fontId="26" fillId="25" borderId="0" xfId="0" applyNumberFormat="1" applyFont="1" applyFill="1" applyAlignment="1">
      <alignment vertical="center"/>
    </xf>
    <xf numFmtId="4" fontId="38" fillId="25" borderId="10" xfId="62" applyNumberFormat="1" applyFont="1" applyFill="1" applyBorder="1" applyAlignment="1">
      <alignment horizontal="center" vertical="center" wrapText="1"/>
    </xf>
    <xf numFmtId="4" fontId="38" fillId="25" borderId="10" xfId="38" applyNumberFormat="1" applyFont="1" applyFill="1" applyBorder="1" applyAlignment="1">
      <alignment horizontal="center" vertical="center" wrapText="1"/>
    </xf>
    <xf numFmtId="4" fontId="38" fillId="25" borderId="10" xfId="0" quotePrefix="1" applyNumberFormat="1" applyFont="1" applyFill="1" applyBorder="1" applyAlignment="1">
      <alignment horizontal="center" vertical="center"/>
    </xf>
    <xf numFmtId="3" fontId="38" fillId="25" borderId="10" xfId="44" quotePrefix="1" applyNumberFormat="1" applyFont="1" applyFill="1" applyBorder="1" applyAlignment="1">
      <alignment horizontal="center" vertical="center" wrapText="1"/>
    </xf>
    <xf numFmtId="0" fontId="38" fillId="25" borderId="10" xfId="0" applyNumberFormat="1" applyFont="1" applyFill="1" applyBorder="1" applyAlignment="1">
      <alignment horizontal="left" vertical="center" wrapText="1"/>
    </xf>
    <xf numFmtId="0" fontId="39" fillId="25" borderId="10" xfId="44" applyFont="1" applyFill="1" applyBorder="1" applyAlignment="1">
      <alignment horizontal="center" vertical="center" wrapText="1"/>
    </xf>
    <xf numFmtId="0" fontId="47" fillId="25" borderId="10" xfId="0" applyFont="1" applyFill="1" applyBorder="1" applyAlignment="1">
      <alignment horizontal="center" vertical="center"/>
    </xf>
    <xf numFmtId="0" fontId="48" fillId="25" borderId="0" xfId="0" applyFont="1" applyFill="1" applyAlignment="1">
      <alignment horizontal="center" vertical="center"/>
    </xf>
    <xf numFmtId="0" fontId="48" fillId="25" borderId="0" xfId="0" applyFont="1" applyFill="1" applyAlignment="1">
      <alignment vertical="center"/>
    </xf>
    <xf numFmtId="4" fontId="27" fillId="25" borderId="10" xfId="44" applyNumberFormat="1" applyFont="1" applyFill="1" applyBorder="1" applyAlignment="1">
      <alignment horizontal="center" vertical="center"/>
    </xf>
    <xf numFmtId="0" fontId="48" fillId="25" borderId="10" xfId="0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vertical="center"/>
    </xf>
    <xf numFmtId="0" fontId="47" fillId="25" borderId="0" xfId="0" applyFont="1" applyFill="1" applyBorder="1" applyAlignment="1">
      <alignment vertical="center"/>
    </xf>
    <xf numFmtId="0" fontId="48" fillId="25" borderId="0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center" vertical="center"/>
    </xf>
    <xf numFmtId="0" fontId="57" fillId="25" borderId="0" xfId="38" applyFont="1" applyFill="1" applyBorder="1" applyAlignment="1">
      <alignment horizontal="center" vertical="center" wrapText="1"/>
    </xf>
    <xf numFmtId="0" fontId="20" fillId="25" borderId="0" xfId="0" applyFont="1" applyFill="1" applyAlignment="1">
      <alignment vertical="center"/>
    </xf>
    <xf numFmtId="0" fontId="22" fillId="25" borderId="10" xfId="0" applyFont="1" applyFill="1" applyBorder="1" applyAlignment="1">
      <alignment vertical="center" wrapText="1"/>
    </xf>
    <xf numFmtId="167" fontId="38" fillId="25" borderId="10" xfId="0" applyNumberFormat="1" applyFont="1" applyFill="1" applyBorder="1" applyAlignment="1">
      <alignment horizontal="center" vertical="center"/>
    </xf>
    <xf numFmtId="0" fontId="20" fillId="25" borderId="0" xfId="0" applyFont="1" applyFill="1" applyAlignment="1">
      <alignment vertical="center" wrapText="1"/>
    </xf>
    <xf numFmtId="0" fontId="20" fillId="25" borderId="0" xfId="0" applyFont="1" applyFill="1" applyBorder="1" applyAlignment="1">
      <alignment vertical="center" wrapText="1"/>
    </xf>
    <xf numFmtId="167" fontId="38" fillId="25" borderId="10" xfId="44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justify" vertical="center" wrapText="1"/>
    </xf>
    <xf numFmtId="0" fontId="27" fillId="25" borderId="10" xfId="44" applyFont="1" applyFill="1" applyBorder="1" applyAlignment="1">
      <alignment horizontal="center" vertical="center" wrapText="1"/>
    </xf>
    <xf numFmtId="167" fontId="27" fillId="25" borderId="10" xfId="0" applyNumberFormat="1" applyFont="1" applyFill="1" applyBorder="1" applyAlignment="1">
      <alignment horizontal="center" vertical="center"/>
    </xf>
    <xf numFmtId="167" fontId="27" fillId="25" borderId="10" xfId="44" applyNumberFormat="1" applyFont="1" applyFill="1" applyBorder="1" applyAlignment="1">
      <alignment horizontal="center" vertical="center" wrapText="1"/>
    </xf>
    <xf numFmtId="0" fontId="38" fillId="25" borderId="14" xfId="44" applyFont="1" applyFill="1" applyBorder="1" applyAlignment="1">
      <alignment horizontal="left" vertical="center" wrapText="1"/>
    </xf>
    <xf numFmtId="4" fontId="38" fillId="25" borderId="10" xfId="48" applyNumberFormat="1" applyFont="1" applyFill="1" applyBorder="1" applyAlignment="1">
      <alignment horizontal="center" vertical="center"/>
    </xf>
    <xf numFmtId="4" fontId="38" fillId="25" borderId="14" xfId="62" applyNumberFormat="1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10" xfId="58" applyFont="1" applyFill="1" applyBorder="1" applyAlignment="1">
      <alignment horizontal="left" vertical="center" wrapText="1"/>
    </xf>
    <xf numFmtId="167" fontId="27" fillId="25" borderId="10" xfId="38" applyNumberFormat="1" applyFont="1" applyFill="1" applyBorder="1" applyAlignment="1">
      <alignment horizontal="center" vertical="center" wrapText="1"/>
    </xf>
    <xf numFmtId="0" fontId="27" fillId="25" borderId="10" xfId="38" applyFont="1" applyFill="1" applyBorder="1" applyAlignment="1">
      <alignment horizontal="center" vertical="center" wrapText="1"/>
    </xf>
    <xf numFmtId="167" fontId="27" fillId="25" borderId="10" xfId="0" applyNumberFormat="1" applyFont="1" applyFill="1" applyBorder="1" applyAlignment="1">
      <alignment horizontal="center" vertical="center" wrapText="1"/>
    </xf>
    <xf numFmtId="0" fontId="27" fillId="25" borderId="10" xfId="44" applyFont="1" applyFill="1" applyBorder="1" applyAlignment="1">
      <alignment horizontal="left" vertical="center" wrapText="1"/>
    </xf>
    <xf numFmtId="0" fontId="38" fillId="25" borderId="13" xfId="38" applyFont="1" applyFill="1" applyBorder="1" applyAlignment="1">
      <alignment vertical="center" wrapText="1"/>
    </xf>
    <xf numFmtId="0" fontId="38" fillId="25" borderId="14" xfId="38" applyFont="1" applyFill="1" applyBorder="1" applyAlignment="1">
      <alignment vertical="center" wrapText="1"/>
    </xf>
    <xf numFmtId="0" fontId="38" fillId="25" borderId="10" xfId="0" applyFont="1" applyFill="1" applyBorder="1" applyAlignment="1">
      <alignment horizontal="left" vertical="center"/>
    </xf>
    <xf numFmtId="0" fontId="27" fillId="25" borderId="10" xfId="0" applyFont="1" applyFill="1" applyBorder="1" applyAlignment="1">
      <alignment horizontal="left" vertical="center"/>
    </xf>
    <xf numFmtId="0" fontId="57" fillId="25" borderId="17" xfId="0" applyFont="1" applyFill="1" applyBorder="1" applyAlignment="1">
      <alignment horizontal="center" vertical="center" wrapText="1"/>
    </xf>
    <xf numFmtId="0" fontId="55" fillId="25" borderId="10" xfId="0" applyFont="1" applyFill="1" applyBorder="1" applyAlignment="1">
      <alignment horizontal="center" vertical="center" wrapText="1"/>
    </xf>
    <xf numFmtId="4" fontId="38" fillId="25" borderId="10" xfId="44" applyNumberFormat="1" applyFont="1" applyFill="1" applyBorder="1" applyAlignment="1">
      <alignment horizontal="center" vertical="center"/>
    </xf>
    <xf numFmtId="4" fontId="38" fillId="25" borderId="10" xfId="0" applyNumberFormat="1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left" vertical="center" wrapText="1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Alignment="1">
      <alignment vertical="center" wrapText="1"/>
    </xf>
    <xf numFmtId="0" fontId="22" fillId="25" borderId="0" xfId="0" applyFont="1" applyFill="1" applyAlignment="1">
      <alignment vertical="center"/>
    </xf>
    <xf numFmtId="0" fontId="38" fillId="25" borderId="10" xfId="0" applyFont="1" applyFill="1" applyBorder="1" applyAlignment="1">
      <alignment horizontal="center" vertical="center" wrapText="1"/>
    </xf>
    <xf numFmtId="4" fontId="38" fillId="25" borderId="14" xfId="0" applyNumberFormat="1" applyFont="1" applyFill="1" applyBorder="1" applyAlignment="1">
      <alignment horizontal="center" vertical="center"/>
    </xf>
    <xf numFmtId="0" fontId="38" fillId="25" borderId="14" xfId="62" applyFont="1" applyFill="1" applyBorder="1" applyAlignment="1">
      <alignment horizontal="center" vertical="center" wrapText="1"/>
    </xf>
    <xf numFmtId="166" fontId="20" fillId="25" borderId="0" xfId="48" applyFont="1" applyFill="1" applyAlignment="1">
      <alignment vertical="center"/>
    </xf>
    <xf numFmtId="166" fontId="20" fillId="25" borderId="0" xfId="48" applyFont="1" applyFill="1" applyAlignment="1">
      <alignment vertical="center" wrapText="1"/>
    </xf>
    <xf numFmtId="166" fontId="20" fillId="25" borderId="0" xfId="48" applyFont="1" applyFill="1" applyBorder="1" applyAlignment="1">
      <alignment vertical="center" wrapText="1"/>
    </xf>
    <xf numFmtId="0" fontId="22" fillId="25" borderId="10" xfId="44" applyFont="1" applyFill="1" applyBorder="1" applyAlignment="1">
      <alignment vertical="center" wrapText="1"/>
    </xf>
    <xf numFmtId="0" fontId="62" fillId="25" borderId="0" xfId="0" applyFont="1" applyFill="1" applyAlignment="1">
      <alignment vertical="center" wrapText="1"/>
    </xf>
    <xf numFmtId="4" fontId="20" fillId="25" borderId="0" xfId="0" applyNumberFormat="1" applyFont="1" applyFill="1" applyAlignment="1">
      <alignment vertical="center"/>
    </xf>
    <xf numFmtId="171" fontId="38" fillId="25" borderId="10" xfId="44" applyNumberFormat="1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center" vertical="center" wrapText="1"/>
    </xf>
    <xf numFmtId="0" fontId="42" fillId="25" borderId="10" xfId="62" applyFont="1" applyFill="1" applyBorder="1" applyAlignment="1">
      <alignment horizontal="center" vertical="center" wrapText="1"/>
    </xf>
    <xf numFmtId="0" fontId="36" fillId="24" borderId="10" xfId="38" applyFont="1" applyFill="1" applyBorder="1" applyAlignment="1">
      <alignment horizontal="center" vertical="center" wrapText="1"/>
    </xf>
    <xf numFmtId="10" fontId="36" fillId="24" borderId="10" xfId="38" applyNumberFormat="1" applyFont="1" applyFill="1" applyBorder="1" applyAlignment="1">
      <alignment horizontal="center" vertical="center" wrapText="1"/>
    </xf>
    <xf numFmtId="0" fontId="38" fillId="25" borderId="10" xfId="44" applyFont="1" applyFill="1" applyBorder="1" applyAlignment="1">
      <alignment horizontal="center" vertical="center" wrapText="1"/>
    </xf>
    <xf numFmtId="0" fontId="38" fillId="25" borderId="10" xfId="44" quotePrefix="1" applyFont="1" applyFill="1" applyBorder="1" applyAlignment="1">
      <alignment horizontal="center" vertical="center" wrapText="1"/>
    </xf>
    <xf numFmtId="0" fontId="38" fillId="25" borderId="10" xfId="38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center" vertical="center"/>
    </xf>
    <xf numFmtId="0" fontId="38" fillId="25" borderId="10" xfId="1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4" fontId="38" fillId="25" borderId="10" xfId="44" applyNumberFormat="1" applyFont="1" applyFill="1" applyBorder="1" applyAlignment="1">
      <alignment horizontal="center" vertical="center" wrapText="1"/>
    </xf>
    <xf numFmtId="0" fontId="30" fillId="25" borderId="0" xfId="46" applyFont="1" applyFill="1" applyAlignment="1">
      <alignment horizontal="left" vertical="center"/>
    </xf>
    <xf numFmtId="0" fontId="22" fillId="25" borderId="13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172" fontId="38" fillId="25" borderId="10" xfId="0" applyNumberFormat="1" applyFont="1" applyFill="1" applyBorder="1" applyAlignment="1">
      <alignment horizontal="center" vertical="center"/>
    </xf>
    <xf numFmtId="172" fontId="38" fillId="25" borderId="10" xfId="0" applyNumberFormat="1" applyFont="1" applyFill="1" applyBorder="1" applyAlignment="1">
      <alignment horizontal="center" vertical="center" wrapText="1"/>
    </xf>
    <xf numFmtId="0" fontId="29" fillId="25" borderId="0" xfId="0" applyFont="1" applyFill="1" applyAlignment="1">
      <alignment vertical="center" wrapText="1"/>
    </xf>
    <xf numFmtId="4" fontId="27" fillId="25" borderId="10" xfId="44" applyNumberFormat="1" applyFont="1" applyFill="1" applyBorder="1" applyAlignment="1">
      <alignment horizontal="center" vertical="center" wrapText="1"/>
    </xf>
    <xf numFmtId="0" fontId="41" fillId="25" borderId="0" xfId="0" applyFont="1" applyFill="1" applyAlignment="1">
      <alignment vertical="center" wrapText="1"/>
    </xf>
    <xf numFmtId="0" fontId="26" fillId="25" borderId="0" xfId="0" applyFont="1" applyFill="1" applyAlignment="1">
      <alignment vertical="center" wrapText="1"/>
    </xf>
    <xf numFmtId="0" fontId="57" fillId="25" borderId="10" xfId="0" applyFont="1" applyFill="1" applyBorder="1" applyAlignment="1">
      <alignment horizontal="center" vertical="center" wrapText="1"/>
    </xf>
    <xf numFmtId="0" fontId="54" fillId="25" borderId="0" xfId="0" applyFont="1" applyFill="1" applyAlignment="1">
      <alignment horizontal="center" vertical="center" wrapText="1"/>
    </xf>
    <xf numFmtId="0" fontId="55" fillId="25" borderId="0" xfId="0" applyFont="1" applyFill="1" applyAlignment="1">
      <alignment horizontal="center" vertical="center" wrapText="1"/>
    </xf>
    <xf numFmtId="0" fontId="58" fillId="25" borderId="0" xfId="0" applyFont="1" applyFill="1" applyAlignment="1">
      <alignment horizontal="center" vertical="center" wrapText="1"/>
    </xf>
    <xf numFmtId="0" fontId="59" fillId="25" borderId="10" xfId="58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left" vertical="center" wrapText="1"/>
    </xf>
    <xf numFmtId="0" fontId="22" fillId="25" borderId="14" xfId="62" applyFont="1" applyFill="1" applyBorder="1" applyAlignment="1">
      <alignment horizontal="left" vertical="center" wrapText="1"/>
    </xf>
    <xf numFmtId="2" fontId="47" fillId="25" borderId="0" xfId="0" applyNumberFormat="1" applyFont="1" applyFill="1" applyAlignment="1">
      <alignment vertical="center"/>
    </xf>
    <xf numFmtId="0" fontId="38" fillId="25" borderId="13" xfId="44" applyFont="1" applyFill="1" applyBorder="1" applyAlignment="1">
      <alignment horizontal="center" vertical="center" wrapText="1"/>
    </xf>
    <xf numFmtId="0" fontId="38" fillId="25" borderId="10" xfId="0" quotePrefix="1" applyFont="1" applyFill="1" applyBorder="1" applyAlignment="1">
      <alignment horizontal="center" vertical="center" wrapText="1"/>
    </xf>
    <xf numFmtId="3" fontId="38" fillId="25" borderId="10" xfId="44" applyNumberFormat="1" applyFont="1" applyFill="1" applyBorder="1" applyAlignment="1">
      <alignment horizontal="center" vertical="center" wrapText="1"/>
    </xf>
    <xf numFmtId="0" fontId="36" fillId="24" borderId="12" xfId="38" applyFont="1" applyFill="1" applyBorder="1" applyAlignment="1">
      <alignment horizontal="center" vertical="center" wrapText="1"/>
    </xf>
    <xf numFmtId="0" fontId="36" fillId="24" borderId="16" xfId="38" applyFont="1" applyFill="1" applyBorder="1" applyAlignment="1">
      <alignment horizontal="center" vertical="center" wrapText="1"/>
    </xf>
    <xf numFmtId="0" fontId="38" fillId="25" borderId="13" xfId="38" applyFont="1" applyFill="1" applyBorder="1" applyAlignment="1">
      <alignment horizontal="center" vertical="center" wrapText="1"/>
    </xf>
    <xf numFmtId="0" fontId="38" fillId="25" borderId="14" xfId="38" applyFont="1" applyFill="1" applyBorder="1" applyAlignment="1">
      <alignment horizontal="center" vertical="center" wrapText="1"/>
    </xf>
    <xf numFmtId="0" fontId="36" fillId="24" borderId="13" xfId="38" applyFont="1" applyFill="1" applyBorder="1" applyAlignment="1">
      <alignment horizontal="center" vertical="center" wrapText="1"/>
    </xf>
    <xf numFmtId="0" fontId="36" fillId="24" borderId="14" xfId="38" applyFont="1" applyFill="1" applyBorder="1" applyAlignment="1">
      <alignment horizontal="center" vertical="center" wrapText="1"/>
    </xf>
    <xf numFmtId="0" fontId="35" fillId="24" borderId="13" xfId="38" applyFont="1" applyFill="1" applyBorder="1" applyAlignment="1">
      <alignment horizontal="left" vertical="center" wrapText="1"/>
    </xf>
    <xf numFmtId="0" fontId="35" fillId="24" borderId="25" xfId="38" applyFont="1" applyFill="1" applyBorder="1" applyAlignment="1">
      <alignment horizontal="left" vertical="center" wrapText="1"/>
    </xf>
    <xf numFmtId="0" fontId="35" fillId="24" borderId="14" xfId="38" applyFont="1" applyFill="1" applyBorder="1" applyAlignment="1">
      <alignment horizontal="left" vertical="center" wrapText="1"/>
    </xf>
    <xf numFmtId="0" fontId="36" fillId="24" borderId="21" xfId="38" applyFont="1" applyFill="1" applyBorder="1" applyAlignment="1">
      <alignment horizontal="center" vertical="center" wrapText="1"/>
    </xf>
    <xf numFmtId="0" fontId="36" fillId="24" borderId="22" xfId="38" applyFont="1" applyFill="1" applyBorder="1" applyAlignment="1">
      <alignment horizontal="center" vertical="center" wrapText="1"/>
    </xf>
    <xf numFmtId="0" fontId="36" fillId="24" borderId="20" xfId="38" applyFont="1" applyFill="1" applyBorder="1" applyAlignment="1">
      <alignment horizontal="center" vertical="center" wrapText="1"/>
    </xf>
    <xf numFmtId="0" fontId="36" fillId="24" borderId="23" xfId="38" applyFont="1" applyFill="1" applyBorder="1" applyAlignment="1">
      <alignment horizontal="center" vertical="center" wrapText="1"/>
    </xf>
    <xf numFmtId="0" fontId="36" fillId="24" borderId="13" xfId="38" applyFont="1" applyFill="1" applyBorder="1" applyAlignment="1">
      <alignment horizontal="center" vertical="center"/>
    </xf>
    <xf numFmtId="0" fontId="36" fillId="24" borderId="25" xfId="38" applyFont="1" applyFill="1" applyBorder="1" applyAlignment="1">
      <alignment horizontal="center" vertical="center"/>
    </xf>
    <xf numFmtId="0" fontId="36" fillId="24" borderId="14" xfId="38" applyFont="1" applyFill="1" applyBorder="1" applyAlignment="1">
      <alignment horizontal="center" vertical="center"/>
    </xf>
    <xf numFmtId="10" fontId="36" fillId="24" borderId="12" xfId="38" applyNumberFormat="1" applyFont="1" applyFill="1" applyBorder="1" applyAlignment="1">
      <alignment horizontal="center" vertical="center" wrapText="1"/>
    </xf>
    <xf numFmtId="10" fontId="36" fillId="24" borderId="16" xfId="38" applyNumberFormat="1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56" fillId="24" borderId="12" xfId="38" applyFont="1" applyFill="1" applyBorder="1" applyAlignment="1">
      <alignment horizontal="center" vertical="center" wrapText="1"/>
    </xf>
    <xf numFmtId="0" fontId="56" fillId="24" borderId="16" xfId="38" applyFont="1" applyFill="1" applyBorder="1" applyAlignment="1">
      <alignment horizontal="center" vertical="center" wrapText="1"/>
    </xf>
    <xf numFmtId="0" fontId="38" fillId="25" borderId="13" xfId="38" applyFont="1" applyFill="1" applyBorder="1" applyAlignment="1">
      <alignment horizontal="left" vertical="center" wrapText="1"/>
    </xf>
    <xf numFmtId="0" fontId="38" fillId="25" borderId="14" xfId="38" applyFont="1" applyFill="1" applyBorder="1" applyAlignment="1">
      <alignment horizontal="left" vertical="center" wrapText="1"/>
    </xf>
    <xf numFmtId="0" fontId="27" fillId="25" borderId="13" xfId="38" applyFont="1" applyFill="1" applyBorder="1" applyAlignment="1">
      <alignment horizontal="left" vertical="center" wrapText="1"/>
    </xf>
    <xf numFmtId="0" fontId="27" fillId="25" borderId="14" xfId="38" applyFont="1" applyFill="1" applyBorder="1" applyAlignment="1">
      <alignment horizontal="left" vertical="center" wrapText="1"/>
    </xf>
    <xf numFmtId="0" fontId="34" fillId="24" borderId="12" xfId="38" applyFont="1" applyFill="1" applyBorder="1" applyAlignment="1">
      <alignment horizontal="center" vertical="center" wrapText="1"/>
    </xf>
    <xf numFmtId="0" fontId="34" fillId="24" borderId="16" xfId="38" applyFont="1" applyFill="1" applyBorder="1" applyAlignment="1">
      <alignment horizontal="center" vertical="center" wrapText="1"/>
    </xf>
    <xf numFmtId="0" fontId="28" fillId="25" borderId="0" xfId="0" applyFont="1" applyFill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38" fillId="25" borderId="13" xfId="44" applyFont="1" applyFill="1" applyBorder="1" applyAlignment="1">
      <alignment horizontal="center" vertical="center" wrapText="1"/>
    </xf>
    <xf numFmtId="0" fontId="38" fillId="25" borderId="14" xfId="44" applyFont="1" applyFill="1" applyBorder="1" applyAlignment="1">
      <alignment horizontal="center" vertical="center" wrapText="1"/>
    </xf>
    <xf numFmtId="0" fontId="38" fillId="25" borderId="13" xfId="44" quotePrefix="1" applyFont="1" applyFill="1" applyBorder="1" applyAlignment="1">
      <alignment horizontal="center" vertical="center" wrapText="1"/>
    </xf>
    <xf numFmtId="0" fontId="38" fillId="25" borderId="14" xfId="44" quotePrefix="1" applyFont="1" applyFill="1" applyBorder="1" applyAlignment="1">
      <alignment horizontal="center" vertical="center" wrapText="1"/>
    </xf>
    <xf numFmtId="0" fontId="38" fillId="25" borderId="13" xfId="0" quotePrefix="1" applyFont="1" applyFill="1" applyBorder="1" applyAlignment="1">
      <alignment horizontal="center" vertical="center" wrapText="1"/>
    </xf>
    <xf numFmtId="0" fontId="38" fillId="25" borderId="14" xfId="0" quotePrefix="1" applyFont="1" applyFill="1" applyBorder="1" applyAlignment="1">
      <alignment horizontal="center" vertical="center" wrapText="1"/>
    </xf>
    <xf numFmtId="0" fontId="38" fillId="25" borderId="13" xfId="0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center" vertical="center"/>
    </xf>
    <xf numFmtId="0" fontId="60" fillId="24" borderId="12" xfId="0" applyFont="1" applyFill="1" applyBorder="1" applyAlignment="1">
      <alignment horizontal="center" vertical="center" wrapText="1"/>
    </xf>
    <xf numFmtId="0" fontId="60" fillId="24" borderId="11" xfId="0" applyFont="1" applyFill="1" applyBorder="1" applyAlignment="1">
      <alignment horizontal="center" vertical="center" wrapText="1"/>
    </xf>
    <xf numFmtId="0" fontId="60" fillId="24" borderId="16" xfId="0" applyFont="1" applyFill="1" applyBorder="1" applyAlignment="1">
      <alignment horizontal="center" vertical="center" wrapText="1"/>
    </xf>
    <xf numFmtId="0" fontId="38" fillId="25" borderId="12" xfId="1" applyFont="1" applyFill="1" applyBorder="1" applyAlignment="1">
      <alignment horizontal="center" vertical="center" wrapText="1"/>
    </xf>
    <xf numFmtId="0" fontId="38" fillId="25" borderId="11" xfId="1" applyFont="1" applyFill="1" applyBorder="1" applyAlignment="1">
      <alignment horizontal="center" vertical="center" wrapText="1"/>
    </xf>
    <xf numFmtId="0" fontId="38" fillId="25" borderId="16" xfId="1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6" xfId="0" applyFont="1" applyFill="1" applyBorder="1" applyAlignment="1">
      <alignment horizontal="center" vertical="center" wrapText="1"/>
    </xf>
    <xf numFmtId="0" fontId="38" fillId="25" borderId="12" xfId="0" applyFont="1" applyFill="1" applyBorder="1" applyAlignment="1">
      <alignment horizontal="center" vertical="center" wrapText="1"/>
    </xf>
    <xf numFmtId="0" fontId="38" fillId="25" borderId="11" xfId="0" applyFont="1" applyFill="1" applyBorder="1" applyAlignment="1">
      <alignment horizontal="center" vertical="center" wrapText="1"/>
    </xf>
    <xf numFmtId="0" fontId="38" fillId="25" borderId="16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center" vertical="center"/>
    </xf>
    <xf numFmtId="4" fontId="38" fillId="25" borderId="13" xfId="44" applyNumberFormat="1" applyFont="1" applyFill="1" applyBorder="1" applyAlignment="1">
      <alignment horizontal="center" vertical="center" wrapText="1"/>
    </xf>
    <xf numFmtId="4" fontId="38" fillId="25" borderId="14" xfId="44" applyNumberFormat="1" applyFont="1" applyFill="1" applyBorder="1" applyAlignment="1">
      <alignment horizontal="center" vertical="center" wrapText="1"/>
    </xf>
    <xf numFmtId="0" fontId="32" fillId="25" borderId="0" xfId="46" applyFont="1" applyFill="1" applyAlignment="1">
      <alignment horizontal="center" vertical="center"/>
    </xf>
    <xf numFmtId="0" fontId="23" fillId="25" borderId="10" xfId="0" applyFont="1" applyFill="1" applyBorder="1" applyAlignment="1">
      <alignment horizontal="left" vertical="center" wrapText="1"/>
    </xf>
    <xf numFmtId="0" fontId="22" fillId="25" borderId="13" xfId="0" applyFont="1" applyFill="1" applyBorder="1" applyAlignment="1">
      <alignment horizontal="left" vertical="center" wrapText="1"/>
    </xf>
    <xf numFmtId="0" fontId="22" fillId="25" borderId="14" xfId="0" applyFont="1" applyFill="1" applyBorder="1" applyAlignment="1">
      <alignment horizontal="left" vertical="center" wrapText="1"/>
    </xf>
    <xf numFmtId="0" fontId="20" fillId="25" borderId="0" xfId="0" applyFont="1" applyFill="1" applyBorder="1" applyAlignment="1">
      <alignment horizontal="justify" vertical="center" wrapText="1"/>
    </xf>
    <xf numFmtId="0" fontId="23" fillId="25" borderId="10" xfId="44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3" fillId="0" borderId="0" xfId="38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justify" vertical="center" wrapText="1"/>
    </xf>
  </cellXfs>
  <cellStyles count="10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8" builtinId="3"/>
    <cellStyle name="Excel Built-in Comma" xfId="57"/>
    <cellStyle name="Excel Built-in Normal" xfId="46"/>
    <cellStyle name="Excel Built-in Normal 2" xfId="61"/>
    <cellStyle name="Excel Built-in Normal 2 2" xfId="77"/>
    <cellStyle name="Excel Built-in Normal 2 2 2" xfId="96"/>
    <cellStyle name="Excel Built-in Normal 2 3" xfId="86"/>
    <cellStyle name="Excel Built-in Normal 3" xfId="5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oeda 2" xfId="90"/>
    <cellStyle name="Neutral 2" xfId="37"/>
    <cellStyle name="Normal" xfId="0" builtinId="0"/>
    <cellStyle name="Normal 2" xfId="38"/>
    <cellStyle name="Normal 2 2" xfId="44"/>
    <cellStyle name="Normal 2 2 2" xfId="62"/>
    <cellStyle name="Normal 2 2 3" xfId="58"/>
    <cellStyle name="Normal 3" xfId="1"/>
    <cellStyle name="Normal 3 2" xfId="50"/>
    <cellStyle name="Normal 4" xfId="55"/>
    <cellStyle name="Normal 4 2" xfId="47"/>
    <cellStyle name="Normal 5" xfId="72"/>
    <cellStyle name="Normal 5 2" xfId="91"/>
    <cellStyle name="Note 2" xfId="39"/>
    <cellStyle name="Note 2 2" xfId="45"/>
    <cellStyle name="Output 2" xfId="40"/>
    <cellStyle name="Percent" xfId="49" builtinId="5"/>
    <cellStyle name="Porcentagem 2" xfId="63"/>
    <cellStyle name="Porcentagem 2 2" xfId="51"/>
    <cellStyle name="Porcentagem 2 2 2" xfId="64"/>
    <cellStyle name="Porcentagem 3" xfId="65"/>
    <cellStyle name="Porcentagem 3 2" xfId="53"/>
    <cellStyle name="Porcentagem 4" xfId="71"/>
    <cellStyle name="Porcentagem 5" xfId="73"/>
    <cellStyle name="Porcentagem 5 2" xfId="92"/>
    <cellStyle name="Separador de milhares 2" xfId="66"/>
    <cellStyle name="Separador de milhares 2 2" xfId="52"/>
    <cellStyle name="Separador de milhares 2 2 2" xfId="59"/>
    <cellStyle name="Separador de milhares 2 2 2 2" xfId="75"/>
    <cellStyle name="Separador de milhares 2 2 2 2 2" xfId="94"/>
    <cellStyle name="Separador de milhares 2 2 2 3" xfId="84"/>
    <cellStyle name="Separador de milhares 2 3" xfId="78"/>
    <cellStyle name="Separador de milhares 2 3 2" xfId="97"/>
    <cellStyle name="Separador de milhares 2 4" xfId="87"/>
    <cellStyle name="Separador de milhares 3" xfId="67"/>
    <cellStyle name="Separador de milhares 3 2" xfId="54"/>
    <cellStyle name="Separador de milhares 3 2 2" xfId="60"/>
    <cellStyle name="Separador de milhares 3 2 2 2" xfId="76"/>
    <cellStyle name="Separador de milhares 3 2 2 2 2" xfId="95"/>
    <cellStyle name="Separador de milhares 3 2 2 3" xfId="85"/>
    <cellStyle name="Separador de milhares 3 3" xfId="79"/>
    <cellStyle name="Separador de milhares 3 3 2" xfId="98"/>
    <cellStyle name="Separador de milhares 3 4" xfId="88"/>
    <cellStyle name="Separador de milhares 4" xfId="68"/>
    <cellStyle name="Separador de milhares 4 2" xfId="80"/>
    <cellStyle name="Separador de milhares 4 2 2" xfId="99"/>
    <cellStyle name="Separador de milhares 4 3" xfId="89"/>
    <cellStyle name="Title 2" xfId="41"/>
    <cellStyle name="Total 2" xfId="42"/>
    <cellStyle name="Vírgula 2" xfId="69"/>
    <cellStyle name="Vírgula 2 2" xfId="81"/>
    <cellStyle name="Vírgula 2 2 2" xfId="100"/>
    <cellStyle name="Vírgula 3" xfId="70"/>
    <cellStyle name="Vírgula 3 2" xfId="82"/>
    <cellStyle name="Vírgula 3 2 2" xfId="101"/>
    <cellStyle name="Vírgula 4" xfId="74"/>
    <cellStyle name="Vírgula 4 2" xfId="93"/>
    <cellStyle name="Vírgula 5" xfId="83"/>
    <cellStyle name="Warning Text 2" xfId="43"/>
  </cellStyles>
  <dxfs count="0"/>
  <tableStyles count="0" defaultTableStyle="TableStyleMedium9" defaultPivotStyle="PivotStyleLight16"/>
  <colors>
    <mruColors>
      <color rgb="FFCC00CC"/>
      <color rgb="FF0000CC"/>
      <color rgb="FF008000"/>
      <color rgb="FF33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28"/>
  <sheetViews>
    <sheetView tabSelected="1" topLeftCell="B1" zoomScale="78" zoomScaleNormal="78" workbookViewId="0">
      <selection activeCell="B1" sqref="B1"/>
    </sheetView>
  </sheetViews>
  <sheetFormatPr defaultColWidth="8.6640625" defaultRowHeight="10.199999999999999" x14ac:dyDescent="0.3"/>
  <cols>
    <col min="1" max="1" width="4.44140625" style="24" hidden="1" customWidth="1"/>
    <col min="2" max="2" width="4.44140625" style="24" customWidth="1"/>
    <col min="3" max="3" width="5" style="24" customWidth="1"/>
    <col min="4" max="4" width="8" style="163" customWidth="1"/>
    <col min="5" max="5" width="37.6640625" style="23" customWidth="1"/>
    <col min="6" max="6" width="17" style="24" customWidth="1"/>
    <col min="7" max="7" width="16.5546875" style="23" customWidth="1"/>
    <col min="8" max="8" width="10.109375" style="161" customWidth="1"/>
    <col min="9" max="9" width="16.88671875" style="23" customWidth="1"/>
    <col min="10" max="10" width="15.109375" style="64" customWidth="1"/>
    <col min="11" max="11" width="10" style="25" customWidth="1"/>
    <col min="12" max="12" width="10.33203125" style="25" customWidth="1"/>
    <col min="13" max="13" width="9.44140625" style="23" customWidth="1"/>
    <col min="14" max="14" width="10.44140625" style="161" customWidth="1"/>
    <col min="15" max="15" width="12.44140625" style="23" customWidth="1"/>
    <col min="16" max="17" width="11.6640625" style="23" customWidth="1"/>
    <col min="18" max="18" width="10" style="23" customWidth="1"/>
    <col min="19" max="19" width="9.109375" style="24" customWidth="1"/>
    <col min="20" max="16384" width="8.6640625" style="23"/>
  </cols>
  <sheetData>
    <row r="1" spans="1:19" s="26" customFormat="1" ht="13.2" x14ac:dyDescent="0.3">
      <c r="A1" s="28"/>
      <c r="B1" s="28"/>
      <c r="C1" s="201" t="s">
        <v>23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s="26" customFormat="1" ht="13.2" x14ac:dyDescent="0.3">
      <c r="A2" s="28"/>
      <c r="B2" s="28"/>
      <c r="C2" s="202" t="s">
        <v>156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26" customFormat="1" ht="13.2" x14ac:dyDescent="0.3">
      <c r="A3" s="28"/>
      <c r="B3" s="28"/>
      <c r="C3" s="203" t="s">
        <v>155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26" customFormat="1" ht="13.2" x14ac:dyDescent="0.3">
      <c r="A4" s="28"/>
      <c r="B4" s="28"/>
      <c r="C4" s="204" t="s">
        <v>24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s="26" customFormat="1" ht="13.2" x14ac:dyDescent="0.3">
      <c r="A5" s="28"/>
      <c r="B5" s="28"/>
      <c r="C5" s="27"/>
      <c r="D5" s="163"/>
      <c r="F5" s="28"/>
      <c r="H5" s="158"/>
      <c r="J5" s="61"/>
      <c r="K5" s="29"/>
      <c r="L5" s="29"/>
      <c r="N5" s="158"/>
      <c r="S5" s="28"/>
    </row>
    <row r="6" spans="1:19" s="26" customFormat="1" ht="13.2" x14ac:dyDescent="0.3">
      <c r="A6" s="28"/>
      <c r="B6" s="28"/>
      <c r="C6" s="152" t="s">
        <v>636</v>
      </c>
      <c r="D6" s="164"/>
      <c r="E6" s="152"/>
      <c r="F6" s="28"/>
      <c r="H6" s="158"/>
      <c r="J6" s="61"/>
      <c r="K6" s="29"/>
      <c r="L6" s="29"/>
      <c r="N6" s="158"/>
      <c r="S6" s="28"/>
    </row>
    <row r="7" spans="1:19" s="26" customFormat="1" ht="13.2" x14ac:dyDescent="0.3">
      <c r="A7" s="28"/>
      <c r="B7" s="28"/>
      <c r="C7" s="30" t="s">
        <v>578</v>
      </c>
      <c r="D7" s="163"/>
      <c r="E7" s="30"/>
      <c r="F7" s="28"/>
      <c r="H7" s="158"/>
      <c r="J7" s="61"/>
      <c r="K7" s="29"/>
      <c r="L7" s="29"/>
      <c r="N7" s="158"/>
      <c r="S7" s="28"/>
    </row>
    <row r="8" spans="1:19" s="26" customFormat="1" ht="13.2" x14ac:dyDescent="0.3">
      <c r="A8" s="28"/>
      <c r="B8" s="28"/>
      <c r="C8" s="30" t="s">
        <v>140</v>
      </c>
      <c r="D8" s="163"/>
      <c r="E8" s="30"/>
      <c r="F8" s="28"/>
      <c r="H8" s="158"/>
      <c r="J8" s="61"/>
      <c r="K8" s="29"/>
      <c r="L8" s="29"/>
      <c r="N8" s="158"/>
      <c r="S8" s="28"/>
    </row>
    <row r="9" spans="1:19" s="26" customFormat="1" ht="13.2" x14ac:dyDescent="0.3">
      <c r="A9" s="28"/>
      <c r="B9" s="28"/>
      <c r="C9" s="31"/>
      <c r="D9" s="163"/>
      <c r="F9" s="28"/>
      <c r="H9" s="158"/>
      <c r="J9" s="61"/>
      <c r="K9" s="29"/>
      <c r="L9" s="29"/>
      <c r="N9" s="158"/>
      <c r="Q9" s="24" t="s">
        <v>461</v>
      </c>
      <c r="R9" s="77" t="s">
        <v>380</v>
      </c>
      <c r="S9" s="75"/>
    </row>
    <row r="10" spans="1:19" s="45" customFormat="1" x14ac:dyDescent="0.3">
      <c r="A10" s="40"/>
      <c r="B10" s="40"/>
      <c r="C10" s="38">
        <v>1</v>
      </c>
      <c r="D10" s="179" t="s">
        <v>0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1"/>
    </row>
    <row r="11" spans="1:19" ht="20.25" customHeight="1" x14ac:dyDescent="0.3">
      <c r="C11" s="191"/>
      <c r="D11" s="193" t="s">
        <v>28</v>
      </c>
      <c r="E11" s="173" t="s">
        <v>29</v>
      </c>
      <c r="F11" s="173" t="s">
        <v>43</v>
      </c>
      <c r="G11" s="173" t="s">
        <v>240</v>
      </c>
      <c r="H11" s="173" t="s">
        <v>42</v>
      </c>
      <c r="I11" s="173" t="s">
        <v>44</v>
      </c>
      <c r="J11" s="186" t="s">
        <v>30</v>
      </c>
      <c r="K11" s="187"/>
      <c r="L11" s="188"/>
      <c r="M11" s="199" t="s">
        <v>52</v>
      </c>
      <c r="N11" s="173" t="s">
        <v>47</v>
      </c>
      <c r="O11" s="177" t="s">
        <v>31</v>
      </c>
      <c r="P11" s="178"/>
      <c r="Q11" s="173" t="s">
        <v>21</v>
      </c>
      <c r="R11" s="173" t="s">
        <v>48</v>
      </c>
      <c r="S11" s="173" t="s">
        <v>19</v>
      </c>
    </row>
    <row r="12" spans="1:19" ht="44.25" customHeight="1" x14ac:dyDescent="0.3">
      <c r="A12" s="40" t="s">
        <v>219</v>
      </c>
      <c r="B12" s="40"/>
      <c r="C12" s="192"/>
      <c r="D12" s="194"/>
      <c r="E12" s="174"/>
      <c r="F12" s="174"/>
      <c r="G12" s="174"/>
      <c r="H12" s="174"/>
      <c r="I12" s="174"/>
      <c r="J12" s="32" t="s">
        <v>477</v>
      </c>
      <c r="K12" s="144" t="s">
        <v>46</v>
      </c>
      <c r="L12" s="144" t="s">
        <v>45</v>
      </c>
      <c r="M12" s="200"/>
      <c r="N12" s="174"/>
      <c r="O12" s="143" t="s">
        <v>32</v>
      </c>
      <c r="P12" s="143" t="s">
        <v>9</v>
      </c>
      <c r="Q12" s="174"/>
      <c r="R12" s="174"/>
      <c r="S12" s="174"/>
    </row>
    <row r="13" spans="1:19" s="48" customFormat="1" ht="93" customHeight="1" x14ac:dyDescent="0.3">
      <c r="A13" s="55" t="s">
        <v>195</v>
      </c>
      <c r="B13" s="55"/>
      <c r="C13" s="148" t="s">
        <v>115</v>
      </c>
      <c r="D13" s="124" t="s">
        <v>112</v>
      </c>
      <c r="E13" s="46" t="s">
        <v>113</v>
      </c>
      <c r="F13" s="145" t="s">
        <v>530</v>
      </c>
      <c r="G13" s="145" t="s">
        <v>35</v>
      </c>
      <c r="H13" s="145">
        <v>1</v>
      </c>
      <c r="I13" s="145" t="s">
        <v>184</v>
      </c>
      <c r="J13" s="125">
        <v>139338.57089</v>
      </c>
      <c r="K13" s="125">
        <v>75.673091453794498</v>
      </c>
      <c r="L13" s="125">
        <v>24.326908546205502</v>
      </c>
      <c r="M13" s="145" t="s">
        <v>106</v>
      </c>
      <c r="N13" s="145" t="s">
        <v>4</v>
      </c>
      <c r="O13" s="156">
        <v>40884</v>
      </c>
      <c r="P13" s="156">
        <v>41089</v>
      </c>
      <c r="Q13" s="145"/>
      <c r="R13" s="145" t="s">
        <v>117</v>
      </c>
      <c r="S13" s="145" t="s">
        <v>20</v>
      </c>
    </row>
    <row r="14" spans="1:19" s="57" customFormat="1" ht="60" customHeight="1" x14ac:dyDescent="0.3">
      <c r="A14" s="56"/>
      <c r="B14" s="56"/>
      <c r="C14" s="148" t="s">
        <v>254</v>
      </c>
      <c r="D14" s="124" t="s">
        <v>112</v>
      </c>
      <c r="E14" s="46" t="s">
        <v>324</v>
      </c>
      <c r="F14" s="141"/>
      <c r="G14" s="145" t="s">
        <v>36</v>
      </c>
      <c r="H14" s="145">
        <v>1</v>
      </c>
      <c r="I14" s="146"/>
      <c r="J14" s="125">
        <v>0</v>
      </c>
      <c r="K14" s="125">
        <v>5.0000001423573499</v>
      </c>
      <c r="L14" s="125">
        <v>94.999999857642607</v>
      </c>
      <c r="M14" s="145" t="s">
        <v>106</v>
      </c>
      <c r="N14" s="145" t="s">
        <v>4</v>
      </c>
      <c r="O14" s="102">
        <v>42583</v>
      </c>
      <c r="P14" s="105">
        <v>42675</v>
      </c>
      <c r="Q14" s="145"/>
      <c r="R14" s="145"/>
      <c r="S14" s="145" t="s">
        <v>7</v>
      </c>
    </row>
    <row r="15" spans="1:19" s="57" customFormat="1" ht="72.75" customHeight="1" x14ac:dyDescent="0.3">
      <c r="A15" s="56"/>
      <c r="B15" s="56"/>
      <c r="C15" s="148" t="s">
        <v>302</v>
      </c>
      <c r="D15" s="124" t="s">
        <v>112</v>
      </c>
      <c r="E15" s="46" t="s">
        <v>321</v>
      </c>
      <c r="F15" s="141" t="s">
        <v>531</v>
      </c>
      <c r="G15" s="145" t="s">
        <v>36</v>
      </c>
      <c r="H15" s="145">
        <v>1</v>
      </c>
      <c r="I15" s="145"/>
      <c r="J15" s="125">
        <v>517.88917000000004</v>
      </c>
      <c r="K15" s="125">
        <v>100</v>
      </c>
      <c r="L15" s="125">
        <v>0</v>
      </c>
      <c r="M15" s="145" t="s">
        <v>106</v>
      </c>
      <c r="N15" s="145" t="s">
        <v>4</v>
      </c>
      <c r="O15" s="156">
        <v>42887</v>
      </c>
      <c r="P15" s="156">
        <v>42934</v>
      </c>
      <c r="Q15" s="145"/>
      <c r="R15" s="145"/>
      <c r="S15" s="145" t="s">
        <v>20</v>
      </c>
    </row>
    <row r="16" spans="1:19" s="57" customFormat="1" ht="42" customHeight="1" x14ac:dyDescent="0.3">
      <c r="A16" s="56"/>
      <c r="B16" s="56"/>
      <c r="C16" s="148" t="s">
        <v>303</v>
      </c>
      <c r="D16" s="124" t="s">
        <v>112</v>
      </c>
      <c r="E16" s="46" t="s">
        <v>322</v>
      </c>
      <c r="F16" s="132"/>
      <c r="G16" s="145" t="s">
        <v>34</v>
      </c>
      <c r="H16" s="145">
        <v>1</v>
      </c>
      <c r="I16" s="87"/>
      <c r="J16" s="125">
        <v>0</v>
      </c>
      <c r="K16" s="125">
        <v>0</v>
      </c>
      <c r="L16" s="125">
        <v>100</v>
      </c>
      <c r="M16" s="145" t="s">
        <v>106</v>
      </c>
      <c r="N16" s="145" t="s">
        <v>34</v>
      </c>
      <c r="O16" s="102">
        <v>42948</v>
      </c>
      <c r="P16" s="105">
        <v>43009</v>
      </c>
      <c r="Q16" s="145" t="s">
        <v>496</v>
      </c>
      <c r="R16" s="145"/>
      <c r="S16" s="145" t="s">
        <v>7</v>
      </c>
    </row>
    <row r="17" spans="1:19" s="57" customFormat="1" ht="32.25" customHeight="1" x14ac:dyDescent="0.3">
      <c r="A17" s="56"/>
      <c r="B17" s="56"/>
      <c r="C17" s="148" t="s">
        <v>309</v>
      </c>
      <c r="D17" s="124" t="s">
        <v>112</v>
      </c>
      <c r="E17" s="46" t="s">
        <v>587</v>
      </c>
      <c r="F17" s="132"/>
      <c r="G17" s="89" t="s">
        <v>35</v>
      </c>
      <c r="H17" s="145">
        <v>1</v>
      </c>
      <c r="I17" s="87"/>
      <c r="J17" s="125">
        <v>26285.928039999999</v>
      </c>
      <c r="K17" s="84">
        <v>54.148866753245898</v>
      </c>
      <c r="L17" s="151">
        <v>45.851133246754102</v>
      </c>
      <c r="M17" s="145" t="s">
        <v>106</v>
      </c>
      <c r="N17" s="145" t="s">
        <v>4</v>
      </c>
      <c r="O17" s="102">
        <v>42948</v>
      </c>
      <c r="P17" s="105">
        <v>43070</v>
      </c>
      <c r="Q17" s="145"/>
      <c r="R17" s="145"/>
      <c r="S17" s="145" t="s">
        <v>1</v>
      </c>
    </row>
    <row r="18" spans="1:19" s="57" customFormat="1" ht="30.75" customHeight="1" x14ac:dyDescent="0.3">
      <c r="A18" s="56"/>
      <c r="B18" s="56"/>
      <c r="C18" s="80" t="s">
        <v>389</v>
      </c>
      <c r="D18" s="124" t="s">
        <v>112</v>
      </c>
      <c r="E18" s="88" t="s">
        <v>388</v>
      </c>
      <c r="F18" s="133"/>
      <c r="G18" s="145" t="s">
        <v>36</v>
      </c>
      <c r="H18" s="131">
        <v>1</v>
      </c>
      <c r="I18" s="148"/>
      <c r="J18" s="111">
        <v>0</v>
      </c>
      <c r="K18" s="84">
        <v>56.245329848876501</v>
      </c>
      <c r="L18" s="85">
        <v>43.754670151123499</v>
      </c>
      <c r="M18" s="80" t="s">
        <v>106</v>
      </c>
      <c r="N18" s="145" t="s">
        <v>4</v>
      </c>
      <c r="O18" s="81">
        <v>42948</v>
      </c>
      <c r="P18" s="82">
        <v>43040</v>
      </c>
      <c r="Q18" s="147"/>
      <c r="R18" s="147"/>
      <c r="S18" s="147" t="s">
        <v>7</v>
      </c>
    </row>
    <row r="19" spans="1:19" s="57" customFormat="1" ht="27" customHeight="1" x14ac:dyDescent="0.3">
      <c r="A19" s="56"/>
      <c r="B19" s="56"/>
      <c r="C19" s="80" t="s">
        <v>390</v>
      </c>
      <c r="D19" s="124" t="s">
        <v>112</v>
      </c>
      <c r="E19" s="88" t="s">
        <v>372</v>
      </c>
      <c r="F19" s="133"/>
      <c r="G19" s="145" t="s">
        <v>36</v>
      </c>
      <c r="H19" s="131">
        <v>1</v>
      </c>
      <c r="I19" s="148"/>
      <c r="J19" s="111">
        <v>0</v>
      </c>
      <c r="K19" s="84">
        <v>100</v>
      </c>
      <c r="L19" s="85">
        <v>0</v>
      </c>
      <c r="M19" s="80" t="s">
        <v>106</v>
      </c>
      <c r="N19" s="145" t="s">
        <v>4</v>
      </c>
      <c r="O19" s="81">
        <v>42948</v>
      </c>
      <c r="P19" s="82">
        <v>43040</v>
      </c>
      <c r="Q19" s="147"/>
      <c r="R19" s="147"/>
      <c r="S19" s="147" t="s">
        <v>7</v>
      </c>
    </row>
    <row r="20" spans="1:19" s="57" customFormat="1" ht="97.5" customHeight="1" x14ac:dyDescent="0.3">
      <c r="A20" s="56"/>
      <c r="B20" s="56"/>
      <c r="C20" s="80" t="s">
        <v>450</v>
      </c>
      <c r="D20" s="124" t="s">
        <v>112</v>
      </c>
      <c r="E20" s="88" t="s">
        <v>487</v>
      </c>
      <c r="F20" s="133" t="s">
        <v>532</v>
      </c>
      <c r="G20" s="145" t="s">
        <v>33</v>
      </c>
      <c r="H20" s="131">
        <v>1</v>
      </c>
      <c r="I20" s="131" t="s">
        <v>528</v>
      </c>
      <c r="J20" s="111">
        <v>1630.83627</v>
      </c>
      <c r="K20" s="84">
        <v>80.507460138840301</v>
      </c>
      <c r="L20" s="85">
        <v>19.492539861159699</v>
      </c>
      <c r="M20" s="80" t="s">
        <v>106</v>
      </c>
      <c r="N20" s="145" t="s">
        <v>3</v>
      </c>
      <c r="O20" s="156">
        <v>42734</v>
      </c>
      <c r="P20" s="156">
        <v>42776</v>
      </c>
      <c r="Q20" s="147"/>
      <c r="R20" s="147"/>
      <c r="S20" s="147" t="s">
        <v>20</v>
      </c>
    </row>
    <row r="21" spans="1:19" s="57" customFormat="1" ht="37.5" customHeight="1" x14ac:dyDescent="0.3">
      <c r="A21" s="56"/>
      <c r="B21" s="56"/>
      <c r="C21" s="80" t="s">
        <v>451</v>
      </c>
      <c r="D21" s="124" t="s">
        <v>112</v>
      </c>
      <c r="E21" s="88" t="s">
        <v>583</v>
      </c>
      <c r="F21" s="133"/>
      <c r="G21" s="145" t="s">
        <v>36</v>
      </c>
      <c r="H21" s="131">
        <v>1</v>
      </c>
      <c r="I21" s="131"/>
      <c r="J21" s="111">
        <v>7800.5345700000007</v>
      </c>
      <c r="K21" s="84">
        <v>70</v>
      </c>
      <c r="L21" s="85">
        <v>30</v>
      </c>
      <c r="M21" s="80" t="s">
        <v>106</v>
      </c>
      <c r="N21" s="145" t="s">
        <v>4</v>
      </c>
      <c r="O21" s="81">
        <v>43070</v>
      </c>
      <c r="P21" s="82">
        <v>43160</v>
      </c>
      <c r="Q21" s="147"/>
      <c r="R21" s="147"/>
      <c r="S21" s="147" t="s">
        <v>1</v>
      </c>
    </row>
    <row r="22" spans="1:19" s="57" customFormat="1" ht="48.75" customHeight="1" x14ac:dyDescent="0.3">
      <c r="A22" s="56"/>
      <c r="B22" s="56"/>
      <c r="C22" s="80" t="s">
        <v>206</v>
      </c>
      <c r="D22" s="124" t="s">
        <v>112</v>
      </c>
      <c r="E22" s="167" t="s">
        <v>588</v>
      </c>
      <c r="F22" s="133"/>
      <c r="G22" s="145" t="s">
        <v>36</v>
      </c>
      <c r="H22" s="131">
        <v>1</v>
      </c>
      <c r="I22" s="131"/>
      <c r="J22" s="111">
        <v>12903.22581</v>
      </c>
      <c r="K22" s="84">
        <v>100</v>
      </c>
      <c r="L22" s="85">
        <v>0</v>
      </c>
      <c r="M22" s="80" t="s">
        <v>106</v>
      </c>
      <c r="N22" s="145" t="s">
        <v>4</v>
      </c>
      <c r="O22" s="81">
        <v>43070</v>
      </c>
      <c r="P22" s="82">
        <v>43160</v>
      </c>
      <c r="Q22" s="147"/>
      <c r="R22" s="147"/>
      <c r="S22" s="147" t="s">
        <v>1</v>
      </c>
    </row>
    <row r="23" spans="1:19" s="45" customFormat="1" x14ac:dyDescent="0.3">
      <c r="A23" s="40"/>
      <c r="B23" s="40"/>
      <c r="C23" s="38">
        <v>1</v>
      </c>
      <c r="D23" s="179" t="s">
        <v>0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1"/>
    </row>
    <row r="24" spans="1:19" ht="20.25" customHeight="1" x14ac:dyDescent="0.3">
      <c r="C24" s="191"/>
      <c r="D24" s="193" t="s">
        <v>28</v>
      </c>
      <c r="E24" s="173" t="s">
        <v>29</v>
      </c>
      <c r="F24" s="173" t="s">
        <v>43</v>
      </c>
      <c r="G24" s="173" t="s">
        <v>240</v>
      </c>
      <c r="H24" s="173" t="s">
        <v>42</v>
      </c>
      <c r="I24" s="173" t="s">
        <v>44</v>
      </c>
      <c r="J24" s="186" t="s">
        <v>30</v>
      </c>
      <c r="K24" s="187"/>
      <c r="L24" s="188"/>
      <c r="M24" s="199" t="s">
        <v>52</v>
      </c>
      <c r="N24" s="173" t="s">
        <v>47</v>
      </c>
      <c r="O24" s="177" t="s">
        <v>31</v>
      </c>
      <c r="P24" s="178"/>
      <c r="Q24" s="173" t="s">
        <v>21</v>
      </c>
      <c r="R24" s="173" t="s">
        <v>48</v>
      </c>
      <c r="S24" s="173" t="s">
        <v>19</v>
      </c>
    </row>
    <row r="25" spans="1:19" ht="44.25" customHeight="1" x14ac:dyDescent="0.3">
      <c r="A25" s="40" t="s">
        <v>219</v>
      </c>
      <c r="B25" s="40"/>
      <c r="C25" s="192"/>
      <c r="D25" s="194"/>
      <c r="E25" s="174"/>
      <c r="F25" s="174"/>
      <c r="G25" s="174"/>
      <c r="H25" s="174"/>
      <c r="I25" s="174"/>
      <c r="J25" s="32" t="s">
        <v>477</v>
      </c>
      <c r="K25" s="144" t="s">
        <v>46</v>
      </c>
      <c r="L25" s="144" t="s">
        <v>45</v>
      </c>
      <c r="M25" s="200"/>
      <c r="N25" s="174"/>
      <c r="O25" s="143" t="s">
        <v>32</v>
      </c>
      <c r="P25" s="143" t="s">
        <v>9</v>
      </c>
      <c r="Q25" s="174"/>
      <c r="R25" s="174"/>
      <c r="S25" s="174"/>
    </row>
    <row r="26" spans="1:19" s="57" customFormat="1" ht="262.5" customHeight="1" x14ac:dyDescent="0.3">
      <c r="A26" s="56"/>
      <c r="B26" s="56"/>
      <c r="C26" s="80" t="s">
        <v>542</v>
      </c>
      <c r="D26" s="124" t="s">
        <v>112</v>
      </c>
      <c r="E26" s="167" t="s">
        <v>585</v>
      </c>
      <c r="F26" s="133" t="s">
        <v>589</v>
      </c>
      <c r="G26" s="145" t="s">
        <v>36</v>
      </c>
      <c r="H26" s="131">
        <v>3</v>
      </c>
      <c r="I26" s="131"/>
      <c r="J26" s="111">
        <v>3370.7793500000002</v>
      </c>
      <c r="K26" s="84">
        <v>54.522297936825801</v>
      </c>
      <c r="L26" s="85">
        <v>45.477702063174199</v>
      </c>
      <c r="M26" s="80" t="s">
        <v>106</v>
      </c>
      <c r="N26" s="145" t="s">
        <v>4</v>
      </c>
      <c r="O26" s="81">
        <v>42979</v>
      </c>
      <c r="P26" s="82">
        <v>43040</v>
      </c>
      <c r="Q26" s="147"/>
      <c r="R26" s="147"/>
      <c r="S26" s="147" t="s">
        <v>1</v>
      </c>
    </row>
    <row r="27" spans="1:19" s="57" customFormat="1" ht="117" customHeight="1" x14ac:dyDescent="0.3">
      <c r="A27" s="56"/>
      <c r="B27" s="56"/>
      <c r="C27" s="80" t="s">
        <v>576</v>
      </c>
      <c r="D27" s="124" t="s">
        <v>112</v>
      </c>
      <c r="E27" s="167" t="s">
        <v>584</v>
      </c>
      <c r="F27" s="133" t="s">
        <v>590</v>
      </c>
      <c r="G27" s="145" t="s">
        <v>34</v>
      </c>
      <c r="H27" s="131">
        <v>2</v>
      </c>
      <c r="I27" s="131"/>
      <c r="J27" s="111">
        <v>6535.91201</v>
      </c>
      <c r="K27" s="84">
        <v>0</v>
      </c>
      <c r="L27" s="85">
        <v>100</v>
      </c>
      <c r="M27" s="80" t="s">
        <v>106</v>
      </c>
      <c r="N27" s="145" t="s">
        <v>34</v>
      </c>
      <c r="O27" s="81">
        <v>42979</v>
      </c>
      <c r="P27" s="82">
        <v>43040</v>
      </c>
      <c r="Q27" s="147" t="s">
        <v>496</v>
      </c>
      <c r="R27" s="147"/>
      <c r="S27" s="147" t="s">
        <v>1</v>
      </c>
    </row>
    <row r="28" spans="1:19" s="45" customFormat="1" x14ac:dyDescent="0.3">
      <c r="A28" s="40"/>
      <c r="B28" s="40"/>
      <c r="C28" s="40"/>
      <c r="D28" s="99"/>
      <c r="E28" s="42"/>
      <c r="F28" s="41"/>
      <c r="G28" s="42"/>
      <c r="H28" s="42"/>
      <c r="I28" s="45" t="s">
        <v>2</v>
      </c>
      <c r="J28" s="62">
        <f>SUM(J13:J27)</f>
        <v>198383.67611</v>
      </c>
      <c r="K28" s="44"/>
      <c r="L28" s="44"/>
      <c r="M28" s="42"/>
      <c r="N28" s="42"/>
      <c r="O28" s="42"/>
      <c r="P28" s="42"/>
      <c r="Q28" s="42"/>
      <c r="R28" s="42"/>
      <c r="S28" s="41"/>
    </row>
    <row r="30" spans="1:19" s="45" customFormat="1" x14ac:dyDescent="0.3">
      <c r="A30" s="40"/>
      <c r="B30" s="40"/>
      <c r="C30" s="38">
        <v>2</v>
      </c>
      <c r="D30" s="179" t="s">
        <v>10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1"/>
    </row>
    <row r="31" spans="1:19" ht="12" customHeight="1" x14ac:dyDescent="0.3">
      <c r="C31" s="191"/>
      <c r="D31" s="193" t="s">
        <v>28</v>
      </c>
      <c r="E31" s="173" t="s">
        <v>29</v>
      </c>
      <c r="F31" s="173" t="s">
        <v>43</v>
      </c>
      <c r="G31" s="173" t="s">
        <v>240</v>
      </c>
      <c r="H31" s="173" t="s">
        <v>42</v>
      </c>
      <c r="I31" s="173" t="s">
        <v>44</v>
      </c>
      <c r="J31" s="186" t="s">
        <v>30</v>
      </c>
      <c r="K31" s="187"/>
      <c r="L31" s="188"/>
      <c r="M31" s="199" t="s">
        <v>52</v>
      </c>
      <c r="N31" s="173" t="s">
        <v>47</v>
      </c>
      <c r="O31" s="177" t="s">
        <v>31</v>
      </c>
      <c r="P31" s="178"/>
      <c r="Q31" s="173" t="s">
        <v>21</v>
      </c>
      <c r="R31" s="173" t="s">
        <v>48</v>
      </c>
      <c r="S31" s="173" t="s">
        <v>19</v>
      </c>
    </row>
    <row r="32" spans="1:19" ht="45.75" customHeight="1" x14ac:dyDescent="0.3">
      <c r="C32" s="192"/>
      <c r="D32" s="194"/>
      <c r="E32" s="174"/>
      <c r="F32" s="174"/>
      <c r="G32" s="174"/>
      <c r="H32" s="174"/>
      <c r="I32" s="174"/>
      <c r="J32" s="32" t="str">
        <f>J12</f>
        <v>Montante Estimado em US$ X mil
US$ = 3,10</v>
      </c>
      <c r="K32" s="144" t="s">
        <v>46</v>
      </c>
      <c r="L32" s="144" t="s">
        <v>45</v>
      </c>
      <c r="M32" s="200"/>
      <c r="N32" s="174"/>
      <c r="O32" s="143" t="s">
        <v>32</v>
      </c>
      <c r="P32" s="143" t="s">
        <v>9</v>
      </c>
      <c r="Q32" s="174"/>
      <c r="R32" s="174"/>
      <c r="S32" s="174"/>
    </row>
    <row r="33" spans="1:19" s="48" customFormat="1" ht="98.25" customHeight="1" x14ac:dyDescent="0.3">
      <c r="A33" s="55" t="s">
        <v>220</v>
      </c>
      <c r="B33" s="55"/>
      <c r="C33" s="148" t="s">
        <v>106</v>
      </c>
      <c r="D33" s="124" t="s">
        <v>112</v>
      </c>
      <c r="E33" s="46" t="s">
        <v>118</v>
      </c>
      <c r="F33" s="145" t="s">
        <v>288</v>
      </c>
      <c r="G33" s="145" t="s">
        <v>34</v>
      </c>
      <c r="H33" s="145">
        <v>1</v>
      </c>
      <c r="I33" s="145" t="s">
        <v>498</v>
      </c>
      <c r="J33" s="125">
        <v>52.801850000000002</v>
      </c>
      <c r="K33" s="125">
        <v>0</v>
      </c>
      <c r="L33" s="125">
        <v>100</v>
      </c>
      <c r="M33" s="145" t="s">
        <v>108</v>
      </c>
      <c r="N33" s="145" t="s">
        <v>5</v>
      </c>
      <c r="O33" s="157" t="s">
        <v>534</v>
      </c>
      <c r="P33" s="157" t="s">
        <v>535</v>
      </c>
      <c r="Q33" s="145" t="s">
        <v>497</v>
      </c>
      <c r="R33" s="145" t="s">
        <v>371</v>
      </c>
      <c r="S33" s="145" t="s">
        <v>66</v>
      </c>
    </row>
    <row r="34" spans="1:19" s="48" customFormat="1" ht="64.5" customHeight="1" x14ac:dyDescent="0.3">
      <c r="A34" s="55" t="s">
        <v>221</v>
      </c>
      <c r="B34" s="55"/>
      <c r="C34" s="148" t="s">
        <v>129</v>
      </c>
      <c r="D34" s="124" t="s">
        <v>112</v>
      </c>
      <c r="E34" s="46" t="s">
        <v>119</v>
      </c>
      <c r="F34" s="145" t="s">
        <v>293</v>
      </c>
      <c r="G34" s="145" t="s">
        <v>34</v>
      </c>
      <c r="H34" s="145">
        <v>1</v>
      </c>
      <c r="I34" s="145" t="s">
        <v>499</v>
      </c>
      <c r="J34" s="125">
        <v>100.31948</v>
      </c>
      <c r="K34" s="125">
        <v>100</v>
      </c>
      <c r="L34" s="125">
        <v>0</v>
      </c>
      <c r="M34" s="145" t="s">
        <v>108</v>
      </c>
      <c r="N34" s="145" t="s">
        <v>5</v>
      </c>
      <c r="O34" s="156">
        <v>41841</v>
      </c>
      <c r="P34" s="156">
        <v>41961</v>
      </c>
      <c r="Q34" s="145" t="s">
        <v>134</v>
      </c>
      <c r="R34" s="145" t="s">
        <v>136</v>
      </c>
      <c r="S34" s="145" t="s">
        <v>66</v>
      </c>
    </row>
    <row r="35" spans="1:19" s="48" customFormat="1" ht="87" customHeight="1" x14ac:dyDescent="0.3">
      <c r="A35" s="55" t="s">
        <v>222</v>
      </c>
      <c r="B35" s="55"/>
      <c r="C35" s="148" t="s">
        <v>130</v>
      </c>
      <c r="D35" s="124" t="s">
        <v>112</v>
      </c>
      <c r="E35" s="46" t="s">
        <v>120</v>
      </c>
      <c r="F35" s="145" t="s">
        <v>568</v>
      </c>
      <c r="G35" s="145" t="s">
        <v>34</v>
      </c>
      <c r="H35" s="145">
        <v>1</v>
      </c>
      <c r="I35" s="145" t="s">
        <v>500</v>
      </c>
      <c r="J35" s="125">
        <v>52.385359999999984</v>
      </c>
      <c r="K35" s="125">
        <v>100</v>
      </c>
      <c r="L35" s="125">
        <v>0</v>
      </c>
      <c r="M35" s="145" t="s">
        <v>108</v>
      </c>
      <c r="N35" s="145" t="s">
        <v>5</v>
      </c>
      <c r="O35" s="156">
        <v>41871</v>
      </c>
      <c r="P35" s="156">
        <v>41947</v>
      </c>
      <c r="Q35" s="145" t="s">
        <v>135</v>
      </c>
      <c r="R35" s="145" t="s">
        <v>137</v>
      </c>
      <c r="S35" s="145" t="s">
        <v>20</v>
      </c>
    </row>
    <row r="36" spans="1:19" s="48" customFormat="1" ht="127.5" customHeight="1" x14ac:dyDescent="0.3">
      <c r="A36" s="55" t="s">
        <v>223</v>
      </c>
      <c r="B36" s="55"/>
      <c r="C36" s="148" t="s">
        <v>131</v>
      </c>
      <c r="D36" s="124" t="s">
        <v>112</v>
      </c>
      <c r="E36" s="46" t="s">
        <v>123</v>
      </c>
      <c r="F36" s="145" t="s">
        <v>294</v>
      </c>
      <c r="G36" s="145" t="s">
        <v>34</v>
      </c>
      <c r="H36" s="145">
        <v>1</v>
      </c>
      <c r="I36" s="145" t="s">
        <v>501</v>
      </c>
      <c r="J36" s="125">
        <v>258.07276999999999</v>
      </c>
      <c r="K36" s="125">
        <v>100</v>
      </c>
      <c r="L36" s="125">
        <v>0</v>
      </c>
      <c r="M36" s="145" t="s">
        <v>108</v>
      </c>
      <c r="N36" s="145" t="s">
        <v>5</v>
      </c>
      <c r="O36" s="156">
        <v>41878</v>
      </c>
      <c r="P36" s="156">
        <v>41975</v>
      </c>
      <c r="Q36" s="145" t="s">
        <v>134</v>
      </c>
      <c r="R36" s="145" t="s">
        <v>502</v>
      </c>
      <c r="S36" s="145" t="s">
        <v>66</v>
      </c>
    </row>
    <row r="37" spans="1:19" s="48" customFormat="1" ht="47.25" customHeight="1" x14ac:dyDescent="0.3">
      <c r="A37" s="55" t="s">
        <v>150</v>
      </c>
      <c r="B37" s="55"/>
      <c r="C37" s="148" t="s">
        <v>132</v>
      </c>
      <c r="D37" s="124" t="s">
        <v>112</v>
      </c>
      <c r="E37" s="46" t="s">
        <v>124</v>
      </c>
      <c r="F37" s="145" t="s">
        <v>289</v>
      </c>
      <c r="G37" s="145" t="s">
        <v>34</v>
      </c>
      <c r="H37" s="145">
        <v>1</v>
      </c>
      <c r="I37" s="145" t="s">
        <v>503</v>
      </c>
      <c r="J37" s="125">
        <v>18.280950000000001</v>
      </c>
      <c r="K37" s="125">
        <v>100</v>
      </c>
      <c r="L37" s="125">
        <v>0</v>
      </c>
      <c r="M37" s="145" t="s">
        <v>108</v>
      </c>
      <c r="N37" s="145" t="s">
        <v>5</v>
      </c>
      <c r="O37" s="156">
        <v>41878</v>
      </c>
      <c r="P37" s="156">
        <v>41901</v>
      </c>
      <c r="Q37" s="145" t="s">
        <v>135</v>
      </c>
      <c r="R37" s="145" t="s">
        <v>138</v>
      </c>
      <c r="S37" s="145" t="s">
        <v>66</v>
      </c>
    </row>
    <row r="38" spans="1:19" s="48" customFormat="1" ht="48" customHeight="1" x14ac:dyDescent="0.3">
      <c r="A38" s="55" t="s">
        <v>151</v>
      </c>
      <c r="B38" s="55"/>
      <c r="C38" s="148" t="s">
        <v>133</v>
      </c>
      <c r="D38" s="124" t="s">
        <v>112</v>
      </c>
      <c r="E38" s="46" t="s">
        <v>125</v>
      </c>
      <c r="F38" s="145" t="s">
        <v>290</v>
      </c>
      <c r="G38" s="145" t="s">
        <v>34</v>
      </c>
      <c r="H38" s="145">
        <v>1</v>
      </c>
      <c r="I38" s="145" t="s">
        <v>504</v>
      </c>
      <c r="J38" s="125">
        <v>6.6808399999999999</v>
      </c>
      <c r="K38" s="125">
        <v>100</v>
      </c>
      <c r="L38" s="125">
        <v>0</v>
      </c>
      <c r="M38" s="145" t="s">
        <v>108</v>
      </c>
      <c r="N38" s="145" t="s">
        <v>5</v>
      </c>
      <c r="O38" s="156">
        <v>41975</v>
      </c>
      <c r="P38" s="156">
        <v>41982</v>
      </c>
      <c r="Q38" s="145" t="s">
        <v>134</v>
      </c>
      <c r="R38" s="145" t="s">
        <v>139</v>
      </c>
      <c r="S38" s="145" t="s">
        <v>66</v>
      </c>
    </row>
    <row r="39" spans="1:19" s="48" customFormat="1" ht="66" customHeight="1" x14ac:dyDescent="0.3">
      <c r="A39" s="55" t="s">
        <v>152</v>
      </c>
      <c r="B39" s="55"/>
      <c r="C39" s="148" t="s">
        <v>251</v>
      </c>
      <c r="D39" s="124" t="s">
        <v>112</v>
      </c>
      <c r="E39" s="46" t="s">
        <v>123</v>
      </c>
      <c r="F39" s="145" t="s">
        <v>368</v>
      </c>
      <c r="G39" s="145" t="s">
        <v>37</v>
      </c>
      <c r="H39" s="145">
        <v>1</v>
      </c>
      <c r="I39" s="145" t="s">
        <v>505</v>
      </c>
      <c r="J39" s="125">
        <v>66.763009999999994</v>
      </c>
      <c r="K39" s="125">
        <v>100</v>
      </c>
      <c r="L39" s="125">
        <v>0</v>
      </c>
      <c r="M39" s="145" t="s">
        <v>108</v>
      </c>
      <c r="N39" s="145" t="s">
        <v>3</v>
      </c>
      <c r="O39" s="156">
        <v>42544</v>
      </c>
      <c r="P39" s="156">
        <v>42566</v>
      </c>
      <c r="Q39" s="145"/>
      <c r="R39" s="145" t="s">
        <v>369</v>
      </c>
      <c r="S39" s="145" t="s">
        <v>66</v>
      </c>
    </row>
    <row r="40" spans="1:19" s="57" customFormat="1" ht="65.25" customHeight="1" x14ac:dyDescent="0.3">
      <c r="A40" s="56" t="s">
        <v>224</v>
      </c>
      <c r="B40" s="56"/>
      <c r="C40" s="148" t="s">
        <v>252</v>
      </c>
      <c r="D40" s="124" t="s">
        <v>112</v>
      </c>
      <c r="E40" s="46" t="s">
        <v>211</v>
      </c>
      <c r="F40" s="145" t="s">
        <v>291</v>
      </c>
      <c r="G40" s="145" t="s">
        <v>37</v>
      </c>
      <c r="H40" s="145">
        <v>1</v>
      </c>
      <c r="I40" s="145" t="s">
        <v>506</v>
      </c>
      <c r="J40" s="125">
        <v>51.523420000000002</v>
      </c>
      <c r="K40" s="125">
        <v>100</v>
      </c>
      <c r="L40" s="125">
        <v>0</v>
      </c>
      <c r="M40" s="145" t="s">
        <v>108</v>
      </c>
      <c r="N40" s="145" t="s">
        <v>3</v>
      </c>
      <c r="O40" s="156">
        <v>42355</v>
      </c>
      <c r="P40" s="156">
        <v>42416</v>
      </c>
      <c r="Q40" s="145"/>
      <c r="R40" s="145" t="s">
        <v>336</v>
      </c>
      <c r="S40" s="145" t="s">
        <v>66</v>
      </c>
    </row>
    <row r="41" spans="1:19" s="57" customFormat="1" ht="38.25" customHeight="1" x14ac:dyDescent="0.3">
      <c r="A41" s="56" t="s">
        <v>224</v>
      </c>
      <c r="B41" s="56"/>
      <c r="C41" s="148" t="s">
        <v>253</v>
      </c>
      <c r="D41" s="124" t="s">
        <v>112</v>
      </c>
      <c r="E41" s="46" t="s">
        <v>212</v>
      </c>
      <c r="F41" s="145" t="s">
        <v>292</v>
      </c>
      <c r="G41" s="145" t="s">
        <v>37</v>
      </c>
      <c r="H41" s="145">
        <v>1</v>
      </c>
      <c r="I41" s="145" t="s">
        <v>296</v>
      </c>
      <c r="J41" s="125">
        <v>27.479089999999999</v>
      </c>
      <c r="K41" s="125">
        <v>100</v>
      </c>
      <c r="L41" s="125">
        <v>0</v>
      </c>
      <c r="M41" s="145" t="s">
        <v>108</v>
      </c>
      <c r="N41" s="145" t="s">
        <v>3</v>
      </c>
      <c r="O41" s="156">
        <v>42353</v>
      </c>
      <c r="P41" s="156">
        <v>42401</v>
      </c>
      <c r="Q41" s="145"/>
      <c r="R41" s="145" t="s">
        <v>472</v>
      </c>
      <c r="S41" s="145" t="s">
        <v>66</v>
      </c>
    </row>
    <row r="42" spans="1:19" s="45" customFormat="1" x14ac:dyDescent="0.3">
      <c r="A42" s="40"/>
      <c r="B42" s="40"/>
      <c r="C42" s="38">
        <v>2</v>
      </c>
      <c r="D42" s="179" t="s">
        <v>10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1"/>
    </row>
    <row r="43" spans="1:19" ht="12" customHeight="1" x14ac:dyDescent="0.3">
      <c r="C43" s="191"/>
      <c r="D43" s="193" t="s">
        <v>28</v>
      </c>
      <c r="E43" s="173" t="s">
        <v>29</v>
      </c>
      <c r="F43" s="173" t="s">
        <v>43</v>
      </c>
      <c r="G43" s="173" t="s">
        <v>240</v>
      </c>
      <c r="H43" s="173" t="s">
        <v>42</v>
      </c>
      <c r="I43" s="173" t="s">
        <v>44</v>
      </c>
      <c r="J43" s="186" t="s">
        <v>30</v>
      </c>
      <c r="K43" s="187"/>
      <c r="L43" s="188"/>
      <c r="M43" s="199" t="s">
        <v>52</v>
      </c>
      <c r="N43" s="173" t="s">
        <v>47</v>
      </c>
      <c r="O43" s="177" t="s">
        <v>31</v>
      </c>
      <c r="P43" s="178"/>
      <c r="Q43" s="173" t="s">
        <v>21</v>
      </c>
      <c r="R43" s="173" t="s">
        <v>48</v>
      </c>
      <c r="S43" s="173" t="s">
        <v>19</v>
      </c>
    </row>
    <row r="44" spans="1:19" ht="45.75" customHeight="1" x14ac:dyDescent="0.3">
      <c r="C44" s="192"/>
      <c r="D44" s="194"/>
      <c r="E44" s="174"/>
      <c r="F44" s="174"/>
      <c r="G44" s="174"/>
      <c r="H44" s="174"/>
      <c r="I44" s="174"/>
      <c r="J44" s="32" t="s">
        <v>477</v>
      </c>
      <c r="K44" s="144" t="s">
        <v>46</v>
      </c>
      <c r="L44" s="144" t="s">
        <v>45</v>
      </c>
      <c r="M44" s="200"/>
      <c r="N44" s="174"/>
      <c r="O44" s="143" t="s">
        <v>32</v>
      </c>
      <c r="P44" s="143" t="s">
        <v>9</v>
      </c>
      <c r="Q44" s="174"/>
      <c r="R44" s="174"/>
      <c r="S44" s="174"/>
    </row>
    <row r="45" spans="1:19" s="57" customFormat="1" ht="390" customHeight="1" x14ac:dyDescent="0.3">
      <c r="A45" s="56"/>
      <c r="B45" s="56"/>
      <c r="C45" s="148" t="s">
        <v>255</v>
      </c>
      <c r="D45" s="124" t="s">
        <v>112</v>
      </c>
      <c r="E45" s="46" t="s">
        <v>256</v>
      </c>
      <c r="F45" s="145" t="s">
        <v>642</v>
      </c>
      <c r="G45" s="145" t="s">
        <v>37</v>
      </c>
      <c r="H45" s="145">
        <v>7</v>
      </c>
      <c r="I45" s="146"/>
      <c r="J45" s="126">
        <v>118.49391</v>
      </c>
      <c r="K45" s="125">
        <v>100</v>
      </c>
      <c r="L45" s="125">
        <v>0</v>
      </c>
      <c r="M45" s="145" t="s">
        <v>108</v>
      </c>
      <c r="N45" s="145" t="s">
        <v>3</v>
      </c>
      <c r="O45" s="157" t="s">
        <v>536</v>
      </c>
      <c r="P45" s="157" t="s">
        <v>577</v>
      </c>
      <c r="Q45" s="145"/>
      <c r="R45" s="145" t="s">
        <v>537</v>
      </c>
      <c r="S45" s="145" t="s">
        <v>20</v>
      </c>
    </row>
    <row r="46" spans="1:19" s="57" customFormat="1" ht="63.75" customHeight="1" x14ac:dyDescent="0.3">
      <c r="A46" s="56"/>
      <c r="B46" s="56"/>
      <c r="C46" s="148" t="s">
        <v>306</v>
      </c>
      <c r="D46" s="124" t="s">
        <v>112</v>
      </c>
      <c r="E46" s="46" t="s">
        <v>323</v>
      </c>
      <c r="F46" s="145" t="s">
        <v>339</v>
      </c>
      <c r="G46" s="145" t="s">
        <v>37</v>
      </c>
      <c r="H46" s="145">
        <v>1</v>
      </c>
      <c r="I46" s="87"/>
      <c r="J46" s="125">
        <v>25.004010000000001</v>
      </c>
      <c r="K46" s="125">
        <v>100</v>
      </c>
      <c r="L46" s="125">
        <v>0</v>
      </c>
      <c r="M46" s="145" t="s">
        <v>106</v>
      </c>
      <c r="N46" s="145" t="s">
        <v>3</v>
      </c>
      <c r="O46" s="156">
        <v>42604</v>
      </c>
      <c r="P46" s="156" t="s">
        <v>538</v>
      </c>
      <c r="Q46" s="145"/>
      <c r="R46" s="145" t="s">
        <v>507</v>
      </c>
      <c r="S46" s="145" t="s">
        <v>66</v>
      </c>
    </row>
    <row r="47" spans="1:19" s="57" customFormat="1" ht="36.75" customHeight="1" x14ac:dyDescent="0.3">
      <c r="A47" s="56"/>
      <c r="B47" s="56"/>
      <c r="C47" s="148" t="s">
        <v>311</v>
      </c>
      <c r="D47" s="124" t="s">
        <v>112</v>
      </c>
      <c r="E47" s="46" t="s">
        <v>315</v>
      </c>
      <c r="F47" s="145" t="s">
        <v>446</v>
      </c>
      <c r="G47" s="145" t="s">
        <v>37</v>
      </c>
      <c r="H47" s="145">
        <v>1</v>
      </c>
      <c r="I47" s="87"/>
      <c r="J47" s="125">
        <v>67.22350999999999</v>
      </c>
      <c r="K47" s="125">
        <v>100</v>
      </c>
      <c r="L47" s="125">
        <v>0</v>
      </c>
      <c r="M47" s="145" t="s">
        <v>106</v>
      </c>
      <c r="N47" s="145" t="s">
        <v>3</v>
      </c>
      <c r="O47" s="156">
        <v>42660</v>
      </c>
      <c r="P47" s="156">
        <v>42705</v>
      </c>
      <c r="Q47" s="145"/>
      <c r="R47" s="145" t="s">
        <v>460</v>
      </c>
      <c r="S47" s="145" t="s">
        <v>66</v>
      </c>
    </row>
    <row r="48" spans="1:19" s="45" customFormat="1" x14ac:dyDescent="0.3">
      <c r="A48" s="40"/>
      <c r="B48" s="40"/>
      <c r="C48" s="40"/>
      <c r="D48" s="99"/>
      <c r="E48" s="42"/>
      <c r="F48" s="41"/>
      <c r="G48" s="42"/>
      <c r="H48" s="42"/>
      <c r="I48" s="45" t="s">
        <v>2</v>
      </c>
      <c r="J48" s="62">
        <f>SUM(J33:J47)</f>
        <v>845.02820000000008</v>
      </c>
      <c r="K48" s="44"/>
      <c r="L48" s="44"/>
      <c r="M48" s="42"/>
      <c r="N48" s="42"/>
      <c r="O48" s="42"/>
      <c r="P48" s="42"/>
      <c r="Q48" s="42"/>
      <c r="R48" s="42"/>
      <c r="S48" s="41"/>
    </row>
    <row r="50" spans="1:19" ht="15.75" customHeight="1" x14ac:dyDescent="0.3">
      <c r="C50" s="38">
        <v>3</v>
      </c>
      <c r="D50" s="179" t="s">
        <v>11</v>
      </c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1"/>
    </row>
    <row r="51" spans="1:19" ht="15" customHeight="1" x14ac:dyDescent="0.3">
      <c r="C51" s="191"/>
      <c r="D51" s="193" t="s">
        <v>28</v>
      </c>
      <c r="E51" s="173" t="s">
        <v>26</v>
      </c>
      <c r="F51" s="173" t="s">
        <v>43</v>
      </c>
      <c r="G51" s="173" t="s">
        <v>240</v>
      </c>
      <c r="H51" s="173" t="s">
        <v>42</v>
      </c>
      <c r="I51" s="173" t="s">
        <v>44</v>
      </c>
      <c r="J51" s="186" t="s">
        <v>8</v>
      </c>
      <c r="K51" s="187"/>
      <c r="L51" s="188"/>
      <c r="M51" s="173" t="s">
        <v>52</v>
      </c>
      <c r="N51" s="173" t="s">
        <v>49</v>
      </c>
      <c r="O51" s="177" t="s">
        <v>27</v>
      </c>
      <c r="P51" s="178"/>
      <c r="Q51" s="173" t="s">
        <v>63</v>
      </c>
      <c r="R51" s="173" t="s">
        <v>48</v>
      </c>
      <c r="S51" s="173" t="s">
        <v>19</v>
      </c>
    </row>
    <row r="52" spans="1:19" ht="52.5" customHeight="1" x14ac:dyDescent="0.3">
      <c r="C52" s="192"/>
      <c r="D52" s="194"/>
      <c r="E52" s="174"/>
      <c r="F52" s="174"/>
      <c r="G52" s="174"/>
      <c r="H52" s="174"/>
      <c r="I52" s="174"/>
      <c r="J52" s="32" t="s">
        <v>477</v>
      </c>
      <c r="K52" s="144" t="s">
        <v>46</v>
      </c>
      <c r="L52" s="144" t="s">
        <v>45</v>
      </c>
      <c r="M52" s="174"/>
      <c r="N52" s="174"/>
      <c r="O52" s="143" t="s">
        <v>32</v>
      </c>
      <c r="P52" s="143" t="s">
        <v>9</v>
      </c>
      <c r="Q52" s="174"/>
      <c r="R52" s="174"/>
      <c r="S52" s="174"/>
    </row>
    <row r="53" spans="1:19" ht="126.75" customHeight="1" x14ac:dyDescent="0.3">
      <c r="A53" s="24" t="s">
        <v>202</v>
      </c>
      <c r="C53" s="148" t="s">
        <v>148</v>
      </c>
      <c r="D53" s="124" t="s">
        <v>112</v>
      </c>
      <c r="E53" s="46" t="s">
        <v>141</v>
      </c>
      <c r="F53" s="145" t="s">
        <v>569</v>
      </c>
      <c r="G53" s="145" t="s">
        <v>36</v>
      </c>
      <c r="H53" s="145">
        <v>1</v>
      </c>
      <c r="I53" s="145" t="s">
        <v>508</v>
      </c>
      <c r="J53" s="125">
        <v>253.31840999999997</v>
      </c>
      <c r="K53" s="125">
        <v>100</v>
      </c>
      <c r="L53" s="125">
        <v>0</v>
      </c>
      <c r="M53" s="145" t="s">
        <v>107</v>
      </c>
      <c r="N53" s="145" t="s">
        <v>4</v>
      </c>
      <c r="O53" s="156">
        <v>41879</v>
      </c>
      <c r="P53" s="156">
        <v>42142</v>
      </c>
      <c r="Q53" s="145"/>
      <c r="R53" s="145" t="s">
        <v>158</v>
      </c>
      <c r="S53" s="145" t="s">
        <v>66</v>
      </c>
    </row>
    <row r="54" spans="1:19" ht="74.25" customHeight="1" x14ac:dyDescent="0.3">
      <c r="A54" s="24" t="s">
        <v>203</v>
      </c>
      <c r="C54" s="148" t="s">
        <v>149</v>
      </c>
      <c r="D54" s="124" t="s">
        <v>112</v>
      </c>
      <c r="E54" s="46" t="s">
        <v>142</v>
      </c>
      <c r="F54" s="145" t="s">
        <v>570</v>
      </c>
      <c r="G54" s="145" t="s">
        <v>36</v>
      </c>
      <c r="H54" s="145">
        <v>1</v>
      </c>
      <c r="I54" s="145" t="s">
        <v>509</v>
      </c>
      <c r="J54" s="125">
        <v>1264.3349999999998</v>
      </c>
      <c r="K54" s="125">
        <v>100</v>
      </c>
      <c r="L54" s="125">
        <v>0</v>
      </c>
      <c r="M54" s="145" t="s">
        <v>107</v>
      </c>
      <c r="N54" s="145" t="s">
        <v>4</v>
      </c>
      <c r="O54" s="156">
        <v>41718</v>
      </c>
      <c r="P54" s="156">
        <v>41852</v>
      </c>
      <c r="Q54" s="145"/>
      <c r="R54" s="145" t="s">
        <v>159</v>
      </c>
      <c r="S54" s="145" t="s">
        <v>20</v>
      </c>
    </row>
    <row r="55" spans="1:19" s="48" customFormat="1" ht="42.75" customHeight="1" x14ac:dyDescent="0.3">
      <c r="A55" s="55" t="s">
        <v>175</v>
      </c>
      <c r="B55" s="55"/>
      <c r="C55" s="148" t="s">
        <v>153</v>
      </c>
      <c r="D55" s="124" t="s">
        <v>112</v>
      </c>
      <c r="E55" s="46" t="s">
        <v>143</v>
      </c>
      <c r="F55" s="140" t="s">
        <v>355</v>
      </c>
      <c r="G55" s="145" t="s">
        <v>36</v>
      </c>
      <c r="H55" s="145">
        <v>1</v>
      </c>
      <c r="I55" s="172">
        <v>3120001772016</v>
      </c>
      <c r="J55" s="125">
        <v>166.43832999999998</v>
      </c>
      <c r="K55" s="125">
        <v>100</v>
      </c>
      <c r="L55" s="125">
        <v>0</v>
      </c>
      <c r="M55" s="145" t="s">
        <v>107</v>
      </c>
      <c r="N55" s="145" t="s">
        <v>4</v>
      </c>
      <c r="O55" s="156">
        <v>42466</v>
      </c>
      <c r="P55" s="156">
        <v>42583</v>
      </c>
      <c r="Q55" s="145"/>
      <c r="R55" s="145" t="s">
        <v>387</v>
      </c>
      <c r="S55" s="145" t="s">
        <v>20</v>
      </c>
    </row>
    <row r="56" spans="1:19" s="48" customFormat="1" ht="111" customHeight="1" x14ac:dyDescent="0.3">
      <c r="A56" s="55" t="s">
        <v>176</v>
      </c>
      <c r="B56" s="55"/>
      <c r="C56" s="148" t="s">
        <v>154</v>
      </c>
      <c r="D56" s="124" t="s">
        <v>112</v>
      </c>
      <c r="E56" s="46" t="s">
        <v>145</v>
      </c>
      <c r="F56" s="140" t="s">
        <v>571</v>
      </c>
      <c r="G56" s="145" t="s">
        <v>36</v>
      </c>
      <c r="H56" s="145">
        <v>1</v>
      </c>
      <c r="I56" s="172">
        <v>3120142252015</v>
      </c>
      <c r="J56" s="125">
        <v>847.4746899999999</v>
      </c>
      <c r="K56" s="125">
        <v>100</v>
      </c>
      <c r="L56" s="125">
        <v>0</v>
      </c>
      <c r="M56" s="145" t="s">
        <v>107</v>
      </c>
      <c r="N56" s="145" t="s">
        <v>4</v>
      </c>
      <c r="O56" s="156">
        <v>42321</v>
      </c>
      <c r="P56" s="156">
        <v>42432</v>
      </c>
      <c r="Q56" s="145"/>
      <c r="R56" s="145" t="s">
        <v>333</v>
      </c>
      <c r="S56" s="145" t="s">
        <v>20</v>
      </c>
    </row>
    <row r="57" spans="1:19" s="48" customFormat="1" ht="50.25" customHeight="1" x14ac:dyDescent="0.3">
      <c r="A57" s="55"/>
      <c r="B57" s="55"/>
      <c r="C57" s="148" t="s">
        <v>260</v>
      </c>
      <c r="D57" s="124" t="s">
        <v>112</v>
      </c>
      <c r="E57" s="46" t="s">
        <v>270</v>
      </c>
      <c r="F57" s="140" t="s">
        <v>356</v>
      </c>
      <c r="G57" s="145" t="s">
        <v>37</v>
      </c>
      <c r="H57" s="145">
        <v>1</v>
      </c>
      <c r="I57" s="145"/>
      <c r="J57" s="125">
        <v>107.59063999999998</v>
      </c>
      <c r="K57" s="125">
        <v>100</v>
      </c>
      <c r="L57" s="125">
        <v>0</v>
      </c>
      <c r="M57" s="145" t="s">
        <v>108</v>
      </c>
      <c r="N57" s="145" t="s">
        <v>3</v>
      </c>
      <c r="O57" s="156">
        <v>42468</v>
      </c>
      <c r="P57" s="156">
        <v>42523</v>
      </c>
      <c r="Q57" s="145"/>
      <c r="R57" s="145" t="s">
        <v>376</v>
      </c>
      <c r="S57" s="145" t="s">
        <v>66</v>
      </c>
    </row>
    <row r="58" spans="1:19" s="48" customFormat="1" ht="50.25" customHeight="1" x14ac:dyDescent="0.3">
      <c r="A58" s="55"/>
      <c r="B58" s="55"/>
      <c r="C58" s="148" t="s">
        <v>265</v>
      </c>
      <c r="D58" s="124" t="s">
        <v>112</v>
      </c>
      <c r="E58" s="46" t="s">
        <v>258</v>
      </c>
      <c r="F58" s="140" t="s">
        <v>469</v>
      </c>
      <c r="G58" s="145" t="s">
        <v>157</v>
      </c>
      <c r="H58" s="145">
        <v>1</v>
      </c>
      <c r="I58" s="87" t="s">
        <v>328</v>
      </c>
      <c r="J58" s="125">
        <v>160.00484</v>
      </c>
      <c r="K58" s="125">
        <v>0</v>
      </c>
      <c r="L58" s="125">
        <v>100</v>
      </c>
      <c r="M58" s="145" t="s">
        <v>108</v>
      </c>
      <c r="N58" s="145" t="s">
        <v>4</v>
      </c>
      <c r="O58" s="156">
        <v>42684</v>
      </c>
      <c r="P58" s="156">
        <v>42705</v>
      </c>
      <c r="Q58" s="145"/>
      <c r="R58" s="145" t="s">
        <v>456</v>
      </c>
      <c r="S58" s="145" t="s">
        <v>20</v>
      </c>
    </row>
    <row r="59" spans="1:19" s="48" customFormat="1" ht="75" customHeight="1" x14ac:dyDescent="0.3">
      <c r="A59" s="55"/>
      <c r="B59" s="55"/>
      <c r="C59" s="148" t="s">
        <v>268</v>
      </c>
      <c r="D59" s="124" t="s">
        <v>112</v>
      </c>
      <c r="E59" s="46" t="s">
        <v>272</v>
      </c>
      <c r="F59" s="140" t="s">
        <v>353</v>
      </c>
      <c r="G59" s="145" t="s">
        <v>37</v>
      </c>
      <c r="H59" s="145">
        <v>1</v>
      </c>
      <c r="I59" s="145"/>
      <c r="J59" s="125">
        <v>112.70953</v>
      </c>
      <c r="K59" s="125">
        <v>100</v>
      </c>
      <c r="L59" s="125">
        <v>0</v>
      </c>
      <c r="M59" s="145" t="s">
        <v>108</v>
      </c>
      <c r="N59" s="145" t="s">
        <v>3</v>
      </c>
      <c r="O59" s="156">
        <v>42468</v>
      </c>
      <c r="P59" s="156">
        <v>42522</v>
      </c>
      <c r="Q59" s="145"/>
      <c r="R59" s="145" t="s">
        <v>343</v>
      </c>
      <c r="S59" s="145" t="s">
        <v>66</v>
      </c>
    </row>
    <row r="60" spans="1:19" s="48" customFormat="1" ht="71.25" customHeight="1" x14ac:dyDescent="0.3">
      <c r="A60" s="55"/>
      <c r="B60" s="55"/>
      <c r="C60" s="148" t="s">
        <v>269</v>
      </c>
      <c r="D60" s="124" t="s">
        <v>112</v>
      </c>
      <c r="E60" s="46" t="s">
        <v>274</v>
      </c>
      <c r="F60" s="140" t="s">
        <v>354</v>
      </c>
      <c r="G60" s="145" t="s">
        <v>37</v>
      </c>
      <c r="H60" s="145">
        <v>1</v>
      </c>
      <c r="I60" s="145" t="s">
        <v>643</v>
      </c>
      <c r="J60" s="125">
        <v>45.016240000000003</v>
      </c>
      <c r="K60" s="125">
        <v>100</v>
      </c>
      <c r="L60" s="125">
        <v>0</v>
      </c>
      <c r="M60" s="145" t="s">
        <v>108</v>
      </c>
      <c r="N60" s="145" t="s">
        <v>3</v>
      </c>
      <c r="O60" s="156">
        <v>42467</v>
      </c>
      <c r="P60" s="156">
        <v>42495</v>
      </c>
      <c r="Q60" s="145"/>
      <c r="R60" s="145" t="s">
        <v>344</v>
      </c>
      <c r="S60" s="145" t="s">
        <v>20</v>
      </c>
    </row>
    <row r="61" spans="1:19" s="48" customFormat="1" ht="48" customHeight="1" x14ac:dyDescent="0.3">
      <c r="A61" s="55"/>
      <c r="B61" s="55"/>
      <c r="C61" s="148" t="s">
        <v>304</v>
      </c>
      <c r="D61" s="124" t="s">
        <v>112</v>
      </c>
      <c r="E61" s="46" t="s">
        <v>308</v>
      </c>
      <c r="F61" s="140" t="s">
        <v>338</v>
      </c>
      <c r="G61" s="145" t="s">
        <v>37</v>
      </c>
      <c r="H61" s="145">
        <v>1</v>
      </c>
      <c r="I61" s="87" t="s">
        <v>329</v>
      </c>
      <c r="J61" s="126">
        <v>30.889610000000005</v>
      </c>
      <c r="K61" s="125">
        <v>100</v>
      </c>
      <c r="L61" s="125">
        <v>0</v>
      </c>
      <c r="M61" s="151" t="s">
        <v>108</v>
      </c>
      <c r="N61" s="145" t="s">
        <v>3</v>
      </c>
      <c r="O61" s="156">
        <v>42468</v>
      </c>
      <c r="P61" s="156">
        <v>42583</v>
      </c>
      <c r="Q61" s="145"/>
      <c r="R61" s="145" t="s">
        <v>375</v>
      </c>
      <c r="S61" s="145" t="s">
        <v>20</v>
      </c>
    </row>
    <row r="62" spans="1:19" s="48" customFormat="1" ht="35.25" customHeight="1" x14ac:dyDescent="0.3">
      <c r="A62" s="55"/>
      <c r="B62" s="55"/>
      <c r="C62" s="148" t="s">
        <v>453</v>
      </c>
      <c r="D62" s="124" t="s">
        <v>112</v>
      </c>
      <c r="E62" s="46" t="s">
        <v>143</v>
      </c>
      <c r="F62" s="140"/>
      <c r="G62" s="145" t="s">
        <v>37</v>
      </c>
      <c r="H62" s="145">
        <v>1</v>
      </c>
      <c r="I62" s="87"/>
      <c r="J62" s="126">
        <v>59.463929999999998</v>
      </c>
      <c r="K62" s="125">
        <v>100</v>
      </c>
      <c r="L62" s="125">
        <v>0</v>
      </c>
      <c r="M62" s="151" t="s">
        <v>107</v>
      </c>
      <c r="N62" s="145" t="s">
        <v>3</v>
      </c>
      <c r="O62" s="102">
        <v>42948</v>
      </c>
      <c r="P62" s="105">
        <v>43009</v>
      </c>
      <c r="Q62" s="145"/>
      <c r="R62" s="145"/>
      <c r="S62" s="145" t="s">
        <v>1</v>
      </c>
    </row>
    <row r="63" spans="1:19" s="48" customFormat="1" ht="35.25" customHeight="1" x14ac:dyDescent="0.3">
      <c r="A63" s="55"/>
      <c r="B63" s="55"/>
      <c r="C63" s="148" t="s">
        <v>470</v>
      </c>
      <c r="D63" s="124" t="s">
        <v>112</v>
      </c>
      <c r="E63" s="46" t="s">
        <v>463</v>
      </c>
      <c r="F63" s="140"/>
      <c r="G63" s="145" t="s">
        <v>37</v>
      </c>
      <c r="H63" s="145">
        <v>1</v>
      </c>
      <c r="I63" s="87"/>
      <c r="J63" s="126">
        <v>25.806450000000002</v>
      </c>
      <c r="K63" s="125">
        <v>100</v>
      </c>
      <c r="L63" s="125">
        <v>0</v>
      </c>
      <c r="M63" s="151" t="s">
        <v>108</v>
      </c>
      <c r="N63" s="145" t="s">
        <v>3</v>
      </c>
      <c r="O63" s="102">
        <v>42948</v>
      </c>
      <c r="P63" s="105">
        <v>43009</v>
      </c>
      <c r="Q63" s="145"/>
      <c r="R63" s="145"/>
      <c r="S63" s="145" t="s">
        <v>1</v>
      </c>
    </row>
    <row r="64" spans="1:19" s="48" customFormat="1" ht="58.5" customHeight="1" x14ac:dyDescent="0.3">
      <c r="A64" s="55"/>
      <c r="B64" s="55"/>
      <c r="C64" s="148" t="s">
        <v>471</v>
      </c>
      <c r="D64" s="124" t="s">
        <v>112</v>
      </c>
      <c r="E64" s="46" t="s">
        <v>142</v>
      </c>
      <c r="F64" s="140"/>
      <c r="G64" s="145" t="s">
        <v>36</v>
      </c>
      <c r="H64" s="145">
        <v>1</v>
      </c>
      <c r="I64" s="87"/>
      <c r="J64" s="126">
        <v>349.46089000000001</v>
      </c>
      <c r="K64" s="125">
        <v>100</v>
      </c>
      <c r="L64" s="125">
        <v>0</v>
      </c>
      <c r="M64" s="151" t="s">
        <v>107</v>
      </c>
      <c r="N64" s="145" t="s">
        <v>4</v>
      </c>
      <c r="O64" s="102">
        <v>42948</v>
      </c>
      <c r="P64" s="105">
        <v>43009</v>
      </c>
      <c r="Q64" s="145"/>
      <c r="R64" s="145"/>
      <c r="S64" s="145" t="s">
        <v>1</v>
      </c>
    </row>
    <row r="65" spans="1:20" s="45" customFormat="1" x14ac:dyDescent="0.3">
      <c r="A65" s="40"/>
      <c r="B65" s="40"/>
      <c r="C65" s="40"/>
      <c r="D65" s="99"/>
      <c r="E65" s="42"/>
      <c r="F65" s="41"/>
      <c r="G65" s="42"/>
      <c r="H65" s="42"/>
      <c r="I65" s="45" t="s">
        <v>2</v>
      </c>
      <c r="J65" s="62">
        <f>SUM(J53:J64)</f>
        <v>3422.5085599999998</v>
      </c>
      <c r="K65" s="44"/>
      <c r="L65" s="44"/>
      <c r="M65" s="42"/>
      <c r="N65" s="42"/>
      <c r="O65" s="42"/>
      <c r="P65" s="42"/>
      <c r="Q65" s="42"/>
      <c r="R65" s="42"/>
      <c r="S65" s="41"/>
    </row>
    <row r="67" spans="1:20" ht="15.75" customHeight="1" x14ac:dyDescent="0.3">
      <c r="C67" s="38">
        <v>4</v>
      </c>
      <c r="D67" s="179" t="s">
        <v>12</v>
      </c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1"/>
    </row>
    <row r="68" spans="1:20" ht="15" customHeight="1" x14ac:dyDescent="0.3">
      <c r="C68" s="191"/>
      <c r="D68" s="193" t="s">
        <v>28</v>
      </c>
      <c r="E68" s="173" t="s">
        <v>26</v>
      </c>
      <c r="F68" s="173" t="s">
        <v>43</v>
      </c>
      <c r="G68" s="173" t="s">
        <v>240</v>
      </c>
      <c r="H68" s="182" t="s">
        <v>44</v>
      </c>
      <c r="I68" s="183"/>
      <c r="J68" s="186" t="s">
        <v>8</v>
      </c>
      <c r="K68" s="187"/>
      <c r="L68" s="188"/>
      <c r="M68" s="173" t="s">
        <v>52</v>
      </c>
      <c r="N68" s="173" t="s">
        <v>49</v>
      </c>
      <c r="O68" s="177" t="s">
        <v>27</v>
      </c>
      <c r="P68" s="178"/>
      <c r="Q68" s="173" t="s">
        <v>63</v>
      </c>
      <c r="R68" s="173" t="s">
        <v>48</v>
      </c>
      <c r="S68" s="173" t="s">
        <v>19</v>
      </c>
    </row>
    <row r="69" spans="1:20" ht="45" customHeight="1" x14ac:dyDescent="0.3">
      <c r="C69" s="192"/>
      <c r="D69" s="194"/>
      <c r="E69" s="174"/>
      <c r="F69" s="174"/>
      <c r="G69" s="174"/>
      <c r="H69" s="184"/>
      <c r="I69" s="185"/>
      <c r="J69" s="32" t="s">
        <v>477</v>
      </c>
      <c r="K69" s="32" t="s">
        <v>46</v>
      </c>
      <c r="L69" s="144" t="s">
        <v>45</v>
      </c>
      <c r="M69" s="174"/>
      <c r="N69" s="174"/>
      <c r="O69" s="143" t="s">
        <v>22</v>
      </c>
      <c r="P69" s="143" t="s">
        <v>9</v>
      </c>
      <c r="Q69" s="174"/>
      <c r="R69" s="174"/>
      <c r="S69" s="174"/>
    </row>
    <row r="70" spans="1:20" s="48" customFormat="1" ht="81.75" customHeight="1" x14ac:dyDescent="0.3">
      <c r="A70" s="55" t="s">
        <v>225</v>
      </c>
      <c r="B70" s="55"/>
      <c r="C70" s="148" t="s">
        <v>161</v>
      </c>
      <c r="D70" s="124" t="s">
        <v>112</v>
      </c>
      <c r="E70" s="46" t="s">
        <v>231</v>
      </c>
      <c r="F70" s="145" t="s">
        <v>563</v>
      </c>
      <c r="G70" s="145" t="s">
        <v>39</v>
      </c>
      <c r="H70" s="205" t="s">
        <v>655</v>
      </c>
      <c r="I70" s="206"/>
      <c r="J70" s="125">
        <v>18772.892459999995</v>
      </c>
      <c r="K70" s="125">
        <v>32.100468709551201</v>
      </c>
      <c r="L70" s="125">
        <v>67.899531290448806</v>
      </c>
      <c r="M70" s="131" t="s">
        <v>510</v>
      </c>
      <c r="N70" s="145" t="s">
        <v>4</v>
      </c>
      <c r="O70" s="156">
        <v>39961</v>
      </c>
      <c r="P70" s="156">
        <v>40210</v>
      </c>
      <c r="Q70" s="78"/>
      <c r="R70" s="145" t="s">
        <v>179</v>
      </c>
      <c r="S70" s="145" t="s">
        <v>66</v>
      </c>
    </row>
    <row r="71" spans="1:20" s="48" customFormat="1" ht="89.25" customHeight="1" x14ac:dyDescent="0.3">
      <c r="A71" s="55" t="s">
        <v>226</v>
      </c>
      <c r="B71" s="55"/>
      <c r="C71" s="148" t="s">
        <v>162</v>
      </c>
      <c r="D71" s="124" t="s">
        <v>112</v>
      </c>
      <c r="E71" s="46" t="s">
        <v>232</v>
      </c>
      <c r="F71" s="145" t="s">
        <v>564</v>
      </c>
      <c r="G71" s="145" t="s">
        <v>39</v>
      </c>
      <c r="H71" s="205" t="s">
        <v>262</v>
      </c>
      <c r="I71" s="206"/>
      <c r="J71" s="125">
        <v>10644.171529999998</v>
      </c>
      <c r="K71" s="125">
        <v>16.410434340304199</v>
      </c>
      <c r="L71" s="125">
        <v>83.589565659695793</v>
      </c>
      <c r="M71" s="131" t="s">
        <v>510</v>
      </c>
      <c r="N71" s="145" t="s">
        <v>4</v>
      </c>
      <c r="O71" s="156">
        <v>39974</v>
      </c>
      <c r="P71" s="156">
        <v>40115</v>
      </c>
      <c r="Q71" s="78"/>
      <c r="R71" s="145" t="s">
        <v>180</v>
      </c>
      <c r="S71" s="145" t="s">
        <v>66</v>
      </c>
    </row>
    <row r="72" spans="1:20" s="48" customFormat="1" ht="76.5" customHeight="1" x14ac:dyDescent="0.3">
      <c r="A72" s="55" t="s">
        <v>208</v>
      </c>
      <c r="B72" s="55"/>
      <c r="C72" s="148" t="s">
        <v>163</v>
      </c>
      <c r="D72" s="124" t="s">
        <v>112</v>
      </c>
      <c r="E72" s="49" t="s">
        <v>164</v>
      </c>
      <c r="F72" s="145" t="s">
        <v>565</v>
      </c>
      <c r="G72" s="145" t="s">
        <v>39</v>
      </c>
      <c r="H72" s="205" t="s">
        <v>644</v>
      </c>
      <c r="I72" s="206"/>
      <c r="J72" s="125">
        <v>688</v>
      </c>
      <c r="K72" s="126">
        <v>100</v>
      </c>
      <c r="L72" s="125">
        <v>0</v>
      </c>
      <c r="M72" s="148" t="s">
        <v>147</v>
      </c>
      <c r="N72" s="145" t="s">
        <v>4</v>
      </c>
      <c r="O72" s="156">
        <v>42194</v>
      </c>
      <c r="P72" s="156">
        <v>42461</v>
      </c>
      <c r="Q72" s="78"/>
      <c r="R72" s="145" t="s">
        <v>334</v>
      </c>
      <c r="S72" s="145" t="s">
        <v>20</v>
      </c>
      <c r="T72" s="79"/>
    </row>
    <row r="73" spans="1:20" s="48" customFormat="1" ht="33" customHeight="1" x14ac:dyDescent="0.3">
      <c r="A73" s="55" t="s">
        <v>206</v>
      </c>
      <c r="B73" s="55"/>
      <c r="C73" s="148" t="s">
        <v>241</v>
      </c>
      <c r="D73" s="124" t="s">
        <v>112</v>
      </c>
      <c r="E73" s="46" t="s">
        <v>166</v>
      </c>
      <c r="F73" s="145"/>
      <c r="G73" s="145" t="s">
        <v>157</v>
      </c>
      <c r="H73" s="207"/>
      <c r="I73" s="208"/>
      <c r="J73" s="126">
        <v>0</v>
      </c>
      <c r="K73" s="126">
        <v>100</v>
      </c>
      <c r="L73" s="125">
        <v>0</v>
      </c>
      <c r="M73" s="148" t="s">
        <v>107</v>
      </c>
      <c r="N73" s="145" t="s">
        <v>4</v>
      </c>
      <c r="O73" s="102">
        <v>43009</v>
      </c>
      <c r="P73" s="105">
        <v>43070</v>
      </c>
      <c r="Q73" s="145"/>
      <c r="R73" s="145"/>
      <c r="S73" s="145" t="s">
        <v>7</v>
      </c>
    </row>
    <row r="74" spans="1:20" s="48" customFormat="1" ht="69.75" customHeight="1" x14ac:dyDescent="0.3">
      <c r="A74" s="55" t="s">
        <v>204</v>
      </c>
      <c r="B74" s="55"/>
      <c r="C74" s="148" t="s">
        <v>173</v>
      </c>
      <c r="D74" s="124" t="s">
        <v>112</v>
      </c>
      <c r="E74" s="46" t="s">
        <v>167</v>
      </c>
      <c r="F74" s="145" t="s">
        <v>297</v>
      </c>
      <c r="G74" s="145" t="s">
        <v>157</v>
      </c>
      <c r="H74" s="205" t="s">
        <v>511</v>
      </c>
      <c r="I74" s="206"/>
      <c r="J74" s="126">
        <v>86.036360000000002</v>
      </c>
      <c r="K74" s="126">
        <v>100</v>
      </c>
      <c r="L74" s="125">
        <v>0</v>
      </c>
      <c r="M74" s="148" t="s">
        <v>107</v>
      </c>
      <c r="N74" s="145" t="s">
        <v>4</v>
      </c>
      <c r="O74" s="156">
        <v>41597</v>
      </c>
      <c r="P74" s="156">
        <v>41673</v>
      </c>
      <c r="Q74" s="145"/>
      <c r="R74" s="145" t="s">
        <v>182</v>
      </c>
      <c r="S74" s="145" t="s">
        <v>66</v>
      </c>
    </row>
    <row r="75" spans="1:20" s="48" customFormat="1" ht="39.75" customHeight="1" x14ac:dyDescent="0.3">
      <c r="A75" s="55" t="s">
        <v>227</v>
      </c>
      <c r="B75" s="55"/>
      <c r="C75" s="148" t="s">
        <v>174</v>
      </c>
      <c r="D75" s="124" t="s">
        <v>112</v>
      </c>
      <c r="E75" s="46" t="s">
        <v>168</v>
      </c>
      <c r="F75" s="145" t="s">
        <v>566</v>
      </c>
      <c r="G75" s="145" t="s">
        <v>34</v>
      </c>
      <c r="H75" s="205" t="s">
        <v>512</v>
      </c>
      <c r="I75" s="206"/>
      <c r="J75" s="125">
        <v>406.49177000000003</v>
      </c>
      <c r="K75" s="125">
        <v>0</v>
      </c>
      <c r="L75" s="126">
        <v>100</v>
      </c>
      <c r="M75" s="148" t="s">
        <v>108</v>
      </c>
      <c r="N75" s="145" t="s">
        <v>5</v>
      </c>
      <c r="O75" s="156">
        <v>41415</v>
      </c>
      <c r="P75" s="156">
        <v>41428</v>
      </c>
      <c r="Q75" s="145" t="s">
        <v>235</v>
      </c>
      <c r="R75" s="145"/>
      <c r="S75" s="145" t="s">
        <v>66</v>
      </c>
    </row>
    <row r="76" spans="1:20" s="48" customFormat="1" ht="77.25" customHeight="1" x14ac:dyDescent="0.3">
      <c r="A76" s="55" t="s">
        <v>192</v>
      </c>
      <c r="B76" s="55"/>
      <c r="C76" s="148" t="s">
        <v>176</v>
      </c>
      <c r="D76" s="124" t="s">
        <v>112</v>
      </c>
      <c r="E76" s="46" t="s">
        <v>170</v>
      </c>
      <c r="F76" s="140" t="s">
        <v>586</v>
      </c>
      <c r="G76" s="145" t="s">
        <v>67</v>
      </c>
      <c r="H76" s="205" t="s">
        <v>513</v>
      </c>
      <c r="I76" s="206"/>
      <c r="J76" s="125">
        <v>1101.4846200000002</v>
      </c>
      <c r="K76" s="126">
        <v>100</v>
      </c>
      <c r="L76" s="125">
        <v>0</v>
      </c>
      <c r="M76" s="148" t="s">
        <v>114</v>
      </c>
      <c r="N76" s="145" t="s">
        <v>4</v>
      </c>
      <c r="O76" s="156">
        <v>41957</v>
      </c>
      <c r="P76" s="156">
        <v>42705</v>
      </c>
      <c r="Q76" s="145"/>
      <c r="R76" s="145" t="s">
        <v>459</v>
      </c>
      <c r="S76" s="145" t="s">
        <v>20</v>
      </c>
    </row>
    <row r="77" spans="1:20" s="48" customFormat="1" ht="66" customHeight="1" x14ac:dyDescent="0.3">
      <c r="A77" s="55" t="s">
        <v>187</v>
      </c>
      <c r="B77" s="55"/>
      <c r="C77" s="148" t="s">
        <v>242</v>
      </c>
      <c r="D77" s="124" t="s">
        <v>112</v>
      </c>
      <c r="E77" s="50" t="s">
        <v>172</v>
      </c>
      <c r="F77" s="145" t="s">
        <v>567</v>
      </c>
      <c r="G77" s="145" t="s">
        <v>177</v>
      </c>
      <c r="H77" s="205" t="s">
        <v>489</v>
      </c>
      <c r="I77" s="206"/>
      <c r="J77" s="125">
        <v>88.581910000000008</v>
      </c>
      <c r="K77" s="126">
        <v>100</v>
      </c>
      <c r="L77" s="125">
        <v>0</v>
      </c>
      <c r="M77" s="148" t="s">
        <v>108</v>
      </c>
      <c r="N77" s="145" t="s">
        <v>4</v>
      </c>
      <c r="O77" s="156">
        <v>42193</v>
      </c>
      <c r="P77" s="156">
        <v>42327</v>
      </c>
      <c r="Q77" s="145"/>
      <c r="R77" s="145" t="s">
        <v>335</v>
      </c>
      <c r="S77" s="145" t="s">
        <v>66</v>
      </c>
    </row>
    <row r="78" spans="1:20" s="48" customFormat="1" ht="51.75" customHeight="1" x14ac:dyDescent="0.3">
      <c r="A78" s="55" t="s">
        <v>230</v>
      </c>
      <c r="B78" s="55"/>
      <c r="C78" s="148" t="s">
        <v>243</v>
      </c>
      <c r="D78" s="124" t="s">
        <v>112</v>
      </c>
      <c r="E78" s="46" t="s">
        <v>271</v>
      </c>
      <c r="F78" s="145" t="s">
        <v>473</v>
      </c>
      <c r="G78" s="145" t="s">
        <v>39</v>
      </c>
      <c r="H78" s="205" t="s">
        <v>490</v>
      </c>
      <c r="I78" s="206"/>
      <c r="J78" s="125">
        <v>3107.8772600000007</v>
      </c>
      <c r="K78" s="125">
        <v>0</v>
      </c>
      <c r="L78" s="126">
        <v>100</v>
      </c>
      <c r="M78" s="148" t="s">
        <v>111</v>
      </c>
      <c r="N78" s="145" t="s">
        <v>4</v>
      </c>
      <c r="O78" s="156">
        <v>42471</v>
      </c>
      <c r="P78" s="156">
        <v>42828</v>
      </c>
      <c r="Q78" s="89"/>
      <c r="R78" s="145"/>
      <c r="S78" s="145" t="s">
        <v>20</v>
      </c>
    </row>
    <row r="79" spans="1:20" s="48" customFormat="1" ht="124.5" customHeight="1" x14ac:dyDescent="0.3">
      <c r="A79" s="55" t="s">
        <v>228</v>
      </c>
      <c r="B79" s="55"/>
      <c r="C79" s="148" t="s">
        <v>244</v>
      </c>
      <c r="D79" s="124" t="s">
        <v>112</v>
      </c>
      <c r="E79" s="46" t="s">
        <v>273</v>
      </c>
      <c r="F79" s="145" t="s">
        <v>474</v>
      </c>
      <c r="G79" s="145" t="s">
        <v>39</v>
      </c>
      <c r="H79" s="205" t="s">
        <v>491</v>
      </c>
      <c r="I79" s="206"/>
      <c r="J79" s="125">
        <v>4827.02387</v>
      </c>
      <c r="K79" s="125">
        <v>100</v>
      </c>
      <c r="L79" s="126">
        <v>0</v>
      </c>
      <c r="M79" s="148" t="s">
        <v>111</v>
      </c>
      <c r="N79" s="145" t="s">
        <v>4</v>
      </c>
      <c r="O79" s="156">
        <v>42436</v>
      </c>
      <c r="P79" s="156">
        <v>42705</v>
      </c>
      <c r="Q79" s="89"/>
      <c r="R79" s="145" t="s">
        <v>492</v>
      </c>
      <c r="S79" s="145" t="s">
        <v>20</v>
      </c>
    </row>
    <row r="80" spans="1:20" s="60" customFormat="1" ht="39" customHeight="1" x14ac:dyDescent="0.3">
      <c r="A80" s="56" t="s">
        <v>224</v>
      </c>
      <c r="B80" s="56"/>
      <c r="C80" s="148" t="s">
        <v>245</v>
      </c>
      <c r="D80" s="124" t="s">
        <v>112</v>
      </c>
      <c r="E80" s="46" t="s">
        <v>178</v>
      </c>
      <c r="F80" s="145"/>
      <c r="G80" s="145" t="s">
        <v>67</v>
      </c>
      <c r="H80" s="205"/>
      <c r="I80" s="206"/>
      <c r="J80" s="125">
        <v>799.05899999999997</v>
      </c>
      <c r="K80" s="126">
        <v>100</v>
      </c>
      <c r="L80" s="125">
        <v>0</v>
      </c>
      <c r="M80" s="148" t="s">
        <v>111</v>
      </c>
      <c r="N80" s="145" t="s">
        <v>4</v>
      </c>
      <c r="O80" s="102">
        <v>42948</v>
      </c>
      <c r="P80" s="105">
        <v>43040</v>
      </c>
      <c r="Q80" s="78"/>
      <c r="R80" s="145"/>
      <c r="S80" s="145" t="s">
        <v>1</v>
      </c>
    </row>
    <row r="81" spans="1:19" ht="15.75" customHeight="1" x14ac:dyDescent="0.3">
      <c r="C81" s="38">
        <v>4</v>
      </c>
      <c r="D81" s="179" t="s">
        <v>12</v>
      </c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1"/>
    </row>
    <row r="82" spans="1:19" ht="15" customHeight="1" x14ac:dyDescent="0.3">
      <c r="C82" s="191"/>
      <c r="D82" s="193" t="s">
        <v>28</v>
      </c>
      <c r="E82" s="173" t="s">
        <v>26</v>
      </c>
      <c r="F82" s="173" t="s">
        <v>43</v>
      </c>
      <c r="G82" s="173" t="s">
        <v>240</v>
      </c>
      <c r="H82" s="182" t="s">
        <v>44</v>
      </c>
      <c r="I82" s="183"/>
      <c r="J82" s="186" t="s">
        <v>8</v>
      </c>
      <c r="K82" s="187"/>
      <c r="L82" s="188"/>
      <c r="M82" s="173" t="s">
        <v>52</v>
      </c>
      <c r="N82" s="173" t="s">
        <v>49</v>
      </c>
      <c r="O82" s="177" t="s">
        <v>27</v>
      </c>
      <c r="P82" s="178"/>
      <c r="Q82" s="173" t="s">
        <v>63</v>
      </c>
      <c r="R82" s="173" t="s">
        <v>48</v>
      </c>
      <c r="S82" s="173" t="s">
        <v>19</v>
      </c>
    </row>
    <row r="83" spans="1:19" ht="45" customHeight="1" x14ac:dyDescent="0.3">
      <c r="C83" s="192"/>
      <c r="D83" s="194"/>
      <c r="E83" s="174"/>
      <c r="F83" s="174"/>
      <c r="G83" s="174"/>
      <c r="H83" s="184"/>
      <c r="I83" s="185"/>
      <c r="J83" s="32" t="s">
        <v>477</v>
      </c>
      <c r="K83" s="32" t="s">
        <v>46</v>
      </c>
      <c r="L83" s="144" t="s">
        <v>45</v>
      </c>
      <c r="M83" s="174"/>
      <c r="N83" s="174"/>
      <c r="O83" s="143" t="s">
        <v>22</v>
      </c>
      <c r="P83" s="143" t="s">
        <v>9</v>
      </c>
      <c r="Q83" s="174"/>
      <c r="R83" s="174"/>
      <c r="S83" s="174"/>
    </row>
    <row r="84" spans="1:19" s="60" customFormat="1" ht="54.75" customHeight="1" x14ac:dyDescent="0.3">
      <c r="A84" s="56" t="s">
        <v>233</v>
      </c>
      <c r="B84" s="56"/>
      <c r="C84" s="148" t="s">
        <v>246</v>
      </c>
      <c r="D84" s="124" t="s">
        <v>112</v>
      </c>
      <c r="E84" s="46" t="s">
        <v>234</v>
      </c>
      <c r="F84" s="145" t="s">
        <v>464</v>
      </c>
      <c r="G84" s="145" t="s">
        <v>39</v>
      </c>
      <c r="H84" s="205" t="s">
        <v>494</v>
      </c>
      <c r="I84" s="206"/>
      <c r="J84" s="126">
        <v>1390.4920400000001</v>
      </c>
      <c r="K84" s="126">
        <v>100</v>
      </c>
      <c r="L84" s="125">
        <v>0</v>
      </c>
      <c r="M84" s="148" t="s">
        <v>114</v>
      </c>
      <c r="N84" s="145" t="s">
        <v>4</v>
      </c>
      <c r="O84" s="156">
        <v>42348</v>
      </c>
      <c r="P84" s="156">
        <v>42741</v>
      </c>
      <c r="Q84" s="89"/>
      <c r="R84" s="145" t="s">
        <v>458</v>
      </c>
      <c r="S84" s="145" t="s">
        <v>20</v>
      </c>
    </row>
    <row r="85" spans="1:19" s="60" customFormat="1" ht="75" customHeight="1" x14ac:dyDescent="0.3">
      <c r="A85" s="56"/>
      <c r="B85" s="56"/>
      <c r="C85" s="148" t="s">
        <v>257</v>
      </c>
      <c r="D85" s="124" t="s">
        <v>112</v>
      </c>
      <c r="E85" s="46" t="s">
        <v>267</v>
      </c>
      <c r="F85" s="145" t="s">
        <v>462</v>
      </c>
      <c r="G85" s="145" t="s">
        <v>68</v>
      </c>
      <c r="H85" s="205" t="s">
        <v>493</v>
      </c>
      <c r="I85" s="206"/>
      <c r="J85" s="126">
        <v>225.30792000000002</v>
      </c>
      <c r="K85" s="125">
        <v>100</v>
      </c>
      <c r="L85" s="125">
        <v>0</v>
      </c>
      <c r="M85" s="145" t="s">
        <v>114</v>
      </c>
      <c r="N85" s="145" t="s">
        <v>4</v>
      </c>
      <c r="O85" s="156">
        <v>42572</v>
      </c>
      <c r="P85" s="156">
        <v>42806</v>
      </c>
      <c r="Q85" s="89"/>
      <c r="R85" s="145" t="s">
        <v>527</v>
      </c>
      <c r="S85" s="145" t="s">
        <v>20</v>
      </c>
    </row>
    <row r="86" spans="1:19" s="60" customFormat="1" ht="91.5" customHeight="1" x14ac:dyDescent="0.3">
      <c r="A86" s="56"/>
      <c r="B86" s="56"/>
      <c r="C86" s="148" t="s">
        <v>307</v>
      </c>
      <c r="D86" s="124" t="s">
        <v>112</v>
      </c>
      <c r="E86" s="46" t="s">
        <v>310</v>
      </c>
      <c r="F86" s="145" t="s">
        <v>572</v>
      </c>
      <c r="G86" s="145" t="s">
        <v>68</v>
      </c>
      <c r="H86" s="205" t="s">
        <v>330</v>
      </c>
      <c r="I86" s="206"/>
      <c r="J86" s="86">
        <v>200.78191999999999</v>
      </c>
      <c r="K86" s="125">
        <v>100</v>
      </c>
      <c r="L86" s="125">
        <v>0</v>
      </c>
      <c r="M86" s="145" t="s">
        <v>108</v>
      </c>
      <c r="N86" s="145" t="s">
        <v>4</v>
      </c>
      <c r="O86" s="156">
        <v>42625</v>
      </c>
      <c r="P86" s="156">
        <v>42737</v>
      </c>
      <c r="Q86" s="145"/>
      <c r="R86" s="145" t="s">
        <v>457</v>
      </c>
      <c r="S86" s="145" t="s">
        <v>20</v>
      </c>
    </row>
    <row r="87" spans="1:19" s="45" customFormat="1" x14ac:dyDescent="0.3">
      <c r="A87" s="40"/>
      <c r="B87" s="40"/>
      <c r="C87" s="40"/>
      <c r="D87" s="99"/>
      <c r="E87" s="42"/>
      <c r="F87" s="41"/>
      <c r="G87" s="42"/>
      <c r="H87" s="42"/>
      <c r="I87" s="45" t="s">
        <v>2</v>
      </c>
      <c r="J87" s="62">
        <f>SUM(J70:J86)</f>
        <v>42338.200659999988</v>
      </c>
      <c r="K87" s="43"/>
      <c r="L87" s="44"/>
      <c r="M87" s="44"/>
      <c r="N87" s="42"/>
      <c r="O87" s="42"/>
      <c r="P87" s="42"/>
      <c r="Q87" s="42"/>
      <c r="R87" s="42"/>
      <c r="S87" s="41"/>
    </row>
    <row r="89" spans="1:19" ht="15.75" customHeight="1" x14ac:dyDescent="0.3">
      <c r="C89" s="38">
        <v>5</v>
      </c>
      <c r="D89" s="179" t="s">
        <v>50</v>
      </c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1"/>
    </row>
    <row r="90" spans="1:19" ht="15" customHeight="1" x14ac:dyDescent="0.3">
      <c r="C90" s="191"/>
      <c r="D90" s="193" t="s">
        <v>28</v>
      </c>
      <c r="E90" s="173" t="s">
        <v>26</v>
      </c>
      <c r="F90" s="173" t="s">
        <v>43</v>
      </c>
      <c r="G90" s="173" t="s">
        <v>240</v>
      </c>
      <c r="H90" s="173" t="s">
        <v>44</v>
      </c>
      <c r="I90" s="186" t="s">
        <v>8</v>
      </c>
      <c r="J90" s="187"/>
      <c r="K90" s="188"/>
      <c r="L90" s="189" t="s">
        <v>51</v>
      </c>
      <c r="M90" s="173" t="s">
        <v>52</v>
      </c>
      <c r="N90" s="173" t="s">
        <v>49</v>
      </c>
      <c r="O90" s="177" t="s">
        <v>27</v>
      </c>
      <c r="P90" s="178"/>
      <c r="Q90" s="173" t="s">
        <v>63</v>
      </c>
      <c r="R90" s="173" t="s">
        <v>48</v>
      </c>
      <c r="S90" s="173" t="s">
        <v>19</v>
      </c>
    </row>
    <row r="91" spans="1:19" ht="30.6" x14ac:dyDescent="0.3">
      <c r="C91" s="192"/>
      <c r="D91" s="194"/>
      <c r="E91" s="174"/>
      <c r="F91" s="174"/>
      <c r="G91" s="174"/>
      <c r="H91" s="174"/>
      <c r="I91" s="32" t="s">
        <v>477</v>
      </c>
      <c r="J91" s="32" t="s">
        <v>46</v>
      </c>
      <c r="K91" s="144" t="s">
        <v>45</v>
      </c>
      <c r="L91" s="190"/>
      <c r="M91" s="174"/>
      <c r="N91" s="174"/>
      <c r="O91" s="143" t="s">
        <v>13</v>
      </c>
      <c r="P91" s="143" t="s">
        <v>25</v>
      </c>
      <c r="Q91" s="174"/>
      <c r="R91" s="174"/>
      <c r="S91" s="174"/>
    </row>
    <row r="92" spans="1:19" s="48" customFormat="1" ht="50.25" customHeight="1" x14ac:dyDescent="0.3">
      <c r="A92" s="55" t="s">
        <v>229</v>
      </c>
      <c r="B92" s="55"/>
      <c r="C92" s="148" t="s">
        <v>193</v>
      </c>
      <c r="D92" s="124" t="s">
        <v>112</v>
      </c>
      <c r="E92" s="46" t="s">
        <v>165</v>
      </c>
      <c r="F92" s="145" t="s">
        <v>298</v>
      </c>
      <c r="G92" s="145" t="s">
        <v>72</v>
      </c>
      <c r="H92" s="145" t="s">
        <v>514</v>
      </c>
      <c r="I92" s="74">
        <v>35.088239999999999</v>
      </c>
      <c r="J92" s="125">
        <v>100</v>
      </c>
      <c r="K92" s="126">
        <v>0</v>
      </c>
      <c r="L92" s="151">
        <v>1</v>
      </c>
      <c r="M92" s="148" t="s">
        <v>108</v>
      </c>
      <c r="N92" s="145" t="s">
        <v>3</v>
      </c>
      <c r="O92" s="156">
        <v>41754</v>
      </c>
      <c r="P92" s="156">
        <v>41792</v>
      </c>
      <c r="Q92" s="145"/>
      <c r="R92" s="145" t="s">
        <v>181</v>
      </c>
      <c r="S92" s="145" t="s">
        <v>66</v>
      </c>
    </row>
    <row r="93" spans="1:19" s="48" customFormat="1" ht="47.25" customHeight="1" x14ac:dyDescent="0.3">
      <c r="A93" s="55"/>
      <c r="B93" s="55"/>
      <c r="C93" s="148" t="s">
        <v>237</v>
      </c>
      <c r="D93" s="124" t="s">
        <v>112</v>
      </c>
      <c r="E93" s="46" t="s">
        <v>286</v>
      </c>
      <c r="F93" s="145" t="s">
        <v>287</v>
      </c>
      <c r="G93" s="145" t="s">
        <v>72</v>
      </c>
      <c r="H93" s="145" t="s">
        <v>495</v>
      </c>
      <c r="I93" s="126">
        <v>20.133050000000001</v>
      </c>
      <c r="J93" s="125">
        <v>0</v>
      </c>
      <c r="K93" s="126">
        <v>100</v>
      </c>
      <c r="L93" s="151">
        <v>1</v>
      </c>
      <c r="M93" s="148" t="s">
        <v>114</v>
      </c>
      <c r="N93" s="145" t="s">
        <v>3</v>
      </c>
      <c r="O93" s="156">
        <v>41856</v>
      </c>
      <c r="P93" s="156">
        <v>41897</v>
      </c>
      <c r="Q93" s="145"/>
      <c r="R93" s="145" t="s">
        <v>337</v>
      </c>
      <c r="S93" s="145" t="s">
        <v>66</v>
      </c>
    </row>
    <row r="94" spans="1:19" s="48" customFormat="1" ht="108.75" customHeight="1" x14ac:dyDescent="0.3">
      <c r="A94" s="55" t="s">
        <v>191</v>
      </c>
      <c r="B94" s="55"/>
      <c r="C94" s="148" t="s">
        <v>209</v>
      </c>
      <c r="D94" s="124" t="s">
        <v>112</v>
      </c>
      <c r="E94" s="51" t="s">
        <v>169</v>
      </c>
      <c r="F94" s="145" t="s">
        <v>573</v>
      </c>
      <c r="G94" s="145" t="s">
        <v>72</v>
      </c>
      <c r="H94" s="145" t="s">
        <v>515</v>
      </c>
      <c r="I94" s="126">
        <v>123.90697000000002</v>
      </c>
      <c r="J94" s="125">
        <v>100</v>
      </c>
      <c r="K94" s="126">
        <v>0</v>
      </c>
      <c r="L94" s="151">
        <v>1</v>
      </c>
      <c r="M94" s="148" t="s">
        <v>114</v>
      </c>
      <c r="N94" s="145" t="s">
        <v>3</v>
      </c>
      <c r="O94" s="156">
        <v>41848</v>
      </c>
      <c r="P94" s="156">
        <v>41912</v>
      </c>
      <c r="Q94" s="145"/>
      <c r="R94" s="145" t="s">
        <v>183</v>
      </c>
      <c r="S94" s="145" t="s">
        <v>20</v>
      </c>
    </row>
    <row r="95" spans="1:19" s="48" customFormat="1" ht="36" customHeight="1" x14ac:dyDescent="0.3">
      <c r="A95" s="55" t="s">
        <v>194</v>
      </c>
      <c r="B95" s="55"/>
      <c r="C95" s="148" t="s">
        <v>189</v>
      </c>
      <c r="D95" s="124" t="s">
        <v>112</v>
      </c>
      <c r="E95" s="46" t="s">
        <v>171</v>
      </c>
      <c r="F95" s="145"/>
      <c r="G95" s="145" t="s">
        <v>72</v>
      </c>
      <c r="H95" s="146" t="s">
        <v>654</v>
      </c>
      <c r="I95" s="126">
        <v>64.516130000000004</v>
      </c>
      <c r="J95" s="125">
        <v>100</v>
      </c>
      <c r="K95" s="126">
        <v>0</v>
      </c>
      <c r="L95" s="151">
        <v>1</v>
      </c>
      <c r="M95" s="148" t="s">
        <v>114</v>
      </c>
      <c r="N95" s="145" t="s">
        <v>3</v>
      </c>
      <c r="O95" s="102">
        <v>42917</v>
      </c>
      <c r="P95" s="105">
        <v>42948</v>
      </c>
      <c r="Q95" s="145"/>
      <c r="R95" s="145"/>
      <c r="S95" s="145" t="s">
        <v>61</v>
      </c>
    </row>
    <row r="96" spans="1:19" s="48" customFormat="1" ht="50.25" customHeight="1" x14ac:dyDescent="0.3">
      <c r="A96" s="56" t="s">
        <v>224</v>
      </c>
      <c r="B96" s="56"/>
      <c r="C96" s="148" t="s">
        <v>238</v>
      </c>
      <c r="D96" s="124" t="s">
        <v>112</v>
      </c>
      <c r="E96" s="46" t="s">
        <v>213</v>
      </c>
      <c r="F96" s="145" t="s">
        <v>524</v>
      </c>
      <c r="G96" s="145" t="s">
        <v>72</v>
      </c>
      <c r="H96" s="146" t="s">
        <v>653</v>
      </c>
      <c r="I96" s="125">
        <v>34.122589999999995</v>
      </c>
      <c r="J96" s="126">
        <v>100</v>
      </c>
      <c r="K96" s="125">
        <v>0</v>
      </c>
      <c r="L96" s="151">
        <v>1</v>
      </c>
      <c r="M96" s="148" t="s">
        <v>114</v>
      </c>
      <c r="N96" s="145" t="s">
        <v>3</v>
      </c>
      <c r="O96" s="156">
        <v>42524</v>
      </c>
      <c r="P96" s="156">
        <v>42576</v>
      </c>
      <c r="Q96" s="145"/>
      <c r="R96" s="145" t="s">
        <v>379</v>
      </c>
      <c r="S96" s="145" t="s">
        <v>66</v>
      </c>
    </row>
    <row r="97" spans="1:19" s="48" customFormat="1" ht="34.5" customHeight="1" x14ac:dyDescent="0.3">
      <c r="A97" s="56" t="s">
        <v>224</v>
      </c>
      <c r="B97" s="56"/>
      <c r="C97" s="148" t="s">
        <v>190</v>
      </c>
      <c r="D97" s="124" t="s">
        <v>112</v>
      </c>
      <c r="E97" s="46" t="s">
        <v>214</v>
      </c>
      <c r="F97" s="145"/>
      <c r="G97" s="145" t="s">
        <v>72</v>
      </c>
      <c r="H97" s="146"/>
      <c r="I97" s="74">
        <v>64.516130000000004</v>
      </c>
      <c r="J97" s="126">
        <v>100</v>
      </c>
      <c r="K97" s="125">
        <v>0</v>
      </c>
      <c r="L97" s="151">
        <v>1</v>
      </c>
      <c r="M97" s="148" t="s">
        <v>114</v>
      </c>
      <c r="N97" s="145" t="s">
        <v>3</v>
      </c>
      <c r="O97" s="102">
        <v>43009</v>
      </c>
      <c r="P97" s="105">
        <v>43070</v>
      </c>
      <c r="Q97" s="145"/>
      <c r="R97" s="145"/>
      <c r="S97" s="145" t="s">
        <v>1</v>
      </c>
    </row>
    <row r="98" spans="1:19" s="48" customFormat="1" ht="49.5" customHeight="1" x14ac:dyDescent="0.3">
      <c r="A98" s="56" t="s">
        <v>224</v>
      </c>
      <c r="B98" s="56"/>
      <c r="C98" s="148" t="s">
        <v>199</v>
      </c>
      <c r="D98" s="124" t="s">
        <v>112</v>
      </c>
      <c r="E98" s="46" t="s">
        <v>264</v>
      </c>
      <c r="F98" s="145" t="s">
        <v>299</v>
      </c>
      <c r="G98" s="145" t="s">
        <v>72</v>
      </c>
      <c r="H98" s="146" t="s">
        <v>652</v>
      </c>
      <c r="I98" s="125">
        <v>12.22871</v>
      </c>
      <c r="J98" s="126">
        <v>100</v>
      </c>
      <c r="K98" s="126">
        <v>0</v>
      </c>
      <c r="L98" s="151">
        <v>1</v>
      </c>
      <c r="M98" s="148" t="s">
        <v>108</v>
      </c>
      <c r="N98" s="145" t="s">
        <v>3</v>
      </c>
      <c r="O98" s="156">
        <v>42256</v>
      </c>
      <c r="P98" s="156">
        <v>42278</v>
      </c>
      <c r="Q98" s="145"/>
      <c r="R98" s="145" t="s">
        <v>357</v>
      </c>
      <c r="S98" s="147" t="s">
        <v>66</v>
      </c>
    </row>
    <row r="99" spans="1:19" s="48" customFormat="1" ht="42" customHeight="1" x14ac:dyDescent="0.3">
      <c r="A99" s="56"/>
      <c r="B99" s="56"/>
      <c r="C99" s="148" t="s">
        <v>198</v>
      </c>
      <c r="D99" s="124" t="s">
        <v>112</v>
      </c>
      <c r="E99" s="46" t="s">
        <v>259</v>
      </c>
      <c r="F99" s="145" t="s">
        <v>574</v>
      </c>
      <c r="G99" s="145" t="s">
        <v>72</v>
      </c>
      <c r="H99" s="146" t="s">
        <v>651</v>
      </c>
      <c r="I99" s="125">
        <v>9.23935</v>
      </c>
      <c r="J99" s="125">
        <v>100</v>
      </c>
      <c r="K99" s="126">
        <v>0</v>
      </c>
      <c r="L99" s="151">
        <v>1</v>
      </c>
      <c r="M99" s="145" t="s">
        <v>114</v>
      </c>
      <c r="N99" s="145" t="s">
        <v>3</v>
      </c>
      <c r="O99" s="156">
        <v>42321</v>
      </c>
      <c r="P99" s="156">
        <v>42430</v>
      </c>
      <c r="Q99" s="145"/>
      <c r="R99" s="145" t="s">
        <v>314</v>
      </c>
      <c r="S99" s="69" t="s">
        <v>66</v>
      </c>
    </row>
    <row r="100" spans="1:19" ht="15.75" customHeight="1" x14ac:dyDescent="0.3">
      <c r="C100" s="38">
        <v>5</v>
      </c>
      <c r="D100" s="179" t="s">
        <v>50</v>
      </c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1"/>
    </row>
    <row r="101" spans="1:19" ht="15" customHeight="1" x14ac:dyDescent="0.3">
      <c r="C101" s="191"/>
      <c r="D101" s="193" t="s">
        <v>28</v>
      </c>
      <c r="E101" s="173" t="s">
        <v>26</v>
      </c>
      <c r="F101" s="173" t="s">
        <v>43</v>
      </c>
      <c r="G101" s="173" t="s">
        <v>240</v>
      </c>
      <c r="H101" s="173" t="s">
        <v>44</v>
      </c>
      <c r="I101" s="186" t="s">
        <v>8</v>
      </c>
      <c r="J101" s="187"/>
      <c r="K101" s="188"/>
      <c r="L101" s="189" t="s">
        <v>51</v>
      </c>
      <c r="M101" s="173" t="s">
        <v>52</v>
      </c>
      <c r="N101" s="173" t="s">
        <v>49</v>
      </c>
      <c r="O101" s="177" t="s">
        <v>27</v>
      </c>
      <c r="P101" s="178"/>
      <c r="Q101" s="173" t="s">
        <v>63</v>
      </c>
      <c r="R101" s="173" t="s">
        <v>48</v>
      </c>
      <c r="S101" s="173" t="s">
        <v>19</v>
      </c>
    </row>
    <row r="102" spans="1:19" ht="30.6" x14ac:dyDescent="0.3">
      <c r="C102" s="192"/>
      <c r="D102" s="194"/>
      <c r="E102" s="174"/>
      <c r="F102" s="174"/>
      <c r="G102" s="174"/>
      <c r="H102" s="174"/>
      <c r="I102" s="32" t="s">
        <v>477</v>
      </c>
      <c r="J102" s="32" t="s">
        <v>46</v>
      </c>
      <c r="K102" s="144" t="s">
        <v>45</v>
      </c>
      <c r="L102" s="190"/>
      <c r="M102" s="174"/>
      <c r="N102" s="174"/>
      <c r="O102" s="143" t="s">
        <v>13</v>
      </c>
      <c r="P102" s="143" t="s">
        <v>25</v>
      </c>
      <c r="Q102" s="174"/>
      <c r="R102" s="174"/>
      <c r="S102" s="174"/>
    </row>
    <row r="103" spans="1:19" s="48" customFormat="1" ht="89.25" customHeight="1" x14ac:dyDescent="0.3">
      <c r="A103" s="56"/>
      <c r="B103" s="56"/>
      <c r="C103" s="148" t="s">
        <v>197</v>
      </c>
      <c r="D103" s="124" t="s">
        <v>112</v>
      </c>
      <c r="E103" s="46" t="s">
        <v>285</v>
      </c>
      <c r="F103" s="145" t="s">
        <v>575</v>
      </c>
      <c r="G103" s="145" t="s">
        <v>72</v>
      </c>
      <c r="H103" s="171" t="s">
        <v>327</v>
      </c>
      <c r="I103" s="74">
        <v>216.73920000000001</v>
      </c>
      <c r="J103" s="126">
        <v>100</v>
      </c>
      <c r="K103" s="125">
        <v>0</v>
      </c>
      <c r="L103" s="125">
        <v>1</v>
      </c>
      <c r="M103" s="145" t="s">
        <v>108</v>
      </c>
      <c r="N103" s="145" t="s">
        <v>4</v>
      </c>
      <c r="O103" s="156">
        <v>42590</v>
      </c>
      <c r="P103" s="156">
        <v>42598</v>
      </c>
      <c r="Q103" s="145"/>
      <c r="R103" s="145" t="s">
        <v>358</v>
      </c>
      <c r="S103" s="145" t="s">
        <v>20</v>
      </c>
    </row>
    <row r="104" spans="1:19" s="48" customFormat="1" ht="46.5" customHeight="1" x14ac:dyDescent="0.3">
      <c r="A104" s="56"/>
      <c r="B104" s="56"/>
      <c r="C104" s="148" t="s">
        <v>239</v>
      </c>
      <c r="D104" s="124" t="s">
        <v>112</v>
      </c>
      <c r="E104" s="46" t="s">
        <v>295</v>
      </c>
      <c r="F104" s="140" t="s">
        <v>377</v>
      </c>
      <c r="G104" s="145" t="s">
        <v>72</v>
      </c>
      <c r="H104" s="131" t="s">
        <v>529</v>
      </c>
      <c r="I104" s="74">
        <v>19.935320000000001</v>
      </c>
      <c r="J104" s="125">
        <v>100</v>
      </c>
      <c r="K104" s="125">
        <v>0</v>
      </c>
      <c r="L104" s="125">
        <v>1</v>
      </c>
      <c r="M104" s="145" t="s">
        <v>108</v>
      </c>
      <c r="N104" s="145" t="s">
        <v>3</v>
      </c>
      <c r="O104" s="156">
        <v>42608</v>
      </c>
      <c r="P104" s="156">
        <v>42646</v>
      </c>
      <c r="Q104" s="145"/>
      <c r="R104" s="145" t="s">
        <v>378</v>
      </c>
      <c r="S104" s="145" t="s">
        <v>20</v>
      </c>
    </row>
    <row r="105" spans="1:19" s="48" customFormat="1" ht="46.5" customHeight="1" x14ac:dyDescent="0.3">
      <c r="A105" s="56"/>
      <c r="B105" s="56"/>
      <c r="C105" s="148" t="s">
        <v>201</v>
      </c>
      <c r="D105" s="124" t="s">
        <v>112</v>
      </c>
      <c r="E105" s="46" t="s">
        <v>313</v>
      </c>
      <c r="F105" s="145" t="s">
        <v>359</v>
      </c>
      <c r="G105" s="145" t="s">
        <v>72</v>
      </c>
      <c r="H105" s="131" t="s">
        <v>645</v>
      </c>
      <c r="I105" s="112">
        <v>23.096050000000002</v>
      </c>
      <c r="J105" s="125">
        <v>100</v>
      </c>
      <c r="K105" s="125">
        <v>0</v>
      </c>
      <c r="L105" s="125">
        <v>1</v>
      </c>
      <c r="M105" s="145" t="s">
        <v>114</v>
      </c>
      <c r="N105" s="145" t="s">
        <v>3</v>
      </c>
      <c r="O105" s="156">
        <v>42604</v>
      </c>
      <c r="P105" s="156">
        <v>42614</v>
      </c>
      <c r="Q105" s="145"/>
      <c r="R105" s="145" t="s">
        <v>360</v>
      </c>
      <c r="S105" s="145" t="s">
        <v>66</v>
      </c>
    </row>
    <row r="106" spans="1:19" s="48" customFormat="1" ht="46.5" customHeight="1" x14ac:dyDescent="0.3">
      <c r="A106" s="56"/>
      <c r="B106" s="56"/>
      <c r="C106" s="148" t="s">
        <v>188</v>
      </c>
      <c r="D106" s="124" t="s">
        <v>112</v>
      </c>
      <c r="E106" s="46" t="s">
        <v>326</v>
      </c>
      <c r="F106" s="145" t="s">
        <v>345</v>
      </c>
      <c r="G106" s="145" t="s">
        <v>72</v>
      </c>
      <c r="H106" s="131" t="s">
        <v>646</v>
      </c>
      <c r="I106" s="112">
        <v>19.820810000000002</v>
      </c>
      <c r="J106" s="125">
        <v>100</v>
      </c>
      <c r="K106" s="125">
        <v>0</v>
      </c>
      <c r="L106" s="125">
        <v>1</v>
      </c>
      <c r="M106" s="145" t="s">
        <v>106</v>
      </c>
      <c r="N106" s="145" t="s">
        <v>3</v>
      </c>
      <c r="O106" s="156">
        <v>42534</v>
      </c>
      <c r="P106" s="156">
        <v>42566</v>
      </c>
      <c r="Q106" s="145"/>
      <c r="R106" s="145" t="s">
        <v>361</v>
      </c>
      <c r="S106" s="145" t="s">
        <v>66</v>
      </c>
    </row>
    <row r="107" spans="1:19" s="48" customFormat="1" ht="48.75" customHeight="1" x14ac:dyDescent="0.3">
      <c r="A107" s="56"/>
      <c r="B107" s="56"/>
      <c r="C107" s="148" t="s">
        <v>200</v>
      </c>
      <c r="D107" s="124" t="s">
        <v>112</v>
      </c>
      <c r="E107" s="46" t="s">
        <v>305</v>
      </c>
      <c r="F107" s="145" t="s">
        <v>341</v>
      </c>
      <c r="G107" s="145" t="s">
        <v>72</v>
      </c>
      <c r="H107" s="131" t="s">
        <v>647</v>
      </c>
      <c r="I107" s="112">
        <v>19.820810000000002</v>
      </c>
      <c r="J107" s="125">
        <v>100</v>
      </c>
      <c r="K107" s="125">
        <v>0</v>
      </c>
      <c r="L107" s="125">
        <v>1</v>
      </c>
      <c r="M107" s="145" t="s">
        <v>106</v>
      </c>
      <c r="N107" s="145" t="s">
        <v>3</v>
      </c>
      <c r="O107" s="156">
        <v>42534</v>
      </c>
      <c r="P107" s="156">
        <v>42552</v>
      </c>
      <c r="Q107" s="145"/>
      <c r="R107" s="145" t="s">
        <v>362</v>
      </c>
      <c r="S107" s="145" t="s">
        <v>66</v>
      </c>
    </row>
    <row r="108" spans="1:19" s="48" customFormat="1" ht="39" customHeight="1" x14ac:dyDescent="0.3">
      <c r="A108" s="56"/>
      <c r="B108" s="56"/>
      <c r="C108" s="148" t="s">
        <v>205</v>
      </c>
      <c r="D108" s="124" t="s">
        <v>112</v>
      </c>
      <c r="E108" s="46" t="s">
        <v>325</v>
      </c>
      <c r="F108" s="145" t="s">
        <v>363</v>
      </c>
      <c r="G108" s="145" t="s">
        <v>72</v>
      </c>
      <c r="H108" s="131" t="s">
        <v>648</v>
      </c>
      <c r="I108" s="112">
        <v>19.820810000000002</v>
      </c>
      <c r="J108" s="125">
        <v>100</v>
      </c>
      <c r="K108" s="125">
        <v>0</v>
      </c>
      <c r="L108" s="125">
        <v>1</v>
      </c>
      <c r="M108" s="145" t="s">
        <v>106</v>
      </c>
      <c r="N108" s="145" t="s">
        <v>3</v>
      </c>
      <c r="O108" s="156">
        <v>42597</v>
      </c>
      <c r="P108" s="156">
        <v>42614</v>
      </c>
      <c r="Q108" s="89"/>
      <c r="R108" s="145" t="s">
        <v>370</v>
      </c>
      <c r="S108" s="145" t="s">
        <v>66</v>
      </c>
    </row>
    <row r="109" spans="1:19" s="48" customFormat="1" ht="42" customHeight="1" x14ac:dyDescent="0.3">
      <c r="A109" s="56"/>
      <c r="B109" s="56"/>
      <c r="C109" s="148" t="s">
        <v>207</v>
      </c>
      <c r="D109" s="124" t="s">
        <v>112</v>
      </c>
      <c r="E109" s="46" t="s">
        <v>317</v>
      </c>
      <c r="F109" s="145" t="s">
        <v>342</v>
      </c>
      <c r="G109" s="145" t="s">
        <v>72</v>
      </c>
      <c r="H109" s="131" t="s">
        <v>649</v>
      </c>
      <c r="I109" s="112">
        <v>19.820810000000002</v>
      </c>
      <c r="J109" s="125">
        <v>100</v>
      </c>
      <c r="K109" s="125">
        <v>0</v>
      </c>
      <c r="L109" s="125">
        <v>1</v>
      </c>
      <c r="M109" s="145" t="s">
        <v>106</v>
      </c>
      <c r="N109" s="145" t="s">
        <v>3</v>
      </c>
      <c r="O109" s="156">
        <v>42534</v>
      </c>
      <c r="P109" s="156">
        <v>42552</v>
      </c>
      <c r="Q109" s="89"/>
      <c r="R109" s="145" t="s">
        <v>366</v>
      </c>
      <c r="S109" s="145" t="s">
        <v>66</v>
      </c>
    </row>
    <row r="110" spans="1:19" s="48" customFormat="1" ht="30.75" customHeight="1" x14ac:dyDescent="0.3">
      <c r="A110" s="56"/>
      <c r="B110" s="56"/>
      <c r="C110" s="148" t="s">
        <v>196</v>
      </c>
      <c r="D110" s="124" t="s">
        <v>112</v>
      </c>
      <c r="E110" s="46" t="s">
        <v>166</v>
      </c>
      <c r="F110" s="145"/>
      <c r="G110" s="145" t="s">
        <v>72</v>
      </c>
      <c r="H110" s="131"/>
      <c r="I110" s="112">
        <v>100</v>
      </c>
      <c r="J110" s="125">
        <v>100</v>
      </c>
      <c r="K110" s="125">
        <v>0</v>
      </c>
      <c r="L110" s="125">
        <v>1</v>
      </c>
      <c r="M110" s="145" t="s">
        <v>107</v>
      </c>
      <c r="N110" s="145" t="s">
        <v>3</v>
      </c>
      <c r="O110" s="47">
        <v>43009</v>
      </c>
      <c r="P110" s="105">
        <v>43070</v>
      </c>
      <c r="Q110" s="145"/>
      <c r="R110" s="145"/>
      <c r="S110" s="145" t="s">
        <v>1</v>
      </c>
    </row>
    <row r="111" spans="1:19" s="45" customFormat="1" ht="13.5" customHeight="1" x14ac:dyDescent="0.3">
      <c r="A111" s="40"/>
      <c r="B111" s="40"/>
      <c r="C111" s="40"/>
      <c r="D111" s="165"/>
      <c r="E111" s="42"/>
      <c r="F111" s="41"/>
      <c r="H111" s="160" t="s">
        <v>2</v>
      </c>
      <c r="I111" s="43">
        <f>SUM(I92:I110)</f>
        <v>802.80498000000023</v>
      </c>
      <c r="J111" s="40"/>
      <c r="K111" s="44"/>
      <c r="L111" s="44"/>
      <c r="M111" s="42"/>
      <c r="N111" s="42"/>
      <c r="O111" s="42"/>
      <c r="P111" s="42"/>
      <c r="Q111" s="42"/>
      <c r="R111" s="42"/>
      <c r="S111" s="41"/>
    </row>
    <row r="113" spans="1:20" ht="15.75" customHeight="1" x14ac:dyDescent="0.3">
      <c r="C113" s="98">
        <v>6</v>
      </c>
      <c r="D113" s="179" t="s">
        <v>14</v>
      </c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1"/>
    </row>
    <row r="114" spans="1:20" ht="15" customHeight="1" x14ac:dyDescent="0.3">
      <c r="C114" s="191"/>
      <c r="D114" s="193" t="s">
        <v>28</v>
      </c>
      <c r="E114" s="173" t="s">
        <v>26</v>
      </c>
      <c r="F114" s="173" t="s">
        <v>43</v>
      </c>
      <c r="G114" s="173" t="s">
        <v>240</v>
      </c>
      <c r="H114" s="182" t="s">
        <v>44</v>
      </c>
      <c r="I114" s="183"/>
      <c r="J114" s="186" t="s">
        <v>8</v>
      </c>
      <c r="K114" s="187"/>
      <c r="L114" s="188"/>
      <c r="M114" s="173" t="s">
        <v>52</v>
      </c>
      <c r="N114" s="173" t="s">
        <v>49</v>
      </c>
      <c r="O114" s="177" t="s">
        <v>27</v>
      </c>
      <c r="P114" s="178"/>
      <c r="Q114" s="173" t="s">
        <v>63</v>
      </c>
      <c r="R114" s="173" t="s">
        <v>48</v>
      </c>
      <c r="S114" s="173" t="s">
        <v>19</v>
      </c>
    </row>
    <row r="115" spans="1:20" ht="57.75" customHeight="1" x14ac:dyDescent="0.3">
      <c r="C115" s="192"/>
      <c r="D115" s="194"/>
      <c r="E115" s="174"/>
      <c r="F115" s="174"/>
      <c r="G115" s="174"/>
      <c r="H115" s="184"/>
      <c r="I115" s="185"/>
      <c r="J115" s="32" t="s">
        <v>477</v>
      </c>
      <c r="K115" s="32" t="s">
        <v>46</v>
      </c>
      <c r="L115" s="144" t="s">
        <v>45</v>
      </c>
      <c r="M115" s="174"/>
      <c r="N115" s="174"/>
      <c r="O115" s="143" t="s">
        <v>65</v>
      </c>
      <c r="P115" s="143" t="s">
        <v>9</v>
      </c>
      <c r="Q115" s="174"/>
      <c r="R115" s="174"/>
      <c r="S115" s="174"/>
    </row>
    <row r="116" spans="1:20" s="57" customFormat="1" ht="60.75" customHeight="1" x14ac:dyDescent="0.3">
      <c r="A116" s="56" t="s">
        <v>224</v>
      </c>
      <c r="B116" s="56"/>
      <c r="C116" s="148" t="s">
        <v>186</v>
      </c>
      <c r="D116" s="124" t="s">
        <v>112</v>
      </c>
      <c r="E116" s="46" t="s">
        <v>250</v>
      </c>
      <c r="F116" s="145" t="s">
        <v>364</v>
      </c>
      <c r="G116" s="145" t="s">
        <v>34</v>
      </c>
      <c r="H116" s="211" t="s">
        <v>516</v>
      </c>
      <c r="I116" s="212"/>
      <c r="J116" s="125">
        <v>20.677040000000002</v>
      </c>
      <c r="K116" s="125">
        <v>100</v>
      </c>
      <c r="L116" s="125">
        <v>0</v>
      </c>
      <c r="M116" s="145" t="s">
        <v>108</v>
      </c>
      <c r="N116" s="145" t="s">
        <v>5</v>
      </c>
      <c r="O116" s="156">
        <v>42446</v>
      </c>
      <c r="P116" s="156">
        <v>42461</v>
      </c>
      <c r="Q116" s="145" t="s">
        <v>236</v>
      </c>
      <c r="R116" s="145" t="s">
        <v>365</v>
      </c>
      <c r="S116" s="145" t="s">
        <v>66</v>
      </c>
    </row>
    <row r="117" spans="1:20" s="57" customFormat="1" ht="180.75" customHeight="1" x14ac:dyDescent="0.3">
      <c r="A117" s="56"/>
      <c r="B117" s="56"/>
      <c r="C117" s="148" t="s">
        <v>318</v>
      </c>
      <c r="D117" s="124" t="s">
        <v>112</v>
      </c>
      <c r="E117" s="46" t="s">
        <v>320</v>
      </c>
      <c r="F117" s="145" t="s">
        <v>623</v>
      </c>
      <c r="G117" s="145" t="s">
        <v>34</v>
      </c>
      <c r="H117" s="209" t="s">
        <v>579</v>
      </c>
      <c r="I117" s="210"/>
      <c r="J117" s="125">
        <v>29.16751</v>
      </c>
      <c r="K117" s="125">
        <v>100</v>
      </c>
      <c r="L117" s="125">
        <v>0</v>
      </c>
      <c r="M117" s="145" t="s">
        <v>106</v>
      </c>
      <c r="N117" s="145" t="s">
        <v>5</v>
      </c>
      <c r="O117" s="157" t="s">
        <v>560</v>
      </c>
      <c r="P117" s="157" t="s">
        <v>539</v>
      </c>
      <c r="Q117" s="145" t="s">
        <v>236</v>
      </c>
      <c r="R117" s="145" t="s">
        <v>582</v>
      </c>
      <c r="S117" s="145" t="s">
        <v>20</v>
      </c>
    </row>
    <row r="118" spans="1:20" s="57" customFormat="1" ht="335.25" customHeight="1" x14ac:dyDescent="0.3">
      <c r="A118" s="56"/>
      <c r="B118" s="56"/>
      <c r="C118" s="148" t="s">
        <v>319</v>
      </c>
      <c r="D118" s="124" t="s">
        <v>112</v>
      </c>
      <c r="E118" s="46" t="s">
        <v>250</v>
      </c>
      <c r="F118" s="145" t="s">
        <v>624</v>
      </c>
      <c r="G118" s="145" t="s">
        <v>34</v>
      </c>
      <c r="H118" s="209" t="s">
        <v>580</v>
      </c>
      <c r="I118" s="210"/>
      <c r="J118" s="125">
        <v>150.63216999999997</v>
      </c>
      <c r="K118" s="125">
        <v>100</v>
      </c>
      <c r="L118" s="125">
        <v>0</v>
      </c>
      <c r="M118" s="145" t="s">
        <v>108</v>
      </c>
      <c r="N118" s="145" t="s">
        <v>5</v>
      </c>
      <c r="O118" s="157" t="s">
        <v>561</v>
      </c>
      <c r="P118" s="157" t="s">
        <v>540</v>
      </c>
      <c r="Q118" s="145" t="s">
        <v>236</v>
      </c>
      <c r="R118" s="145" t="s">
        <v>581</v>
      </c>
      <c r="S118" s="145" t="s">
        <v>20</v>
      </c>
      <c r="T118" s="169"/>
    </row>
    <row r="119" spans="1:20" s="45" customFormat="1" x14ac:dyDescent="0.3">
      <c r="A119" s="40"/>
      <c r="B119" s="40"/>
      <c r="C119" s="40"/>
      <c r="D119" s="99"/>
      <c r="E119" s="42"/>
      <c r="F119" s="41"/>
      <c r="G119" s="42"/>
      <c r="H119" s="42"/>
      <c r="I119" s="45" t="s">
        <v>2</v>
      </c>
      <c r="J119" s="62">
        <f>SUM(J116:J118)</f>
        <v>200.47671999999997</v>
      </c>
      <c r="K119" s="43"/>
      <c r="L119" s="44"/>
      <c r="M119" s="44"/>
      <c r="N119" s="42"/>
      <c r="O119" s="42"/>
      <c r="P119" s="42"/>
      <c r="Q119" s="42"/>
      <c r="R119" s="42"/>
      <c r="S119" s="41"/>
    </row>
    <row r="120" spans="1:20" x14ac:dyDescent="0.3">
      <c r="H120" s="35"/>
      <c r="I120" s="35"/>
      <c r="J120" s="34"/>
      <c r="K120" s="36"/>
      <c r="L120" s="37"/>
      <c r="M120" s="37"/>
      <c r="N120" s="35"/>
      <c r="O120" s="35"/>
      <c r="P120" s="35"/>
      <c r="Q120" s="35"/>
      <c r="R120" s="35"/>
      <c r="S120" s="34"/>
    </row>
    <row r="121" spans="1:20" ht="15.75" customHeight="1" x14ac:dyDescent="0.3">
      <c r="C121" s="98">
        <v>7</v>
      </c>
      <c r="D121" s="179" t="s">
        <v>15</v>
      </c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1"/>
    </row>
    <row r="122" spans="1:20" ht="15" customHeight="1" x14ac:dyDescent="0.3">
      <c r="C122" s="191"/>
      <c r="D122" s="193" t="s">
        <v>28</v>
      </c>
      <c r="E122" s="173" t="s">
        <v>53</v>
      </c>
      <c r="F122" s="182" t="s">
        <v>43</v>
      </c>
      <c r="G122" s="183"/>
      <c r="H122" s="182" t="s">
        <v>44</v>
      </c>
      <c r="I122" s="183"/>
      <c r="J122" s="186" t="s">
        <v>8</v>
      </c>
      <c r="K122" s="187"/>
      <c r="L122" s="188"/>
      <c r="M122" s="173" t="s">
        <v>52</v>
      </c>
      <c r="N122" s="189" t="s">
        <v>54</v>
      </c>
      <c r="O122" s="177" t="s">
        <v>27</v>
      </c>
      <c r="P122" s="178"/>
      <c r="Q122" s="173" t="s">
        <v>17</v>
      </c>
      <c r="R122" s="173" t="s">
        <v>48</v>
      </c>
      <c r="S122" s="173" t="s">
        <v>19</v>
      </c>
    </row>
    <row r="123" spans="1:20" ht="66" customHeight="1" x14ac:dyDescent="0.3">
      <c r="C123" s="192"/>
      <c r="D123" s="194"/>
      <c r="E123" s="174"/>
      <c r="F123" s="184"/>
      <c r="G123" s="185"/>
      <c r="H123" s="184"/>
      <c r="I123" s="185"/>
      <c r="J123" s="32" t="s">
        <v>477</v>
      </c>
      <c r="K123" s="143" t="s">
        <v>46</v>
      </c>
      <c r="L123" s="32" t="s">
        <v>45</v>
      </c>
      <c r="M123" s="174"/>
      <c r="N123" s="190"/>
      <c r="O123" s="143" t="s">
        <v>16</v>
      </c>
      <c r="P123" s="143" t="s">
        <v>55</v>
      </c>
      <c r="Q123" s="174"/>
      <c r="R123" s="174"/>
      <c r="S123" s="174"/>
    </row>
    <row r="124" spans="1:20" ht="36.75" customHeight="1" x14ac:dyDescent="0.3">
      <c r="C124" s="113" t="s">
        <v>391</v>
      </c>
      <c r="D124" s="162" t="s">
        <v>392</v>
      </c>
      <c r="E124" s="114" t="s">
        <v>439</v>
      </c>
      <c r="F124" s="195"/>
      <c r="G124" s="196"/>
      <c r="H124" s="175"/>
      <c r="I124" s="176"/>
      <c r="J124" s="93"/>
      <c r="K124" s="93"/>
      <c r="L124" s="93"/>
      <c r="M124" s="107"/>
      <c r="N124" s="107"/>
      <c r="O124" s="108"/>
      <c r="P124" s="115"/>
      <c r="Q124" s="116"/>
      <c r="R124" s="116"/>
      <c r="S124" s="107"/>
    </row>
    <row r="125" spans="1:20" ht="40.5" customHeight="1" x14ac:dyDescent="0.3">
      <c r="C125" s="148" t="s">
        <v>393</v>
      </c>
      <c r="D125" s="124" t="s">
        <v>392</v>
      </c>
      <c r="E125" s="67" t="s">
        <v>275</v>
      </c>
      <c r="F125" s="195" t="s">
        <v>346</v>
      </c>
      <c r="G125" s="196"/>
      <c r="H125" s="175" t="s">
        <v>517</v>
      </c>
      <c r="I125" s="176"/>
      <c r="J125" s="125">
        <v>291.32947999999999</v>
      </c>
      <c r="K125" s="125">
        <v>100</v>
      </c>
      <c r="L125" s="125">
        <v>0</v>
      </c>
      <c r="M125" s="125" t="s">
        <v>107</v>
      </c>
      <c r="N125" s="151">
        <v>0</v>
      </c>
      <c r="O125" s="156">
        <v>42472</v>
      </c>
      <c r="P125" s="156">
        <v>42495</v>
      </c>
      <c r="Q125" s="147" t="s">
        <v>33</v>
      </c>
      <c r="R125" s="145" t="s">
        <v>331</v>
      </c>
      <c r="S125" s="145" t="s">
        <v>66</v>
      </c>
    </row>
    <row r="126" spans="1:20" ht="29.25" customHeight="1" x14ac:dyDescent="0.3">
      <c r="C126" s="148" t="s">
        <v>394</v>
      </c>
      <c r="D126" s="124" t="s">
        <v>392</v>
      </c>
      <c r="E126" s="67" t="s">
        <v>312</v>
      </c>
      <c r="F126" s="195" t="s">
        <v>465</v>
      </c>
      <c r="G126" s="196"/>
      <c r="H126" s="175" t="s">
        <v>518</v>
      </c>
      <c r="I126" s="176"/>
      <c r="J126" s="125">
        <v>369.3947</v>
      </c>
      <c r="K126" s="125">
        <v>100</v>
      </c>
      <c r="L126" s="125">
        <v>0</v>
      </c>
      <c r="M126" s="125" t="s">
        <v>107</v>
      </c>
      <c r="N126" s="151">
        <v>0</v>
      </c>
      <c r="O126" s="156">
        <v>42683</v>
      </c>
      <c r="P126" s="156">
        <v>42737</v>
      </c>
      <c r="Q126" s="147" t="s">
        <v>33</v>
      </c>
      <c r="R126" s="145" t="s">
        <v>331</v>
      </c>
      <c r="S126" s="145" t="s">
        <v>66</v>
      </c>
    </row>
    <row r="127" spans="1:20" ht="35.25" customHeight="1" x14ac:dyDescent="0.3">
      <c r="C127" s="148" t="s">
        <v>395</v>
      </c>
      <c r="D127" s="124" t="s">
        <v>392</v>
      </c>
      <c r="E127" s="67" t="s">
        <v>448</v>
      </c>
      <c r="F127" s="195" t="s">
        <v>348</v>
      </c>
      <c r="G127" s="196"/>
      <c r="H127" s="175"/>
      <c r="I127" s="176"/>
      <c r="J127" s="125">
        <v>159.32432999999997</v>
      </c>
      <c r="K127" s="125">
        <v>100</v>
      </c>
      <c r="L127" s="125">
        <v>0</v>
      </c>
      <c r="M127" s="125" t="s">
        <v>107</v>
      </c>
      <c r="N127" s="151">
        <v>0</v>
      </c>
      <c r="O127" s="156">
        <v>42468</v>
      </c>
      <c r="P127" s="156">
        <v>42495</v>
      </c>
      <c r="Q127" s="147" t="s">
        <v>33</v>
      </c>
      <c r="R127" s="145" t="s">
        <v>331</v>
      </c>
      <c r="S127" s="145" t="s">
        <v>66</v>
      </c>
    </row>
    <row r="128" spans="1:20" ht="29.25" customHeight="1" x14ac:dyDescent="0.3">
      <c r="C128" s="148" t="s">
        <v>396</v>
      </c>
      <c r="D128" s="124" t="s">
        <v>392</v>
      </c>
      <c r="E128" s="67" t="s">
        <v>276</v>
      </c>
      <c r="F128" s="195" t="s">
        <v>476</v>
      </c>
      <c r="G128" s="196"/>
      <c r="H128" s="175"/>
      <c r="I128" s="176"/>
      <c r="J128" s="125">
        <v>91.04046000000001</v>
      </c>
      <c r="K128" s="125">
        <v>100</v>
      </c>
      <c r="L128" s="125">
        <v>0</v>
      </c>
      <c r="M128" s="125" t="s">
        <v>107</v>
      </c>
      <c r="N128" s="151">
        <v>0</v>
      </c>
      <c r="O128" s="156">
        <v>42501</v>
      </c>
      <c r="P128" s="156">
        <v>42614</v>
      </c>
      <c r="Q128" s="147" t="s">
        <v>33</v>
      </c>
      <c r="R128" s="145" t="s">
        <v>331</v>
      </c>
      <c r="S128" s="145" t="s">
        <v>66</v>
      </c>
    </row>
    <row r="129" spans="3:19" ht="40.5" customHeight="1" x14ac:dyDescent="0.3">
      <c r="C129" s="148" t="s">
        <v>397</v>
      </c>
      <c r="D129" s="124" t="s">
        <v>392</v>
      </c>
      <c r="E129" s="67" t="s">
        <v>277</v>
      </c>
      <c r="F129" s="195" t="s">
        <v>349</v>
      </c>
      <c r="G129" s="196"/>
      <c r="H129" s="175" t="s">
        <v>520</v>
      </c>
      <c r="I129" s="176"/>
      <c r="J129" s="125">
        <v>163.99422000000001</v>
      </c>
      <c r="K129" s="125">
        <v>100</v>
      </c>
      <c r="L129" s="125">
        <v>0</v>
      </c>
      <c r="M129" s="125" t="s">
        <v>107</v>
      </c>
      <c r="N129" s="151">
        <v>0</v>
      </c>
      <c r="O129" s="156">
        <v>42501</v>
      </c>
      <c r="P129" s="157" t="s">
        <v>541</v>
      </c>
      <c r="Q129" s="147" t="s">
        <v>33</v>
      </c>
      <c r="R129" s="145" t="s">
        <v>331</v>
      </c>
      <c r="S129" s="145" t="s">
        <v>66</v>
      </c>
    </row>
    <row r="130" spans="3:19" ht="41.25" customHeight="1" x14ac:dyDescent="0.3">
      <c r="C130" s="148" t="s">
        <v>398</v>
      </c>
      <c r="D130" s="124" t="s">
        <v>392</v>
      </c>
      <c r="E130" s="67" t="s">
        <v>278</v>
      </c>
      <c r="F130" s="195" t="s">
        <v>347</v>
      </c>
      <c r="G130" s="196"/>
      <c r="H130" s="175" t="s">
        <v>519</v>
      </c>
      <c r="I130" s="176"/>
      <c r="J130" s="125">
        <v>184.96386999999999</v>
      </c>
      <c r="K130" s="125">
        <v>100</v>
      </c>
      <c r="L130" s="125">
        <v>0</v>
      </c>
      <c r="M130" s="125" t="s">
        <v>107</v>
      </c>
      <c r="N130" s="151">
        <v>0</v>
      </c>
      <c r="O130" s="156">
        <v>42503</v>
      </c>
      <c r="P130" s="156">
        <v>42552</v>
      </c>
      <c r="Q130" s="147" t="s">
        <v>33</v>
      </c>
      <c r="R130" s="145" t="s">
        <v>331</v>
      </c>
      <c r="S130" s="145" t="s">
        <v>66</v>
      </c>
    </row>
    <row r="131" spans="3:19" ht="40.5" customHeight="1" x14ac:dyDescent="0.3">
      <c r="C131" s="148" t="s">
        <v>399</v>
      </c>
      <c r="D131" s="124" t="s">
        <v>392</v>
      </c>
      <c r="E131" s="67" t="s">
        <v>279</v>
      </c>
      <c r="F131" s="195" t="s">
        <v>449</v>
      </c>
      <c r="G131" s="196"/>
      <c r="H131" s="175" t="s">
        <v>521</v>
      </c>
      <c r="I131" s="176"/>
      <c r="J131" s="125">
        <v>399.58560999999997</v>
      </c>
      <c r="K131" s="125">
        <v>100</v>
      </c>
      <c r="L131" s="125">
        <v>0</v>
      </c>
      <c r="M131" s="125" t="s">
        <v>107</v>
      </c>
      <c r="N131" s="151">
        <v>0</v>
      </c>
      <c r="O131" s="156">
        <v>42565</v>
      </c>
      <c r="P131" s="156">
        <v>42699</v>
      </c>
      <c r="Q131" s="147" t="s">
        <v>33</v>
      </c>
      <c r="R131" s="145" t="s">
        <v>331</v>
      </c>
      <c r="S131" s="145" t="s">
        <v>66</v>
      </c>
    </row>
    <row r="132" spans="3:19" ht="29.25" customHeight="1" x14ac:dyDescent="0.3">
      <c r="C132" s="148" t="s">
        <v>400</v>
      </c>
      <c r="D132" s="124" t="s">
        <v>392</v>
      </c>
      <c r="E132" s="67" t="s">
        <v>280</v>
      </c>
      <c r="F132" s="195" t="s">
        <v>475</v>
      </c>
      <c r="G132" s="196"/>
      <c r="H132" s="175"/>
      <c r="I132" s="176"/>
      <c r="J132" s="125">
        <v>30.96049</v>
      </c>
      <c r="K132" s="125">
        <v>100</v>
      </c>
      <c r="L132" s="125">
        <v>0</v>
      </c>
      <c r="M132" s="125" t="s">
        <v>107</v>
      </c>
      <c r="N132" s="151">
        <v>0</v>
      </c>
      <c r="O132" s="156">
        <v>42467</v>
      </c>
      <c r="P132" s="156">
        <v>42699</v>
      </c>
      <c r="Q132" s="147" t="s">
        <v>33</v>
      </c>
      <c r="R132" s="145" t="s">
        <v>331</v>
      </c>
      <c r="S132" s="145" t="s">
        <v>66</v>
      </c>
    </row>
    <row r="133" spans="3:19" ht="48" customHeight="1" x14ac:dyDescent="0.3">
      <c r="C133" s="148" t="s">
        <v>401</v>
      </c>
      <c r="D133" s="124" t="s">
        <v>392</v>
      </c>
      <c r="E133" s="67" t="s">
        <v>447</v>
      </c>
      <c r="F133" s="195" t="s">
        <v>466</v>
      </c>
      <c r="G133" s="196"/>
      <c r="H133" s="175"/>
      <c r="I133" s="176"/>
      <c r="J133" s="125">
        <v>861.85718000000008</v>
      </c>
      <c r="K133" s="125">
        <v>100</v>
      </c>
      <c r="L133" s="125">
        <v>0</v>
      </c>
      <c r="M133" s="125" t="s">
        <v>107</v>
      </c>
      <c r="N133" s="151">
        <v>0</v>
      </c>
      <c r="O133" s="156">
        <v>42752</v>
      </c>
      <c r="P133" s="156" t="s">
        <v>630</v>
      </c>
      <c r="Q133" s="147" t="s">
        <v>33</v>
      </c>
      <c r="R133" s="145" t="s">
        <v>331</v>
      </c>
      <c r="S133" s="145" t="s">
        <v>20</v>
      </c>
    </row>
    <row r="134" spans="3:19" ht="57" customHeight="1" x14ac:dyDescent="0.3">
      <c r="C134" s="148" t="s">
        <v>402</v>
      </c>
      <c r="D134" s="124" t="s">
        <v>392</v>
      </c>
      <c r="E134" s="67" t="s">
        <v>281</v>
      </c>
      <c r="F134" s="195" t="s">
        <v>350</v>
      </c>
      <c r="G134" s="196"/>
      <c r="H134" s="175"/>
      <c r="I134" s="176"/>
      <c r="J134" s="125">
        <v>14.30636</v>
      </c>
      <c r="K134" s="125">
        <v>100</v>
      </c>
      <c r="L134" s="125">
        <v>0</v>
      </c>
      <c r="M134" s="125" t="s">
        <v>107</v>
      </c>
      <c r="N134" s="151">
        <v>0</v>
      </c>
      <c r="O134" s="156">
        <v>42467</v>
      </c>
      <c r="P134" s="156">
        <v>42500</v>
      </c>
      <c r="Q134" s="147" t="s">
        <v>33</v>
      </c>
      <c r="R134" s="145" t="s">
        <v>331</v>
      </c>
      <c r="S134" s="145" t="s">
        <v>66</v>
      </c>
    </row>
    <row r="135" spans="3:19" ht="30.6" x14ac:dyDescent="0.3">
      <c r="C135" s="148" t="s">
        <v>403</v>
      </c>
      <c r="D135" s="124" t="s">
        <v>392</v>
      </c>
      <c r="E135" s="67" t="s">
        <v>282</v>
      </c>
      <c r="F135" s="195" t="s">
        <v>351</v>
      </c>
      <c r="G135" s="196"/>
      <c r="H135" s="175"/>
      <c r="I135" s="176"/>
      <c r="J135" s="125">
        <v>432.15172999999999</v>
      </c>
      <c r="K135" s="125">
        <v>100</v>
      </c>
      <c r="L135" s="125">
        <v>0</v>
      </c>
      <c r="M135" s="125" t="s">
        <v>107</v>
      </c>
      <c r="N135" s="151">
        <v>0</v>
      </c>
      <c r="O135" s="156">
        <v>42467</v>
      </c>
      <c r="P135" s="156">
        <v>42500</v>
      </c>
      <c r="Q135" s="147" t="s">
        <v>33</v>
      </c>
      <c r="R135" s="145" t="s">
        <v>331</v>
      </c>
      <c r="S135" s="145" t="s">
        <v>66</v>
      </c>
    </row>
    <row r="136" spans="3:19" ht="34.5" customHeight="1" x14ac:dyDescent="0.3">
      <c r="C136" s="148" t="s">
        <v>404</v>
      </c>
      <c r="D136" s="124" t="s">
        <v>392</v>
      </c>
      <c r="E136" s="67" t="s">
        <v>283</v>
      </c>
      <c r="F136" s="195" t="s">
        <v>352</v>
      </c>
      <c r="G136" s="196"/>
      <c r="H136" s="175"/>
      <c r="I136" s="176"/>
      <c r="J136" s="125">
        <v>210.77457000000001</v>
      </c>
      <c r="K136" s="125">
        <v>100</v>
      </c>
      <c r="L136" s="125">
        <v>0</v>
      </c>
      <c r="M136" s="125" t="s">
        <v>107</v>
      </c>
      <c r="N136" s="151">
        <v>0</v>
      </c>
      <c r="O136" s="156">
        <v>42467</v>
      </c>
      <c r="P136" s="156">
        <v>42495</v>
      </c>
      <c r="Q136" s="147" t="s">
        <v>33</v>
      </c>
      <c r="R136" s="145" t="s">
        <v>331</v>
      </c>
      <c r="S136" s="145" t="s">
        <v>66</v>
      </c>
    </row>
    <row r="137" spans="3:19" ht="76.5" customHeight="1" x14ac:dyDescent="0.3">
      <c r="C137" s="148" t="s">
        <v>405</v>
      </c>
      <c r="D137" s="124" t="s">
        <v>392</v>
      </c>
      <c r="E137" s="67" t="s">
        <v>284</v>
      </c>
      <c r="F137" s="195" t="s">
        <v>340</v>
      </c>
      <c r="G137" s="196"/>
      <c r="H137" s="175"/>
      <c r="I137" s="176"/>
      <c r="J137" s="125">
        <v>505.80923999999999</v>
      </c>
      <c r="K137" s="125">
        <v>100</v>
      </c>
      <c r="L137" s="125">
        <v>0</v>
      </c>
      <c r="M137" s="145" t="s">
        <v>107</v>
      </c>
      <c r="N137" s="145">
        <v>0</v>
      </c>
      <c r="O137" s="156">
        <v>42467</v>
      </c>
      <c r="P137" s="156">
        <v>42495</v>
      </c>
      <c r="Q137" s="145" t="s">
        <v>157</v>
      </c>
      <c r="R137" s="145" t="s">
        <v>331</v>
      </c>
      <c r="S137" s="145" t="s">
        <v>66</v>
      </c>
    </row>
    <row r="138" spans="3:19" ht="26.25" customHeight="1" x14ac:dyDescent="0.3">
      <c r="C138" s="113" t="s">
        <v>406</v>
      </c>
      <c r="D138" s="162" t="s">
        <v>216</v>
      </c>
      <c r="E138" s="114" t="s">
        <v>440</v>
      </c>
      <c r="F138" s="195"/>
      <c r="G138" s="196"/>
      <c r="H138" s="175"/>
      <c r="I138" s="176"/>
      <c r="J138" s="93"/>
      <c r="K138" s="93"/>
      <c r="L138" s="93"/>
      <c r="M138" s="93"/>
      <c r="N138" s="159"/>
      <c r="O138" s="117"/>
      <c r="P138" s="109"/>
      <c r="Q138" s="116"/>
      <c r="R138" s="107"/>
      <c r="S138" s="107"/>
    </row>
    <row r="139" spans="3:19" ht="30.75" customHeight="1" x14ac:dyDescent="0.3">
      <c r="C139" s="148" t="s">
        <v>407</v>
      </c>
      <c r="D139" s="124" t="s">
        <v>216</v>
      </c>
      <c r="E139" s="67" t="s">
        <v>215</v>
      </c>
      <c r="F139" s="195"/>
      <c r="G139" s="196"/>
      <c r="H139" s="175"/>
      <c r="I139" s="176"/>
      <c r="J139" s="125">
        <v>29.640645161290323</v>
      </c>
      <c r="K139" s="125">
        <v>100</v>
      </c>
      <c r="L139" s="125">
        <v>0</v>
      </c>
      <c r="M139" s="125" t="s">
        <v>107</v>
      </c>
      <c r="N139" s="151">
        <v>0</v>
      </c>
      <c r="O139" s="102">
        <v>43160</v>
      </c>
      <c r="P139" s="66">
        <v>43586</v>
      </c>
      <c r="Q139" s="147" t="s">
        <v>236</v>
      </c>
      <c r="R139" s="145"/>
      <c r="S139" s="145" t="s">
        <v>1</v>
      </c>
    </row>
    <row r="140" spans="3:19" ht="47.25" customHeight="1" x14ac:dyDescent="0.3">
      <c r="C140" s="148" t="s">
        <v>408</v>
      </c>
      <c r="D140" s="124" t="s">
        <v>216</v>
      </c>
      <c r="E140" s="67" t="s">
        <v>121</v>
      </c>
      <c r="F140" s="195"/>
      <c r="G140" s="196"/>
      <c r="H140" s="175"/>
      <c r="I140" s="176"/>
      <c r="J140" s="125">
        <v>41.593245161290326</v>
      </c>
      <c r="K140" s="125">
        <v>100</v>
      </c>
      <c r="L140" s="125">
        <v>0</v>
      </c>
      <c r="M140" s="125" t="s">
        <v>107</v>
      </c>
      <c r="N140" s="145">
        <v>0</v>
      </c>
      <c r="O140" s="156">
        <v>42865</v>
      </c>
      <c r="P140" s="156">
        <v>42891</v>
      </c>
      <c r="Q140" s="147" t="s">
        <v>135</v>
      </c>
      <c r="R140" s="147"/>
      <c r="S140" s="145" t="s">
        <v>66</v>
      </c>
    </row>
    <row r="141" spans="3:19" ht="32.25" customHeight="1" x14ac:dyDescent="0.3">
      <c r="C141" s="148" t="s">
        <v>409</v>
      </c>
      <c r="D141" s="124" t="s">
        <v>216</v>
      </c>
      <c r="E141" s="67" t="s">
        <v>122</v>
      </c>
      <c r="F141" s="195" t="s">
        <v>300</v>
      </c>
      <c r="G141" s="196"/>
      <c r="H141" s="175" t="s">
        <v>522</v>
      </c>
      <c r="I141" s="176"/>
      <c r="J141" s="125">
        <v>0.79285000000000005</v>
      </c>
      <c r="K141" s="125">
        <v>100</v>
      </c>
      <c r="L141" s="125">
        <v>0</v>
      </c>
      <c r="M141" s="125" t="s">
        <v>107</v>
      </c>
      <c r="N141" s="145">
        <v>0</v>
      </c>
      <c r="O141" s="156">
        <v>41857</v>
      </c>
      <c r="P141" s="156">
        <v>41901</v>
      </c>
      <c r="Q141" s="147" t="s">
        <v>134</v>
      </c>
      <c r="R141" s="147" t="s">
        <v>367</v>
      </c>
      <c r="S141" s="147" t="s">
        <v>66</v>
      </c>
    </row>
    <row r="142" spans="3:19" ht="50.25" customHeight="1" x14ac:dyDescent="0.3">
      <c r="C142" s="148" t="s">
        <v>410</v>
      </c>
      <c r="D142" s="124" t="s">
        <v>216</v>
      </c>
      <c r="E142" s="67" t="s">
        <v>126</v>
      </c>
      <c r="F142" s="195"/>
      <c r="G142" s="196"/>
      <c r="H142" s="175"/>
      <c r="I142" s="176"/>
      <c r="J142" s="125">
        <v>2.5089096774193549</v>
      </c>
      <c r="K142" s="125">
        <v>100</v>
      </c>
      <c r="L142" s="125">
        <v>0</v>
      </c>
      <c r="M142" s="125" t="s">
        <v>107</v>
      </c>
      <c r="N142" s="145">
        <v>0</v>
      </c>
      <c r="O142" s="102">
        <v>42948</v>
      </c>
      <c r="P142" s="66">
        <v>42979</v>
      </c>
      <c r="Q142" s="147"/>
      <c r="R142" s="147"/>
      <c r="S142" s="147" t="s">
        <v>1</v>
      </c>
    </row>
    <row r="143" spans="3:19" ht="15.75" customHeight="1" x14ac:dyDescent="0.3">
      <c r="C143" s="98">
        <v>7</v>
      </c>
      <c r="D143" s="179" t="s">
        <v>15</v>
      </c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1"/>
    </row>
    <row r="144" spans="3:19" ht="15" customHeight="1" x14ac:dyDescent="0.3">
      <c r="C144" s="191"/>
      <c r="D144" s="193" t="s">
        <v>28</v>
      </c>
      <c r="E144" s="173" t="s">
        <v>53</v>
      </c>
      <c r="F144" s="182" t="s">
        <v>43</v>
      </c>
      <c r="G144" s="183"/>
      <c r="H144" s="182" t="s">
        <v>44</v>
      </c>
      <c r="I144" s="183"/>
      <c r="J144" s="186" t="s">
        <v>8</v>
      </c>
      <c r="K144" s="187"/>
      <c r="L144" s="188"/>
      <c r="M144" s="173" t="s">
        <v>52</v>
      </c>
      <c r="N144" s="189" t="s">
        <v>54</v>
      </c>
      <c r="O144" s="177" t="s">
        <v>27</v>
      </c>
      <c r="P144" s="178"/>
      <c r="Q144" s="173" t="s">
        <v>17</v>
      </c>
      <c r="R144" s="173" t="s">
        <v>48</v>
      </c>
      <c r="S144" s="173" t="s">
        <v>19</v>
      </c>
    </row>
    <row r="145" spans="1:20 16384:16384" ht="66" customHeight="1" x14ac:dyDescent="0.3">
      <c r="C145" s="192"/>
      <c r="D145" s="194"/>
      <c r="E145" s="174"/>
      <c r="F145" s="184"/>
      <c r="G145" s="185"/>
      <c r="H145" s="184"/>
      <c r="I145" s="185"/>
      <c r="J145" s="32" t="s">
        <v>477</v>
      </c>
      <c r="K145" s="143" t="s">
        <v>46</v>
      </c>
      <c r="L145" s="32" t="s">
        <v>45</v>
      </c>
      <c r="M145" s="174"/>
      <c r="N145" s="190"/>
      <c r="O145" s="143" t="s">
        <v>16</v>
      </c>
      <c r="P145" s="143" t="s">
        <v>55</v>
      </c>
      <c r="Q145" s="174"/>
      <c r="R145" s="174"/>
      <c r="S145" s="174"/>
    </row>
    <row r="146" spans="1:20 16384:16384" ht="46.5" customHeight="1" x14ac:dyDescent="0.3">
      <c r="C146" s="148" t="s">
        <v>411</v>
      </c>
      <c r="D146" s="124" t="s">
        <v>216</v>
      </c>
      <c r="E146" s="67" t="s">
        <v>127</v>
      </c>
      <c r="F146" s="195"/>
      <c r="G146" s="196"/>
      <c r="H146" s="175"/>
      <c r="I146" s="176"/>
      <c r="J146" s="125">
        <v>50.986774193548385</v>
      </c>
      <c r="K146" s="125">
        <v>100</v>
      </c>
      <c r="L146" s="125">
        <v>0</v>
      </c>
      <c r="M146" s="125" t="s">
        <v>107</v>
      </c>
      <c r="N146" s="145"/>
      <c r="O146" s="102">
        <v>43040</v>
      </c>
      <c r="P146" s="66">
        <v>43070</v>
      </c>
      <c r="Q146" s="147"/>
      <c r="R146" s="147"/>
      <c r="S146" s="147" t="s">
        <v>1</v>
      </c>
    </row>
    <row r="147" spans="1:20 16384:16384" ht="46.5" customHeight="1" x14ac:dyDescent="0.3">
      <c r="C147" s="148" t="s">
        <v>412</v>
      </c>
      <c r="D147" s="124" t="s">
        <v>216</v>
      </c>
      <c r="E147" s="67" t="s">
        <v>128</v>
      </c>
      <c r="F147" s="195"/>
      <c r="G147" s="196"/>
      <c r="H147" s="175"/>
      <c r="I147" s="176"/>
      <c r="J147" s="125">
        <v>15.593006451612903</v>
      </c>
      <c r="K147" s="125">
        <v>100</v>
      </c>
      <c r="L147" s="125">
        <v>0</v>
      </c>
      <c r="M147" s="125" t="s">
        <v>107</v>
      </c>
      <c r="N147" s="145"/>
      <c r="O147" s="102">
        <v>43040</v>
      </c>
      <c r="P147" s="66">
        <v>43132</v>
      </c>
      <c r="Q147" s="147"/>
      <c r="R147" s="147"/>
      <c r="S147" s="147" t="s">
        <v>1</v>
      </c>
    </row>
    <row r="148" spans="1:20 16384:16384" ht="27.75" customHeight="1" x14ac:dyDescent="0.3">
      <c r="C148" s="148" t="s">
        <v>413</v>
      </c>
      <c r="D148" s="124" t="s">
        <v>216</v>
      </c>
      <c r="E148" s="67" t="s">
        <v>146</v>
      </c>
      <c r="F148" s="175" t="s">
        <v>301</v>
      </c>
      <c r="G148" s="176"/>
      <c r="H148" s="175" t="s">
        <v>523</v>
      </c>
      <c r="I148" s="176"/>
      <c r="J148" s="125">
        <v>0.90185000000000004</v>
      </c>
      <c r="K148" s="125">
        <v>100</v>
      </c>
      <c r="L148" s="125">
        <v>0</v>
      </c>
      <c r="M148" s="125" t="s">
        <v>107</v>
      </c>
      <c r="N148" s="145"/>
      <c r="O148" s="156">
        <v>41946</v>
      </c>
      <c r="P148" s="156">
        <v>42128</v>
      </c>
      <c r="Q148" s="147" t="s">
        <v>217</v>
      </c>
      <c r="R148" s="147" t="s">
        <v>160</v>
      </c>
      <c r="S148" s="147" t="s">
        <v>66</v>
      </c>
    </row>
    <row r="149" spans="1:20 16384:16384" ht="29.25" customHeight="1" x14ac:dyDescent="0.3">
      <c r="C149" s="113" t="s">
        <v>414</v>
      </c>
      <c r="D149" s="162" t="s">
        <v>392</v>
      </c>
      <c r="E149" s="118" t="s">
        <v>441</v>
      </c>
      <c r="F149" s="195"/>
      <c r="G149" s="196"/>
      <c r="H149" s="119"/>
      <c r="I149" s="120"/>
      <c r="J149" s="125"/>
      <c r="K149" s="125"/>
      <c r="L149" s="125"/>
      <c r="M149" s="125"/>
      <c r="N149" s="145"/>
      <c r="O149" s="102"/>
      <c r="P149" s="66"/>
      <c r="Q149" s="147"/>
      <c r="R149" s="147"/>
      <c r="S149" s="147"/>
    </row>
    <row r="150" spans="1:20 16384:16384" ht="45" customHeight="1" x14ac:dyDescent="0.3">
      <c r="C150" s="148" t="s">
        <v>421</v>
      </c>
      <c r="D150" s="124" t="s">
        <v>392</v>
      </c>
      <c r="E150" s="46" t="s">
        <v>144</v>
      </c>
      <c r="F150" s="175" t="s">
        <v>562</v>
      </c>
      <c r="G150" s="176"/>
      <c r="H150" s="175" t="s">
        <v>650</v>
      </c>
      <c r="I150" s="176"/>
      <c r="J150" s="125">
        <v>910.04353000000015</v>
      </c>
      <c r="K150" s="125">
        <v>100</v>
      </c>
      <c r="L150" s="125">
        <v>0</v>
      </c>
      <c r="M150" s="145" t="s">
        <v>107</v>
      </c>
      <c r="N150" s="151"/>
      <c r="O150" s="156">
        <v>42360</v>
      </c>
      <c r="P150" s="156">
        <v>42461</v>
      </c>
      <c r="Q150" s="147" t="s">
        <v>116</v>
      </c>
      <c r="R150" s="145" t="s">
        <v>332</v>
      </c>
      <c r="S150" s="145" t="s">
        <v>20</v>
      </c>
    </row>
    <row r="151" spans="1:20 16384:16384" ht="29.25" customHeight="1" x14ac:dyDescent="0.3">
      <c r="C151" s="113" t="s">
        <v>415</v>
      </c>
      <c r="D151" s="162" t="s">
        <v>185</v>
      </c>
      <c r="E151" s="118" t="s">
        <v>442</v>
      </c>
      <c r="F151" s="195"/>
      <c r="G151" s="196"/>
      <c r="H151" s="175"/>
      <c r="I151" s="176"/>
      <c r="J151" s="93"/>
      <c r="K151" s="93"/>
      <c r="L151" s="93"/>
      <c r="M151" s="107"/>
      <c r="N151" s="159"/>
      <c r="O151" s="117"/>
      <c r="P151" s="109"/>
      <c r="Q151" s="116"/>
      <c r="R151" s="107"/>
      <c r="S151" s="107"/>
    </row>
    <row r="152" spans="1:20 16384:16384" ht="57.75" customHeight="1" x14ac:dyDescent="0.3">
      <c r="C152" s="148" t="s">
        <v>416</v>
      </c>
      <c r="D152" s="124" t="s">
        <v>185</v>
      </c>
      <c r="E152" s="46" t="s">
        <v>418</v>
      </c>
      <c r="F152" s="175" t="s">
        <v>381</v>
      </c>
      <c r="G152" s="176"/>
      <c r="H152" s="175"/>
      <c r="I152" s="176"/>
      <c r="J152" s="125">
        <v>96.774193548387089</v>
      </c>
      <c r="K152" s="126">
        <v>100</v>
      </c>
      <c r="L152" s="126">
        <v>0</v>
      </c>
      <c r="M152" s="148" t="s">
        <v>107</v>
      </c>
      <c r="N152" s="145"/>
      <c r="O152" s="102">
        <v>43040</v>
      </c>
      <c r="P152" s="66">
        <v>43282</v>
      </c>
      <c r="Q152" s="147"/>
      <c r="R152" s="147"/>
      <c r="S152" s="145" t="s">
        <v>1</v>
      </c>
    </row>
    <row r="153" spans="1:20 16384:16384" ht="45" customHeight="1" x14ac:dyDescent="0.3">
      <c r="C153" s="148" t="s">
        <v>417</v>
      </c>
      <c r="D153" s="124" t="s">
        <v>185</v>
      </c>
      <c r="E153" s="46" t="s">
        <v>419</v>
      </c>
      <c r="F153" s="175" t="s">
        <v>381</v>
      </c>
      <c r="G153" s="176"/>
      <c r="H153" s="175"/>
      <c r="I153" s="176"/>
      <c r="J153" s="125">
        <v>119.14514516129032</v>
      </c>
      <c r="K153" s="125">
        <v>100</v>
      </c>
      <c r="L153" s="125">
        <v>0</v>
      </c>
      <c r="M153" s="145" t="s">
        <v>107</v>
      </c>
      <c r="N153" s="145"/>
      <c r="O153" s="102">
        <v>43040</v>
      </c>
      <c r="P153" s="66">
        <v>43282</v>
      </c>
      <c r="Q153" s="147"/>
      <c r="R153" s="147"/>
      <c r="S153" s="145" t="s">
        <v>1</v>
      </c>
    </row>
    <row r="154" spans="1:20 16384:16384" ht="22.5" customHeight="1" x14ac:dyDescent="0.3">
      <c r="C154" s="113" t="s">
        <v>422</v>
      </c>
      <c r="D154" s="162" t="s">
        <v>386</v>
      </c>
      <c r="E154" s="118" t="s">
        <v>420</v>
      </c>
      <c r="F154" s="195"/>
      <c r="G154" s="196"/>
      <c r="H154" s="175"/>
      <c r="I154" s="176"/>
      <c r="J154" s="93"/>
      <c r="K154" s="93"/>
      <c r="L154" s="93"/>
      <c r="M154" s="107"/>
      <c r="N154" s="107"/>
      <c r="O154" s="108"/>
      <c r="P154" s="115"/>
      <c r="Q154" s="116"/>
      <c r="R154" s="116"/>
      <c r="S154" s="107"/>
    </row>
    <row r="155" spans="1:20 16384:16384" ht="31.5" customHeight="1" x14ac:dyDescent="0.3">
      <c r="C155" s="148" t="s">
        <v>423</v>
      </c>
      <c r="D155" s="124" t="s">
        <v>386</v>
      </c>
      <c r="E155" s="46" t="s">
        <v>383</v>
      </c>
      <c r="F155" s="195"/>
      <c r="G155" s="196"/>
      <c r="H155" s="175"/>
      <c r="I155" s="176"/>
      <c r="J155" s="126">
        <v>130</v>
      </c>
      <c r="K155" s="126">
        <v>100</v>
      </c>
      <c r="L155" s="126">
        <v>0</v>
      </c>
      <c r="M155" s="148" t="s">
        <v>107</v>
      </c>
      <c r="N155" s="145"/>
      <c r="O155" s="102">
        <v>43070</v>
      </c>
      <c r="P155" s="66">
        <v>43891</v>
      </c>
      <c r="Q155" s="147"/>
      <c r="R155" s="147"/>
      <c r="S155" s="147" t="s">
        <v>1</v>
      </c>
    </row>
    <row r="156" spans="1:20 16384:16384" ht="31.5" customHeight="1" x14ac:dyDescent="0.3">
      <c r="C156" s="113" t="s">
        <v>424</v>
      </c>
      <c r="D156" s="162" t="s">
        <v>385</v>
      </c>
      <c r="E156" s="118" t="s">
        <v>443</v>
      </c>
      <c r="F156" s="195"/>
      <c r="G156" s="196"/>
      <c r="H156" s="175"/>
      <c r="I156" s="176"/>
      <c r="J156" s="93"/>
      <c r="K156" s="93"/>
      <c r="L156" s="93"/>
      <c r="M156" s="107"/>
      <c r="N156" s="107"/>
      <c r="O156" s="108"/>
      <c r="P156" s="115"/>
      <c r="Q156" s="116"/>
      <c r="R156" s="116"/>
      <c r="S156" s="107"/>
    </row>
    <row r="157" spans="1:20 16384:16384" ht="33" customHeight="1" x14ac:dyDescent="0.3">
      <c r="C157" s="148" t="s">
        <v>425</v>
      </c>
      <c r="D157" s="124" t="s">
        <v>385</v>
      </c>
      <c r="E157" s="46" t="s">
        <v>384</v>
      </c>
      <c r="F157" s="195"/>
      <c r="G157" s="196"/>
      <c r="H157" s="175"/>
      <c r="I157" s="176"/>
      <c r="J157" s="125">
        <v>200</v>
      </c>
      <c r="K157" s="125">
        <v>100</v>
      </c>
      <c r="L157" s="125">
        <v>0</v>
      </c>
      <c r="M157" s="145" t="s">
        <v>107</v>
      </c>
      <c r="N157" s="145"/>
      <c r="O157" s="102">
        <v>43070</v>
      </c>
      <c r="P157" s="66">
        <v>43891</v>
      </c>
      <c r="Q157" s="147"/>
      <c r="R157" s="147"/>
      <c r="S157" s="145" t="s">
        <v>1</v>
      </c>
    </row>
    <row r="158" spans="1:20 16384:16384" ht="31.5" customHeight="1" x14ac:dyDescent="0.3">
      <c r="B158" s="94"/>
      <c r="C158" s="113" t="s">
        <v>426</v>
      </c>
      <c r="D158" s="162" t="s">
        <v>248</v>
      </c>
      <c r="E158" s="118" t="s">
        <v>444</v>
      </c>
      <c r="F158" s="195"/>
      <c r="G158" s="196"/>
      <c r="H158" s="175"/>
      <c r="I158" s="176"/>
      <c r="J158" s="125"/>
      <c r="K158" s="125"/>
      <c r="L158" s="125"/>
      <c r="M158" s="145"/>
      <c r="N158" s="145"/>
      <c r="O158" s="102"/>
      <c r="P158" s="66"/>
      <c r="Q158" s="147"/>
      <c r="R158" s="147"/>
      <c r="S158" s="107"/>
      <c r="XFD158" s="24"/>
    </row>
    <row r="159" spans="1:20 16384:16384" ht="40.5" customHeight="1" x14ac:dyDescent="0.3">
      <c r="B159" s="90"/>
      <c r="C159" s="148" t="s">
        <v>427</v>
      </c>
      <c r="D159" s="124" t="s">
        <v>248</v>
      </c>
      <c r="E159" s="46" t="s">
        <v>249</v>
      </c>
      <c r="F159" s="195"/>
      <c r="G159" s="196"/>
      <c r="H159" s="175"/>
      <c r="I159" s="176"/>
      <c r="J159" s="125">
        <v>400</v>
      </c>
      <c r="K159" s="125">
        <v>100</v>
      </c>
      <c r="L159" s="125">
        <v>0</v>
      </c>
      <c r="M159" s="145" t="s">
        <v>107</v>
      </c>
      <c r="N159" s="145"/>
      <c r="O159" s="102">
        <v>43070</v>
      </c>
      <c r="P159" s="66">
        <v>43891</v>
      </c>
      <c r="Q159" s="147"/>
      <c r="R159" s="147"/>
      <c r="S159" s="147" t="s">
        <v>1</v>
      </c>
      <c r="XFD159" s="24"/>
    </row>
    <row r="160" spans="1:20 16384:16384" s="45" customFormat="1" ht="30" customHeight="1" x14ac:dyDescent="0.3">
      <c r="A160" s="24"/>
      <c r="B160" s="40"/>
      <c r="C160" s="113" t="s">
        <v>430</v>
      </c>
      <c r="D160" s="162" t="s">
        <v>382</v>
      </c>
      <c r="E160" s="118" t="s">
        <v>445</v>
      </c>
      <c r="F160" s="197"/>
      <c r="G160" s="198"/>
      <c r="H160" s="175"/>
      <c r="I160" s="176"/>
      <c r="J160" s="93"/>
      <c r="K160" s="93"/>
      <c r="L160" s="93"/>
      <c r="M160" s="107"/>
      <c r="N160" s="107"/>
      <c r="O160" s="108"/>
      <c r="P160" s="115"/>
      <c r="Q160" s="116"/>
      <c r="R160" s="116"/>
      <c r="S160" s="107"/>
      <c r="T160" s="95"/>
    </row>
    <row r="161" spans="1:21" ht="22.5" customHeight="1" x14ac:dyDescent="0.3">
      <c r="C161" s="148" t="s">
        <v>431</v>
      </c>
      <c r="D161" s="124" t="s">
        <v>382</v>
      </c>
      <c r="E161" s="121" t="s">
        <v>374</v>
      </c>
      <c r="F161" s="195"/>
      <c r="G161" s="196"/>
      <c r="H161" s="175"/>
      <c r="I161" s="176"/>
      <c r="J161" s="125">
        <v>500</v>
      </c>
      <c r="K161" s="125">
        <v>100</v>
      </c>
      <c r="L161" s="125">
        <v>0</v>
      </c>
      <c r="M161" s="145" t="s">
        <v>107</v>
      </c>
      <c r="N161" s="145"/>
      <c r="O161" s="102">
        <v>43070</v>
      </c>
      <c r="P161" s="66">
        <v>43891</v>
      </c>
      <c r="Q161" s="147"/>
      <c r="R161" s="147"/>
      <c r="S161" s="147" t="s">
        <v>1</v>
      </c>
      <c r="T161" s="76"/>
    </row>
    <row r="162" spans="1:21" s="92" customFormat="1" ht="42.75" customHeight="1" x14ac:dyDescent="0.3">
      <c r="A162" s="24"/>
      <c r="B162" s="91"/>
      <c r="C162" s="113" t="s">
        <v>432</v>
      </c>
      <c r="D162" s="123" t="s">
        <v>428</v>
      </c>
      <c r="E162" s="122" t="s">
        <v>429</v>
      </c>
      <c r="F162" s="195"/>
      <c r="G162" s="196"/>
      <c r="H162" s="175"/>
      <c r="I162" s="176"/>
      <c r="J162" s="125"/>
      <c r="K162" s="125"/>
      <c r="L162" s="125"/>
      <c r="M162" s="145"/>
      <c r="N162" s="145"/>
      <c r="O162" s="102"/>
      <c r="P162" s="66"/>
      <c r="Q162" s="147"/>
      <c r="R162" s="147"/>
      <c r="S162" s="147"/>
      <c r="T162" s="97"/>
    </row>
    <row r="163" spans="1:21" s="57" customFormat="1" ht="40.799999999999997" x14ac:dyDescent="0.3">
      <c r="A163" s="24"/>
      <c r="B163" s="56"/>
      <c r="C163" s="148" t="s">
        <v>433</v>
      </c>
      <c r="D163" s="124" t="s">
        <v>112</v>
      </c>
      <c r="E163" s="46" t="s">
        <v>533</v>
      </c>
      <c r="F163" s="195"/>
      <c r="G163" s="196"/>
      <c r="H163" s="175"/>
      <c r="I163" s="176"/>
      <c r="J163" s="125">
        <v>0</v>
      </c>
      <c r="K163" s="125">
        <v>100</v>
      </c>
      <c r="L163" s="125">
        <v>0</v>
      </c>
      <c r="M163" s="145" t="s">
        <v>106</v>
      </c>
      <c r="N163" s="145"/>
      <c r="O163" s="102">
        <v>43132</v>
      </c>
      <c r="P163" s="105">
        <v>43647</v>
      </c>
      <c r="Q163" s="145"/>
      <c r="R163" s="145"/>
      <c r="S163" s="145" t="s">
        <v>7</v>
      </c>
      <c r="T163" s="96"/>
    </row>
    <row r="164" spans="1:21" ht="15.75" customHeight="1" x14ac:dyDescent="0.3">
      <c r="C164" s="98">
        <v>7</v>
      </c>
      <c r="D164" s="179" t="s">
        <v>15</v>
      </c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1"/>
    </row>
    <row r="165" spans="1:21" ht="15" customHeight="1" x14ac:dyDescent="0.3">
      <c r="C165" s="191"/>
      <c r="D165" s="193" t="s">
        <v>28</v>
      </c>
      <c r="E165" s="173" t="s">
        <v>53</v>
      </c>
      <c r="F165" s="182" t="s">
        <v>43</v>
      </c>
      <c r="G165" s="183"/>
      <c r="H165" s="182" t="s">
        <v>44</v>
      </c>
      <c r="I165" s="183"/>
      <c r="J165" s="186" t="s">
        <v>8</v>
      </c>
      <c r="K165" s="187"/>
      <c r="L165" s="188"/>
      <c r="M165" s="173" t="s">
        <v>52</v>
      </c>
      <c r="N165" s="189" t="s">
        <v>54</v>
      </c>
      <c r="O165" s="177" t="s">
        <v>27</v>
      </c>
      <c r="P165" s="178"/>
      <c r="Q165" s="173" t="s">
        <v>17</v>
      </c>
      <c r="R165" s="173" t="s">
        <v>48</v>
      </c>
      <c r="S165" s="173" t="s">
        <v>19</v>
      </c>
    </row>
    <row r="166" spans="1:21" ht="66" customHeight="1" x14ac:dyDescent="0.3">
      <c r="C166" s="192"/>
      <c r="D166" s="194"/>
      <c r="E166" s="174"/>
      <c r="F166" s="184"/>
      <c r="G166" s="185"/>
      <c r="H166" s="184"/>
      <c r="I166" s="185"/>
      <c r="J166" s="32" t="s">
        <v>477</v>
      </c>
      <c r="K166" s="143" t="s">
        <v>46</v>
      </c>
      <c r="L166" s="32" t="s">
        <v>45</v>
      </c>
      <c r="M166" s="174"/>
      <c r="N166" s="190"/>
      <c r="O166" s="143" t="s">
        <v>16</v>
      </c>
      <c r="P166" s="143" t="s">
        <v>55</v>
      </c>
      <c r="Q166" s="174"/>
      <c r="R166" s="174"/>
      <c r="S166" s="174"/>
    </row>
    <row r="167" spans="1:21" s="57" customFormat="1" ht="48" customHeight="1" x14ac:dyDescent="0.3">
      <c r="A167" s="24"/>
      <c r="B167" s="56"/>
      <c r="C167" s="148" t="s">
        <v>467</v>
      </c>
      <c r="D167" s="124" t="s">
        <v>373</v>
      </c>
      <c r="E167" s="46" t="s">
        <v>468</v>
      </c>
      <c r="F167" s="170"/>
      <c r="G167" s="110"/>
      <c r="H167" s="227"/>
      <c r="I167" s="228"/>
      <c r="J167" s="125">
        <v>74512.627440000011</v>
      </c>
      <c r="K167" s="125">
        <v>94.0531229776213</v>
      </c>
      <c r="L167" s="125">
        <v>5.9468770223786898</v>
      </c>
      <c r="M167" s="80" t="s">
        <v>106</v>
      </c>
      <c r="N167" s="145"/>
      <c r="O167" s="156">
        <v>41061</v>
      </c>
      <c r="P167" s="156">
        <v>43891</v>
      </c>
      <c r="Q167" s="145"/>
      <c r="R167" s="145"/>
      <c r="S167" s="145" t="s">
        <v>20</v>
      </c>
      <c r="T167" s="96"/>
    </row>
    <row r="168" spans="1:21" s="45" customFormat="1" ht="15.75" customHeight="1" x14ac:dyDescent="0.3">
      <c r="A168" s="40"/>
      <c r="B168" s="40"/>
      <c r="C168" s="59"/>
      <c r="D168" s="165"/>
      <c r="F168" s="40"/>
      <c r="H168" s="160"/>
      <c r="I168" s="45" t="s">
        <v>2</v>
      </c>
      <c r="J168" s="63">
        <f>SUM(J124:J167)</f>
        <v>80726.099829354847</v>
      </c>
      <c r="K168" s="53"/>
      <c r="L168" s="53"/>
      <c r="N168" s="160"/>
      <c r="S168" s="40"/>
    </row>
    <row r="169" spans="1:21" ht="15.75" customHeight="1" x14ac:dyDescent="0.3">
      <c r="C169" s="98">
        <v>8</v>
      </c>
      <c r="D169" s="179" t="s">
        <v>218</v>
      </c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1"/>
    </row>
    <row r="170" spans="1:21" ht="15" customHeight="1" x14ac:dyDescent="0.3">
      <c r="C170" s="191"/>
      <c r="D170" s="193" t="s">
        <v>28</v>
      </c>
      <c r="E170" s="173" t="s">
        <v>26</v>
      </c>
      <c r="F170" s="173" t="s">
        <v>43</v>
      </c>
      <c r="G170" s="173" t="s">
        <v>110</v>
      </c>
      <c r="H170" s="182" t="s">
        <v>44</v>
      </c>
      <c r="I170" s="183"/>
      <c r="J170" s="186" t="s">
        <v>8</v>
      </c>
      <c r="K170" s="187"/>
      <c r="L170" s="188"/>
      <c r="M170" s="173" t="s">
        <v>52</v>
      </c>
      <c r="N170" s="173" t="s">
        <v>49</v>
      </c>
      <c r="O170" s="177" t="s">
        <v>27</v>
      </c>
      <c r="P170" s="178"/>
      <c r="Q170" s="173" t="s">
        <v>63</v>
      </c>
      <c r="R170" s="173" t="s">
        <v>48</v>
      </c>
      <c r="S170" s="173" t="s">
        <v>19</v>
      </c>
    </row>
    <row r="171" spans="1:21" ht="49.5" customHeight="1" x14ac:dyDescent="0.3">
      <c r="C171" s="192"/>
      <c r="D171" s="194"/>
      <c r="E171" s="174"/>
      <c r="F171" s="174"/>
      <c r="G171" s="174"/>
      <c r="H171" s="184"/>
      <c r="I171" s="185"/>
      <c r="J171" s="32" t="str">
        <f>J12</f>
        <v>Montante Estimado em US$ X mil
US$ = 3,10</v>
      </c>
      <c r="K171" s="32" t="s">
        <v>46</v>
      </c>
      <c r="L171" s="144" t="s">
        <v>45</v>
      </c>
      <c r="M171" s="174"/>
      <c r="N171" s="174"/>
      <c r="O171" s="143" t="s">
        <v>65</v>
      </c>
      <c r="P171" s="143" t="s">
        <v>9</v>
      </c>
      <c r="Q171" s="174"/>
      <c r="R171" s="174"/>
      <c r="S171" s="174"/>
    </row>
    <row r="172" spans="1:21" x14ac:dyDescent="0.3">
      <c r="C172" s="150"/>
      <c r="D172" s="166"/>
      <c r="E172" s="68"/>
      <c r="F172" s="142"/>
      <c r="G172" s="70"/>
      <c r="H172" s="225"/>
      <c r="I172" s="226"/>
      <c r="J172" s="73"/>
      <c r="K172" s="72"/>
      <c r="L172" s="72"/>
      <c r="M172" s="71"/>
      <c r="N172" s="70"/>
      <c r="O172" s="70"/>
      <c r="P172" s="54"/>
      <c r="Q172" s="147"/>
      <c r="R172" s="54"/>
      <c r="S172" s="70"/>
    </row>
    <row r="173" spans="1:21" s="25" customFormat="1" x14ac:dyDescent="0.3">
      <c r="A173" s="24"/>
      <c r="B173" s="24"/>
      <c r="C173" s="24"/>
      <c r="D173" s="163"/>
      <c r="E173" s="23"/>
      <c r="F173" s="24"/>
      <c r="G173" s="23"/>
      <c r="H173" s="161"/>
      <c r="I173" s="45" t="s">
        <v>2</v>
      </c>
      <c r="J173" s="63">
        <f>SUM(J172:J172)</f>
        <v>0</v>
      </c>
      <c r="M173" s="23"/>
      <c r="N173" s="161"/>
      <c r="O173" s="23"/>
      <c r="P173" s="23"/>
      <c r="Q173" s="23"/>
      <c r="R173" s="23"/>
      <c r="S173" s="24"/>
      <c r="T173" s="23"/>
      <c r="U173" s="23"/>
    </row>
    <row r="174" spans="1:21" s="25" customFormat="1" ht="7.5" customHeight="1" x14ac:dyDescent="0.3">
      <c r="A174" s="24"/>
      <c r="B174" s="24"/>
      <c r="C174" s="58"/>
      <c r="D174" s="163"/>
      <c r="E174" s="23"/>
      <c r="F174" s="24"/>
      <c r="G174" s="23"/>
      <c r="H174" s="161"/>
      <c r="I174" s="45"/>
      <c r="J174" s="40"/>
      <c r="K174" s="52"/>
      <c r="M174" s="23"/>
      <c r="N174" s="161"/>
      <c r="O174" s="23"/>
      <c r="P174" s="23"/>
      <c r="Q174" s="23"/>
      <c r="R174" s="23"/>
      <c r="S174" s="24"/>
      <c r="T174" s="23"/>
      <c r="U174" s="23"/>
    </row>
    <row r="175" spans="1:21" s="25" customFormat="1" x14ac:dyDescent="0.3">
      <c r="A175" s="24"/>
      <c r="B175" s="24"/>
      <c r="C175" s="24"/>
      <c r="D175" s="163"/>
      <c r="E175" s="23"/>
      <c r="F175" s="40" t="s">
        <v>210</v>
      </c>
      <c r="G175" s="52">
        <f>J168+J119+I111+J87+J65+J48+J28</f>
        <v>326718.79505935486</v>
      </c>
      <c r="H175" s="161"/>
      <c r="I175" s="23"/>
      <c r="J175" s="64"/>
      <c r="M175" s="23"/>
      <c r="N175" s="161"/>
      <c r="O175" s="23"/>
      <c r="P175" s="23"/>
      <c r="Q175" s="23"/>
      <c r="R175" s="23"/>
      <c r="S175" s="24"/>
      <c r="T175" s="23"/>
      <c r="U175" s="23"/>
    </row>
    <row r="178" spans="7:7" x14ac:dyDescent="0.3">
      <c r="G178" s="83"/>
    </row>
    <row r="179" spans="7:7" x14ac:dyDescent="0.3">
      <c r="G179" s="83"/>
    </row>
    <row r="196" spans="1:21" ht="11.25" customHeight="1" x14ac:dyDescent="0.3">
      <c r="D196" s="213" t="s">
        <v>64</v>
      </c>
      <c r="E196" s="39" t="s">
        <v>5</v>
      </c>
    </row>
    <row r="197" spans="1:21" x14ac:dyDescent="0.3">
      <c r="D197" s="214"/>
      <c r="E197" s="39" t="s">
        <v>3</v>
      </c>
    </row>
    <row r="198" spans="1:21" x14ac:dyDescent="0.3">
      <c r="D198" s="215"/>
      <c r="E198" s="33" t="s">
        <v>4</v>
      </c>
    </row>
    <row r="200" spans="1:21" s="25" customFormat="1" x14ac:dyDescent="0.3">
      <c r="A200" s="24"/>
      <c r="B200" s="24"/>
      <c r="C200" s="24"/>
      <c r="D200" s="213" t="s">
        <v>19</v>
      </c>
      <c r="E200" s="39" t="s">
        <v>1</v>
      </c>
      <c r="F200" s="24"/>
      <c r="G200" s="23"/>
      <c r="H200" s="161"/>
      <c r="I200" s="23"/>
      <c r="J200" s="64"/>
      <c r="M200" s="23"/>
      <c r="N200" s="161"/>
      <c r="O200" s="23"/>
      <c r="P200" s="23"/>
      <c r="Q200" s="23"/>
      <c r="R200" s="23"/>
      <c r="S200" s="24"/>
      <c r="T200" s="23"/>
      <c r="U200" s="23"/>
    </row>
    <row r="201" spans="1:21" s="25" customFormat="1" x14ac:dyDescent="0.3">
      <c r="A201" s="24"/>
      <c r="B201" s="24"/>
      <c r="C201" s="24"/>
      <c r="D201" s="214"/>
      <c r="E201" s="39" t="s">
        <v>61</v>
      </c>
      <c r="F201" s="24"/>
      <c r="G201" s="23"/>
      <c r="H201" s="161"/>
      <c r="I201" s="23"/>
      <c r="J201" s="64"/>
      <c r="M201" s="23"/>
      <c r="N201" s="161"/>
      <c r="O201" s="23"/>
      <c r="P201" s="23"/>
      <c r="Q201" s="23"/>
      <c r="R201" s="23"/>
      <c r="S201" s="24"/>
      <c r="T201" s="23"/>
      <c r="U201" s="23"/>
    </row>
    <row r="202" spans="1:21" s="25" customFormat="1" x14ac:dyDescent="0.3">
      <c r="A202" s="24"/>
      <c r="B202" s="24"/>
      <c r="C202" s="24"/>
      <c r="D202" s="214"/>
      <c r="E202" s="39" t="s">
        <v>38</v>
      </c>
      <c r="F202" s="24"/>
      <c r="G202" s="23"/>
      <c r="H202" s="161"/>
      <c r="I202" s="23"/>
      <c r="J202" s="65"/>
      <c r="M202" s="23"/>
      <c r="N202" s="161"/>
      <c r="O202" s="23"/>
      <c r="P202" s="23"/>
      <c r="Q202" s="23"/>
      <c r="R202" s="23"/>
      <c r="S202" s="24"/>
      <c r="T202" s="23"/>
      <c r="U202" s="23"/>
    </row>
    <row r="203" spans="1:21" s="25" customFormat="1" x14ac:dyDescent="0.3">
      <c r="A203" s="24"/>
      <c r="B203" s="24"/>
      <c r="C203" s="24"/>
      <c r="D203" s="214"/>
      <c r="E203" s="39" t="s">
        <v>7</v>
      </c>
      <c r="F203" s="24"/>
      <c r="G203" s="23"/>
      <c r="H203" s="161"/>
      <c r="I203" s="23"/>
      <c r="J203" s="64"/>
      <c r="M203" s="23"/>
      <c r="N203" s="161"/>
      <c r="O203" s="23"/>
      <c r="P203" s="23"/>
      <c r="Q203" s="23"/>
      <c r="R203" s="23"/>
      <c r="S203" s="24"/>
      <c r="T203" s="23"/>
      <c r="U203" s="23"/>
    </row>
    <row r="204" spans="1:21" s="25" customFormat="1" x14ac:dyDescent="0.3">
      <c r="A204" s="24"/>
      <c r="B204" s="24"/>
      <c r="C204" s="24"/>
      <c r="D204" s="214"/>
      <c r="E204" s="39" t="s">
        <v>62</v>
      </c>
      <c r="F204" s="24"/>
      <c r="G204" s="23"/>
      <c r="H204" s="161"/>
      <c r="I204" s="23"/>
      <c r="J204" s="64"/>
      <c r="M204" s="23"/>
      <c r="N204" s="161"/>
      <c r="O204" s="23"/>
      <c r="P204" s="23"/>
      <c r="Q204" s="23"/>
      <c r="R204" s="23"/>
      <c r="S204" s="24"/>
      <c r="T204" s="23"/>
      <c r="U204" s="23"/>
    </row>
    <row r="205" spans="1:21" s="25" customFormat="1" x14ac:dyDescent="0.3">
      <c r="A205" s="24"/>
      <c r="B205" s="24"/>
      <c r="C205" s="24"/>
      <c r="D205" s="214"/>
      <c r="E205" s="39" t="s">
        <v>56</v>
      </c>
      <c r="F205" s="24"/>
      <c r="G205" s="23"/>
      <c r="H205" s="161"/>
      <c r="I205" s="23"/>
      <c r="J205" s="64"/>
      <c r="M205" s="23"/>
      <c r="N205" s="161"/>
      <c r="O205" s="23"/>
      <c r="P205" s="23"/>
      <c r="Q205" s="23"/>
      <c r="R205" s="23"/>
      <c r="S205" s="24"/>
      <c r="T205" s="23"/>
      <c r="U205" s="23"/>
    </row>
    <row r="206" spans="1:21" s="25" customFormat="1" x14ac:dyDescent="0.3">
      <c r="A206" s="24"/>
      <c r="B206" s="24"/>
      <c r="C206" s="24"/>
      <c r="D206" s="214"/>
      <c r="E206" s="39" t="s">
        <v>20</v>
      </c>
      <c r="F206" s="24"/>
      <c r="G206" s="23"/>
      <c r="H206" s="161"/>
      <c r="I206" s="23"/>
      <c r="J206" s="64"/>
      <c r="M206" s="23"/>
      <c r="N206" s="161"/>
      <c r="O206" s="23"/>
      <c r="P206" s="23"/>
      <c r="Q206" s="23"/>
      <c r="R206" s="23"/>
      <c r="S206" s="24"/>
      <c r="T206" s="23"/>
      <c r="U206" s="23"/>
    </row>
    <row r="207" spans="1:21" s="25" customFormat="1" x14ac:dyDescent="0.3">
      <c r="A207" s="24"/>
      <c r="B207" s="24"/>
      <c r="C207" s="24"/>
      <c r="D207" s="215"/>
      <c r="E207" s="39" t="s">
        <v>66</v>
      </c>
      <c r="F207" s="24"/>
      <c r="G207" s="23"/>
      <c r="H207" s="161"/>
      <c r="I207" s="23"/>
      <c r="J207" s="64"/>
      <c r="M207" s="23"/>
      <c r="N207" s="161"/>
      <c r="O207" s="23"/>
      <c r="P207" s="23"/>
      <c r="Q207" s="23"/>
      <c r="R207" s="23"/>
      <c r="S207" s="24"/>
      <c r="T207" s="23"/>
      <c r="U207" s="23"/>
    </row>
    <row r="209" spans="1:21" s="25" customFormat="1" ht="30.6" x14ac:dyDescent="0.3">
      <c r="A209" s="24"/>
      <c r="B209" s="24"/>
      <c r="C209" s="24"/>
      <c r="D209" s="213" t="s">
        <v>60</v>
      </c>
      <c r="E209" s="216" t="s">
        <v>57</v>
      </c>
      <c r="F209" s="149" t="s">
        <v>39</v>
      </c>
      <c r="G209" s="39" t="s">
        <v>39</v>
      </c>
      <c r="H209" s="161"/>
      <c r="I209" s="23"/>
      <c r="J209" s="64"/>
      <c r="M209" s="23"/>
      <c r="N209" s="161"/>
      <c r="O209" s="23"/>
      <c r="P209" s="23"/>
      <c r="Q209" s="23"/>
      <c r="R209" s="23"/>
      <c r="S209" s="24"/>
      <c r="T209" s="23"/>
      <c r="U209" s="23"/>
    </row>
    <row r="210" spans="1:21" s="25" customFormat="1" ht="20.399999999999999" x14ac:dyDescent="0.3">
      <c r="A210" s="24"/>
      <c r="B210" s="24"/>
      <c r="C210" s="24"/>
      <c r="D210" s="214"/>
      <c r="E210" s="217"/>
      <c r="F210" s="149" t="s">
        <v>67</v>
      </c>
      <c r="G210" s="39" t="s">
        <v>67</v>
      </c>
      <c r="H210" s="161"/>
      <c r="I210" s="23"/>
      <c r="J210" s="64"/>
      <c r="M210" s="23"/>
      <c r="N210" s="161"/>
      <c r="O210" s="23"/>
      <c r="P210" s="23"/>
      <c r="Q210" s="23"/>
      <c r="R210" s="23"/>
      <c r="S210" s="24"/>
      <c r="T210" s="23"/>
      <c r="U210" s="23"/>
    </row>
    <row r="211" spans="1:21" s="25" customFormat="1" ht="30.6" x14ac:dyDescent="0.3">
      <c r="A211" s="24"/>
      <c r="B211" s="24"/>
      <c r="C211" s="24"/>
      <c r="D211" s="214"/>
      <c r="E211" s="217"/>
      <c r="F211" s="149" t="s">
        <v>68</v>
      </c>
      <c r="G211" s="39" t="s">
        <v>68</v>
      </c>
      <c r="H211" s="161"/>
      <c r="I211" s="23"/>
      <c r="J211" s="64"/>
      <c r="M211" s="23"/>
      <c r="N211" s="161"/>
      <c r="O211" s="23"/>
      <c r="P211" s="23"/>
      <c r="Q211" s="23"/>
      <c r="R211" s="23"/>
      <c r="S211" s="24"/>
      <c r="T211" s="23"/>
      <c r="U211" s="23"/>
    </row>
    <row r="212" spans="1:21" s="25" customFormat="1" x14ac:dyDescent="0.3">
      <c r="A212" s="24"/>
      <c r="B212" s="24"/>
      <c r="C212" s="24"/>
      <c r="D212" s="214"/>
      <c r="E212" s="217"/>
      <c r="F212" s="149" t="s">
        <v>33</v>
      </c>
      <c r="G212" s="39" t="s">
        <v>33</v>
      </c>
      <c r="H212" s="161"/>
      <c r="I212" s="23"/>
      <c r="J212" s="64"/>
      <c r="M212" s="23"/>
      <c r="N212" s="161"/>
      <c r="O212" s="23"/>
      <c r="P212" s="23"/>
      <c r="Q212" s="23"/>
      <c r="R212" s="23"/>
      <c r="S212" s="24"/>
      <c r="T212" s="23"/>
      <c r="U212" s="23"/>
    </row>
    <row r="213" spans="1:21" s="25" customFormat="1" x14ac:dyDescent="0.3">
      <c r="A213" s="24"/>
      <c r="B213" s="24"/>
      <c r="C213" s="24"/>
      <c r="D213" s="214"/>
      <c r="E213" s="217"/>
      <c r="F213" s="149" t="s">
        <v>34</v>
      </c>
      <c r="G213" s="39" t="s">
        <v>34</v>
      </c>
      <c r="H213" s="161"/>
      <c r="I213" s="23"/>
      <c r="J213" s="64"/>
      <c r="M213" s="23"/>
      <c r="N213" s="161"/>
      <c r="O213" s="23"/>
      <c r="P213" s="23"/>
      <c r="Q213" s="23"/>
      <c r="R213" s="23"/>
      <c r="S213" s="24"/>
      <c r="T213" s="23"/>
      <c r="U213" s="23"/>
    </row>
    <row r="214" spans="1:21" s="25" customFormat="1" ht="20.399999999999999" x14ac:dyDescent="0.3">
      <c r="A214" s="24"/>
      <c r="B214" s="24"/>
      <c r="C214" s="24"/>
      <c r="D214" s="214"/>
      <c r="E214" s="217"/>
      <c r="F214" s="149" t="s">
        <v>40</v>
      </c>
      <c r="G214" s="39" t="s">
        <v>40</v>
      </c>
      <c r="H214" s="161"/>
      <c r="I214" s="23"/>
      <c r="J214" s="64"/>
      <c r="M214" s="23"/>
      <c r="N214" s="161"/>
      <c r="O214" s="23"/>
      <c r="P214" s="23"/>
      <c r="Q214" s="23"/>
      <c r="R214" s="23"/>
      <c r="S214" s="24"/>
      <c r="T214" s="23"/>
      <c r="U214" s="23"/>
    </row>
    <row r="215" spans="1:21" ht="20.399999999999999" x14ac:dyDescent="0.3">
      <c r="D215" s="214"/>
      <c r="E215" s="218"/>
      <c r="F215" s="149" t="s">
        <v>69</v>
      </c>
      <c r="G215" s="39" t="s">
        <v>69</v>
      </c>
    </row>
    <row r="216" spans="1:21" ht="20.399999999999999" x14ac:dyDescent="0.3">
      <c r="D216" s="214"/>
      <c r="E216" s="219" t="s">
        <v>59</v>
      </c>
      <c r="F216" s="149" t="s">
        <v>35</v>
      </c>
      <c r="G216" s="39" t="s">
        <v>36</v>
      </c>
    </row>
    <row r="217" spans="1:21" ht="20.399999999999999" x14ac:dyDescent="0.3">
      <c r="D217" s="214"/>
      <c r="E217" s="220"/>
      <c r="F217" s="149" t="s">
        <v>36</v>
      </c>
      <c r="G217" s="39" t="s">
        <v>37</v>
      </c>
    </row>
    <row r="218" spans="1:21" ht="20.399999999999999" x14ac:dyDescent="0.3">
      <c r="D218" s="214"/>
      <c r="E218" s="220"/>
      <c r="F218" s="149" t="s">
        <v>37</v>
      </c>
    </row>
    <row r="219" spans="1:21" x14ac:dyDescent="0.3">
      <c r="D219" s="214"/>
      <c r="E219" s="220"/>
      <c r="F219" s="149" t="s">
        <v>33</v>
      </c>
    </row>
    <row r="220" spans="1:21" x14ac:dyDescent="0.3">
      <c r="D220" s="214"/>
      <c r="E220" s="220"/>
      <c r="F220" s="149" t="s">
        <v>34</v>
      </c>
    </row>
    <row r="221" spans="1:21" ht="30.6" x14ac:dyDescent="0.3">
      <c r="D221" s="214"/>
      <c r="E221" s="220"/>
      <c r="F221" s="149" t="s">
        <v>41</v>
      </c>
    </row>
    <row r="222" spans="1:21" ht="30.6" x14ac:dyDescent="0.3">
      <c r="D222" s="214"/>
      <c r="E222" s="220"/>
      <c r="F222" s="149" t="s">
        <v>70</v>
      </c>
    </row>
    <row r="223" spans="1:21" ht="30.6" x14ac:dyDescent="0.3">
      <c r="D223" s="214"/>
      <c r="E223" s="220"/>
      <c r="F223" s="149" t="s">
        <v>58</v>
      </c>
    </row>
    <row r="224" spans="1:21" ht="20.399999999999999" x14ac:dyDescent="0.3">
      <c r="D224" s="214"/>
      <c r="E224" s="220"/>
      <c r="F224" s="149" t="s">
        <v>6</v>
      </c>
    </row>
    <row r="225" spans="4:6" ht="30.6" x14ac:dyDescent="0.3">
      <c r="D225" s="214"/>
      <c r="E225" s="221"/>
      <c r="F225" s="149" t="s">
        <v>18</v>
      </c>
    </row>
    <row r="226" spans="4:6" ht="20.399999999999999" x14ac:dyDescent="0.3">
      <c r="D226" s="214"/>
      <c r="E226" s="222" t="s">
        <v>71</v>
      </c>
      <c r="F226" s="149" t="s">
        <v>72</v>
      </c>
    </row>
    <row r="227" spans="4:6" x14ac:dyDescent="0.3">
      <c r="D227" s="214"/>
      <c r="E227" s="223"/>
      <c r="F227" s="149" t="s">
        <v>33</v>
      </c>
    </row>
    <row r="228" spans="4:6" x14ac:dyDescent="0.3">
      <c r="D228" s="215"/>
      <c r="E228" s="224"/>
      <c r="F228" s="149" t="s">
        <v>34</v>
      </c>
    </row>
  </sheetData>
  <mergeCells count="302">
    <mergeCell ref="H167:I167"/>
    <mergeCell ref="H147:I147"/>
    <mergeCell ref="F140:G140"/>
    <mergeCell ref="F141:G141"/>
    <mergeCell ref="F142:G142"/>
    <mergeCell ref="F146:G146"/>
    <mergeCell ref="F162:G162"/>
    <mergeCell ref="H162:I162"/>
    <mergeCell ref="F163:G163"/>
    <mergeCell ref="H163:I163"/>
    <mergeCell ref="F147:G147"/>
    <mergeCell ref="F148:G148"/>
    <mergeCell ref="F149:G149"/>
    <mergeCell ref="H139:I139"/>
    <mergeCell ref="F137:G137"/>
    <mergeCell ref="F138:G138"/>
    <mergeCell ref="F139:G139"/>
    <mergeCell ref="D143:S143"/>
    <mergeCell ref="Q144:Q145"/>
    <mergeCell ref="R144:R145"/>
    <mergeCell ref="S144:S145"/>
    <mergeCell ref="H146:I146"/>
    <mergeCell ref="H142:I142"/>
    <mergeCell ref="H141:I141"/>
    <mergeCell ref="H140:I140"/>
    <mergeCell ref="O165:P165"/>
    <mergeCell ref="F155:G155"/>
    <mergeCell ref="H155:I155"/>
    <mergeCell ref="D164:S164"/>
    <mergeCell ref="Q165:Q166"/>
    <mergeCell ref="R165:R166"/>
    <mergeCell ref="S165:S166"/>
    <mergeCell ref="H129:I129"/>
    <mergeCell ref="H130:I130"/>
    <mergeCell ref="H133:I133"/>
    <mergeCell ref="H134:I134"/>
    <mergeCell ref="H135:I135"/>
    <mergeCell ref="H136:I136"/>
    <mergeCell ref="F133:G133"/>
    <mergeCell ref="F134:G134"/>
    <mergeCell ref="F135:G135"/>
    <mergeCell ref="F136:G136"/>
    <mergeCell ref="F129:G129"/>
    <mergeCell ref="F130:G130"/>
    <mergeCell ref="F131:G131"/>
    <mergeCell ref="F132:G132"/>
    <mergeCell ref="H138:I138"/>
    <mergeCell ref="H137:I137"/>
    <mergeCell ref="F158:G158"/>
    <mergeCell ref="M170:M171"/>
    <mergeCell ref="N170:N171"/>
    <mergeCell ref="Q170:Q171"/>
    <mergeCell ref="O170:P170"/>
    <mergeCell ref="J170:L170"/>
    <mergeCell ref="D196:D198"/>
    <mergeCell ref="R170:R171"/>
    <mergeCell ref="S170:S171"/>
    <mergeCell ref="D169:S169"/>
    <mergeCell ref="C170:C171"/>
    <mergeCell ref="D170:D171"/>
    <mergeCell ref="E170:E171"/>
    <mergeCell ref="F170:F171"/>
    <mergeCell ref="G170:G171"/>
    <mergeCell ref="H170:I171"/>
    <mergeCell ref="D200:D207"/>
    <mergeCell ref="D209:D228"/>
    <mergeCell ref="E209:E215"/>
    <mergeCell ref="E216:E225"/>
    <mergeCell ref="E226:E228"/>
    <mergeCell ref="H172:I172"/>
    <mergeCell ref="Q122:Q123"/>
    <mergeCell ref="R122:R123"/>
    <mergeCell ref="S122:S123"/>
    <mergeCell ref="H116:I116"/>
    <mergeCell ref="D121:S121"/>
    <mergeCell ref="H117:I117"/>
    <mergeCell ref="H124:I124"/>
    <mergeCell ref="H127:I127"/>
    <mergeCell ref="H128:I128"/>
    <mergeCell ref="F125:G125"/>
    <mergeCell ref="F126:G126"/>
    <mergeCell ref="F124:G124"/>
    <mergeCell ref="F127:G127"/>
    <mergeCell ref="F128:G128"/>
    <mergeCell ref="N114:N115"/>
    <mergeCell ref="C114:C115"/>
    <mergeCell ref="D114:D115"/>
    <mergeCell ref="E114:E115"/>
    <mergeCell ref="F114:F115"/>
    <mergeCell ref="O114:P114"/>
    <mergeCell ref="M122:M123"/>
    <mergeCell ref="N122:N123"/>
    <mergeCell ref="O122:P122"/>
    <mergeCell ref="H118:I118"/>
    <mergeCell ref="H114:I115"/>
    <mergeCell ref="J114:L114"/>
    <mergeCell ref="I90:K90"/>
    <mergeCell ref="L90:L91"/>
    <mergeCell ref="M90:M91"/>
    <mergeCell ref="N90:N91"/>
    <mergeCell ref="O90:P90"/>
    <mergeCell ref="Q90:Q91"/>
    <mergeCell ref="H90:H91"/>
    <mergeCell ref="H77:I77"/>
    <mergeCell ref="H78:I78"/>
    <mergeCell ref="H79:I79"/>
    <mergeCell ref="H80:I80"/>
    <mergeCell ref="H84:I84"/>
    <mergeCell ref="D89:S89"/>
    <mergeCell ref="R90:R91"/>
    <mergeCell ref="S90:S91"/>
    <mergeCell ref="D90:D91"/>
    <mergeCell ref="E90:E91"/>
    <mergeCell ref="F90:F91"/>
    <mergeCell ref="G90:G91"/>
    <mergeCell ref="H72:I72"/>
    <mergeCell ref="H73:I73"/>
    <mergeCell ref="H74:I74"/>
    <mergeCell ref="H75:I75"/>
    <mergeCell ref="H76:I76"/>
    <mergeCell ref="H85:I85"/>
    <mergeCell ref="H86:I86"/>
    <mergeCell ref="D81:S81"/>
    <mergeCell ref="O82:P82"/>
    <mergeCell ref="Q82:Q83"/>
    <mergeCell ref="R82:R83"/>
    <mergeCell ref="S82:S83"/>
    <mergeCell ref="O68:P68"/>
    <mergeCell ref="Q68:Q69"/>
    <mergeCell ref="R68:R69"/>
    <mergeCell ref="S68:S69"/>
    <mergeCell ref="H70:I70"/>
    <mergeCell ref="H71:I71"/>
    <mergeCell ref="D67:S67"/>
    <mergeCell ref="C68:C69"/>
    <mergeCell ref="D68:D69"/>
    <mergeCell ref="E68:E69"/>
    <mergeCell ref="F68:F69"/>
    <mergeCell ref="G68:G69"/>
    <mergeCell ref="H68:I69"/>
    <mergeCell ref="J68:L68"/>
    <mergeCell ref="M68:M69"/>
    <mergeCell ref="N68:N69"/>
    <mergeCell ref="M51:M52"/>
    <mergeCell ref="N51:N52"/>
    <mergeCell ref="O51:P51"/>
    <mergeCell ref="Q51:Q52"/>
    <mergeCell ref="R51:R52"/>
    <mergeCell ref="S51:S52"/>
    <mergeCell ref="S31:S32"/>
    <mergeCell ref="D50:S50"/>
    <mergeCell ref="C51:C52"/>
    <mergeCell ref="D51:D52"/>
    <mergeCell ref="E51:E52"/>
    <mergeCell ref="F51:F52"/>
    <mergeCell ref="G51:G52"/>
    <mergeCell ref="H51:H52"/>
    <mergeCell ref="I51:I52"/>
    <mergeCell ref="J51:L51"/>
    <mergeCell ref="J31:L31"/>
    <mergeCell ref="M31:M32"/>
    <mergeCell ref="N31:N32"/>
    <mergeCell ref="O31:P31"/>
    <mergeCell ref="Q31:Q32"/>
    <mergeCell ref="R31:R32"/>
    <mergeCell ref="C31:C32"/>
    <mergeCell ref="D31:D32"/>
    <mergeCell ref="E31:E32"/>
    <mergeCell ref="F31:F32"/>
    <mergeCell ref="G31:G32"/>
    <mergeCell ref="H31:H32"/>
    <mergeCell ref="I31:I32"/>
    <mergeCell ref="I11:I12"/>
    <mergeCell ref="J11:L11"/>
    <mergeCell ref="C11:C12"/>
    <mergeCell ref="D11:D12"/>
    <mergeCell ref="E11:E12"/>
    <mergeCell ref="F11:F12"/>
    <mergeCell ref="G11:G12"/>
    <mergeCell ref="H11:H12"/>
    <mergeCell ref="C1:S1"/>
    <mergeCell ref="C2:S2"/>
    <mergeCell ref="C3:S3"/>
    <mergeCell ref="C4:S4"/>
    <mergeCell ref="D10:S10"/>
    <mergeCell ref="R11:R12"/>
    <mergeCell ref="S11:S12"/>
    <mergeCell ref="D30:S30"/>
    <mergeCell ref="M11:M12"/>
    <mergeCell ref="N11:N12"/>
    <mergeCell ref="O11:P11"/>
    <mergeCell ref="Q11:Q12"/>
    <mergeCell ref="D23:S23"/>
    <mergeCell ref="C24:C25"/>
    <mergeCell ref="D24:D25"/>
    <mergeCell ref="E24:E25"/>
    <mergeCell ref="F24:F25"/>
    <mergeCell ref="G24:G25"/>
    <mergeCell ref="H24:H25"/>
    <mergeCell ref="I24:I25"/>
    <mergeCell ref="J24:L24"/>
    <mergeCell ref="M24:M25"/>
    <mergeCell ref="N24:N25"/>
    <mergeCell ref="O24:P24"/>
    <mergeCell ref="D42:S42"/>
    <mergeCell ref="C43:C44"/>
    <mergeCell ref="D43:D44"/>
    <mergeCell ref="E43:E44"/>
    <mergeCell ref="F43:F44"/>
    <mergeCell ref="G43:G44"/>
    <mergeCell ref="H43:H44"/>
    <mergeCell ref="I43:I44"/>
    <mergeCell ref="J43:L43"/>
    <mergeCell ref="M43:M44"/>
    <mergeCell ref="N43:N44"/>
    <mergeCell ref="O43:P43"/>
    <mergeCell ref="Q43:Q44"/>
    <mergeCell ref="R43:R44"/>
    <mergeCell ref="S43:S44"/>
    <mergeCell ref="C82:C83"/>
    <mergeCell ref="D82:D83"/>
    <mergeCell ref="E82:E83"/>
    <mergeCell ref="F82:F83"/>
    <mergeCell ref="G82:G83"/>
    <mergeCell ref="C90:C91"/>
    <mergeCell ref="C101:C102"/>
    <mergeCell ref="D101:D102"/>
    <mergeCell ref="E101:E102"/>
    <mergeCell ref="F101:F102"/>
    <mergeCell ref="G101:G102"/>
    <mergeCell ref="H101:H102"/>
    <mergeCell ref="I101:K101"/>
    <mergeCell ref="L101:L102"/>
    <mergeCell ref="M101:M102"/>
    <mergeCell ref="C165:C166"/>
    <mergeCell ref="D165:D166"/>
    <mergeCell ref="E165:E166"/>
    <mergeCell ref="F165:G166"/>
    <mergeCell ref="H165:I166"/>
    <mergeCell ref="J165:L165"/>
    <mergeCell ref="M165:M166"/>
    <mergeCell ref="C122:C123"/>
    <mergeCell ref="D122:D123"/>
    <mergeCell ref="E122:E123"/>
    <mergeCell ref="F122:G123"/>
    <mergeCell ref="G114:G115"/>
    <mergeCell ref="H122:I123"/>
    <mergeCell ref="J122:L122"/>
    <mergeCell ref="M114:M115"/>
    <mergeCell ref="F157:G157"/>
    <mergeCell ref="H157:I157"/>
    <mergeCell ref="H132:I132"/>
    <mergeCell ref="H152:I152"/>
    <mergeCell ref="F150:G150"/>
    <mergeCell ref="N165:N166"/>
    <mergeCell ref="C144:C145"/>
    <mergeCell ref="D144:D145"/>
    <mergeCell ref="E144:E145"/>
    <mergeCell ref="F144:G145"/>
    <mergeCell ref="H144:I145"/>
    <mergeCell ref="J144:L144"/>
    <mergeCell ref="M144:M145"/>
    <mergeCell ref="N144:N145"/>
    <mergeCell ref="H158:I158"/>
    <mergeCell ref="F159:G159"/>
    <mergeCell ref="H159:I159"/>
    <mergeCell ref="F160:G160"/>
    <mergeCell ref="H160:I160"/>
    <mergeCell ref="F161:G161"/>
    <mergeCell ref="H161:I161"/>
    <mergeCell ref="H148:I148"/>
    <mergeCell ref="H153:I153"/>
    <mergeCell ref="F151:G151"/>
    <mergeCell ref="F154:G154"/>
    <mergeCell ref="F156:G156"/>
    <mergeCell ref="H156:I156"/>
    <mergeCell ref="H154:I154"/>
    <mergeCell ref="H151:I151"/>
    <mergeCell ref="Q24:Q25"/>
    <mergeCell ref="R24:R25"/>
    <mergeCell ref="S24:S25"/>
    <mergeCell ref="H125:I125"/>
    <mergeCell ref="H126:I126"/>
    <mergeCell ref="H131:I131"/>
    <mergeCell ref="H150:I150"/>
    <mergeCell ref="F153:G153"/>
    <mergeCell ref="F152:G152"/>
    <mergeCell ref="O144:P144"/>
    <mergeCell ref="D100:S100"/>
    <mergeCell ref="N101:N102"/>
    <mergeCell ref="O101:P101"/>
    <mergeCell ref="Q101:Q102"/>
    <mergeCell ref="R101:R102"/>
    <mergeCell ref="S101:S102"/>
    <mergeCell ref="Q114:Q115"/>
    <mergeCell ref="R114:R115"/>
    <mergeCell ref="S114:S115"/>
    <mergeCell ref="D113:S113"/>
    <mergeCell ref="H82:I83"/>
    <mergeCell ref="J82:L82"/>
    <mergeCell ref="M82:M83"/>
    <mergeCell ref="N82:N83"/>
  </mergeCells>
  <dataValidations count="7">
    <dataValidation type="list" allowBlank="1" showInputMessage="1" showErrorMessage="1" sqref="N119:N120 G119">
      <formula1>#REF!</formula1>
    </dataValidation>
    <dataValidation type="list" allowBlank="1" showInputMessage="1" showErrorMessage="1" sqref="S103:S111 S92:S99 S167 S45:S48 S26:S28 S172 S116:S118 S84:S87 S70:S80 S158:S163 S33:S41 S13:S22 S54:S65">
      <formula1>$E$200:$E$207</formula1>
    </dataValidation>
    <dataValidation type="list" allowBlank="1" showInputMessage="1" showErrorMessage="1" sqref="G33:G41 G53:G65 G45:G48 G172 G116:G118 G13:G22 G26:G28">
      <formula1>$F$216:$F$225</formula1>
    </dataValidation>
    <dataValidation type="list" allowBlank="1" showInputMessage="1" showErrorMessage="1" sqref="N103:N111 N92:N99 N167 N84:N87 N172 N53:N65 N116:N118 N45:N48 N70:N80 N158:N163 N33:N41 N13:N22 N26:N28">
      <formula1>$E$196:$E$198</formula1>
    </dataValidation>
    <dataValidation type="list" allowBlank="1" showInputMessage="1" showErrorMessage="1" sqref="G103:G110 G92:G99">
      <formula1>$F$226:$F$228</formula1>
    </dataValidation>
    <dataValidation type="list" allowBlank="1" showInputMessage="1" showErrorMessage="1" sqref="G70:G80 G84:G87">
      <formula1>$F$209:$F$215</formula1>
    </dataValidation>
    <dataValidation type="list" allowBlank="1" showInputMessage="1" showErrorMessage="1" sqref="S53">
      <formula1>$E$243:$E$261</formula1>
    </dataValidation>
  </dataValidations>
  <printOptions horizontalCentered="1"/>
  <pageMargins left="0" right="0" top="0.23622047244094491" bottom="0.43307086614173229" header="0.15748031496062992" footer="0.15748031496062992"/>
  <pageSetup paperSize="9" scale="63" orientation="landscape" r:id="rId1"/>
  <rowBreaks count="11" manualBreakCount="11">
    <brk id="22" max="16383" man="1"/>
    <brk id="29" min="2" max="18" man="1"/>
    <brk id="41" min="2" max="18" man="1"/>
    <brk id="49" min="2" max="18" man="1"/>
    <brk id="66" min="2" max="18" man="1"/>
    <brk id="80" min="2" max="18" man="1"/>
    <brk id="99" min="2" max="18" man="1"/>
    <brk id="112" min="2" max="18" man="1"/>
    <brk id="120" min="2" max="18" man="1"/>
    <brk id="142" min="2" max="18" man="1"/>
    <brk id="163" min="2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37" workbookViewId="0">
      <selection activeCell="B41" sqref="B41"/>
    </sheetView>
  </sheetViews>
  <sheetFormatPr defaultColWidth="8.6640625" defaultRowHeight="15.6" x14ac:dyDescent="0.3"/>
  <cols>
    <col min="1" max="1" width="55.5546875" style="100" customWidth="1"/>
    <col min="2" max="2" width="82.109375" style="130" customWidth="1"/>
    <col min="3" max="3" width="11.6640625" style="100" customWidth="1"/>
    <col min="4" max="4" width="14.33203125" style="100" bestFit="1" customWidth="1"/>
    <col min="5" max="7" width="8.6640625" style="100"/>
    <col min="8" max="8" width="9.5546875" style="100" bestFit="1" customWidth="1"/>
    <col min="9" max="9" width="13.109375" style="134" bestFit="1" customWidth="1"/>
    <col min="10" max="16384" width="8.6640625" style="100"/>
  </cols>
  <sheetData>
    <row r="1" spans="1:9" ht="14.25" customHeight="1" x14ac:dyDescent="0.3">
      <c r="A1" s="201" t="s">
        <v>23</v>
      </c>
      <c r="B1" s="201"/>
    </row>
    <row r="2" spans="1:9" x14ac:dyDescent="0.3">
      <c r="A2" s="202" t="s">
        <v>156</v>
      </c>
      <c r="B2" s="202"/>
    </row>
    <row r="3" spans="1:9" x14ac:dyDescent="0.3">
      <c r="A3" s="203" t="s">
        <v>155</v>
      </c>
      <c r="B3" s="203"/>
    </row>
    <row r="4" spans="1:9" x14ac:dyDescent="0.3">
      <c r="A4" s="204" t="s">
        <v>261</v>
      </c>
      <c r="B4" s="204"/>
    </row>
    <row r="5" spans="1:9" x14ac:dyDescent="0.3">
      <c r="A5" s="229" t="s">
        <v>637</v>
      </c>
      <c r="B5" s="229"/>
    </row>
    <row r="6" spans="1:9" x14ac:dyDescent="0.3">
      <c r="A6" s="229" t="s">
        <v>140</v>
      </c>
      <c r="B6" s="229"/>
      <c r="D6" s="139"/>
    </row>
    <row r="7" spans="1:9" ht="15.75" customHeight="1" x14ac:dyDescent="0.3">
      <c r="A7" s="234" t="s">
        <v>77</v>
      </c>
      <c r="B7" s="234"/>
    </row>
    <row r="8" spans="1:9" x14ac:dyDescent="0.3">
      <c r="A8" s="154" t="s">
        <v>79</v>
      </c>
      <c r="B8" s="155" t="s">
        <v>559</v>
      </c>
    </row>
    <row r="9" spans="1:9" ht="20.25" customHeight="1" x14ac:dyDescent="0.3">
      <c r="A9" s="230" t="s">
        <v>81</v>
      </c>
      <c r="B9" s="230"/>
    </row>
    <row r="10" spans="1:9" ht="171.6" x14ac:dyDescent="0.3">
      <c r="A10" s="106" t="s">
        <v>316</v>
      </c>
      <c r="B10" s="106" t="s">
        <v>558</v>
      </c>
      <c r="C10" s="100" t="s">
        <v>525</v>
      </c>
    </row>
    <row r="11" spans="1:9" ht="62.4" x14ac:dyDescent="0.3">
      <c r="A11" s="106" t="s">
        <v>591</v>
      </c>
      <c r="B11" s="106" t="s">
        <v>592</v>
      </c>
    </row>
    <row r="12" spans="1:9" s="103" customFormat="1" ht="46.8" x14ac:dyDescent="0.3">
      <c r="A12" s="101" t="s">
        <v>593</v>
      </c>
      <c r="B12" s="101" t="s">
        <v>625</v>
      </c>
      <c r="I12" s="135"/>
    </row>
    <row r="13" spans="1:9" s="103" customFormat="1" ht="46.8" x14ac:dyDescent="0.3">
      <c r="A13" s="101" t="s">
        <v>594</v>
      </c>
      <c r="B13" s="106" t="s">
        <v>595</v>
      </c>
      <c r="I13" s="135"/>
    </row>
    <row r="14" spans="1:9" s="103" customFormat="1" ht="96" customHeight="1" x14ac:dyDescent="0.3">
      <c r="A14" s="101" t="s">
        <v>596</v>
      </c>
      <c r="B14" s="101" t="s">
        <v>615</v>
      </c>
      <c r="I14" s="135"/>
    </row>
    <row r="15" spans="1:9" s="103" customFormat="1" x14ac:dyDescent="0.3">
      <c r="A15" s="101" t="s">
        <v>434</v>
      </c>
      <c r="B15" s="101" t="s">
        <v>592</v>
      </c>
      <c r="I15" s="135"/>
    </row>
    <row r="16" spans="1:9" s="103" customFormat="1" x14ac:dyDescent="0.3">
      <c r="A16" s="101" t="s">
        <v>452</v>
      </c>
      <c r="B16" s="101" t="s">
        <v>592</v>
      </c>
      <c r="I16" s="135"/>
    </row>
    <row r="17" spans="1:9" s="103" customFormat="1" ht="140.4" x14ac:dyDescent="0.3">
      <c r="A17" s="101" t="s">
        <v>488</v>
      </c>
      <c r="B17" s="106" t="s">
        <v>629</v>
      </c>
      <c r="I17" s="135"/>
    </row>
    <row r="18" spans="1:9" s="103" customFormat="1" ht="93.6" x14ac:dyDescent="0.3">
      <c r="A18" s="101" t="s">
        <v>597</v>
      </c>
      <c r="B18" s="101" t="s">
        <v>639</v>
      </c>
      <c r="I18" s="135"/>
    </row>
    <row r="19" spans="1:9" s="103" customFormat="1" ht="115.5" customHeight="1" x14ac:dyDescent="0.3">
      <c r="A19" s="101" t="s">
        <v>598</v>
      </c>
      <c r="B19" s="106" t="s">
        <v>627</v>
      </c>
      <c r="I19" s="135"/>
    </row>
    <row r="20" spans="1:9" s="103" customFormat="1" ht="152.25" customHeight="1" x14ac:dyDescent="0.3">
      <c r="A20" s="101" t="s">
        <v>599</v>
      </c>
      <c r="B20" s="168" t="s">
        <v>626</v>
      </c>
      <c r="I20" s="135"/>
    </row>
    <row r="21" spans="1:9" s="103" customFormat="1" ht="120" customHeight="1" x14ac:dyDescent="0.3">
      <c r="A21" s="101" t="s">
        <v>600</v>
      </c>
      <c r="B21" s="101" t="s">
        <v>616</v>
      </c>
      <c r="I21" s="135"/>
    </row>
    <row r="22" spans="1:9" s="103" customFormat="1" ht="24.75" customHeight="1" x14ac:dyDescent="0.3">
      <c r="A22" s="230" t="s">
        <v>84</v>
      </c>
      <c r="B22" s="230"/>
      <c r="C22" s="138"/>
      <c r="I22" s="135"/>
    </row>
    <row r="23" spans="1:9" s="103" customFormat="1" ht="69" customHeight="1" x14ac:dyDescent="0.3">
      <c r="A23" s="101" t="s">
        <v>435</v>
      </c>
      <c r="B23" s="101" t="s">
        <v>601</v>
      </c>
      <c r="I23" s="135"/>
    </row>
    <row r="24" spans="1:9" s="103" customFormat="1" ht="225.75" customHeight="1" x14ac:dyDescent="0.3">
      <c r="A24" s="101" t="s">
        <v>478</v>
      </c>
      <c r="B24" s="106" t="s">
        <v>640</v>
      </c>
      <c r="I24" s="135"/>
    </row>
    <row r="25" spans="1:9" s="103" customFormat="1" x14ac:dyDescent="0.3">
      <c r="A25" s="230" t="s">
        <v>109</v>
      </c>
      <c r="B25" s="230"/>
    </row>
    <row r="26" spans="1:9" s="103" customFormat="1" ht="73.5" customHeight="1" x14ac:dyDescent="0.3">
      <c r="A26" s="101" t="s">
        <v>436</v>
      </c>
      <c r="B26" s="101" t="s">
        <v>602</v>
      </c>
      <c r="I26" s="135"/>
    </row>
    <row r="27" spans="1:9" s="103" customFormat="1" ht="78" customHeight="1" x14ac:dyDescent="0.3">
      <c r="A27" s="101" t="s">
        <v>437</v>
      </c>
      <c r="B27" s="101" t="s">
        <v>641</v>
      </c>
      <c r="I27" s="135"/>
    </row>
    <row r="28" spans="1:9" s="103" customFormat="1" ht="46.8" x14ac:dyDescent="0.3">
      <c r="A28" s="101" t="s">
        <v>479</v>
      </c>
      <c r="B28" s="101" t="s">
        <v>557</v>
      </c>
      <c r="I28" s="135"/>
    </row>
    <row r="29" spans="1:9" s="103" customFormat="1" ht="31.2" x14ac:dyDescent="0.3">
      <c r="A29" s="101" t="s">
        <v>454</v>
      </c>
      <c r="B29" s="101" t="s">
        <v>556</v>
      </c>
      <c r="I29" s="135"/>
    </row>
    <row r="30" spans="1:9" s="103" customFormat="1" ht="78" x14ac:dyDescent="0.3">
      <c r="A30" s="101" t="s">
        <v>480</v>
      </c>
      <c r="B30" s="101" t="s">
        <v>635</v>
      </c>
      <c r="I30" s="135"/>
    </row>
    <row r="31" spans="1:9" s="103" customFormat="1" ht="62.4" x14ac:dyDescent="0.3">
      <c r="A31" s="101" t="s">
        <v>481</v>
      </c>
      <c r="B31" s="101" t="s">
        <v>555</v>
      </c>
      <c r="I31" s="135"/>
    </row>
    <row r="32" spans="1:9" s="103" customFormat="1" x14ac:dyDescent="0.3">
      <c r="A32" s="230" t="s">
        <v>90</v>
      </c>
      <c r="B32" s="230"/>
      <c r="I32" s="135"/>
    </row>
    <row r="33" spans="1:9" s="103" customFormat="1" ht="31.2" x14ac:dyDescent="0.3">
      <c r="A33" s="101" t="s">
        <v>263</v>
      </c>
      <c r="B33" s="101" t="s">
        <v>554</v>
      </c>
      <c r="I33" s="135"/>
    </row>
    <row r="34" spans="1:9" s="103" customFormat="1" ht="53.25" customHeight="1" x14ac:dyDescent="0.3">
      <c r="A34" s="101" t="s">
        <v>526</v>
      </c>
      <c r="B34" s="101" t="s">
        <v>553</v>
      </c>
      <c r="I34" s="135"/>
    </row>
    <row r="35" spans="1:9" s="103" customFormat="1" ht="51.75" customHeight="1" x14ac:dyDescent="0.3">
      <c r="A35" s="127" t="s">
        <v>552</v>
      </c>
      <c r="B35" s="127" t="s">
        <v>634</v>
      </c>
      <c r="I35" s="135"/>
    </row>
    <row r="36" spans="1:9" ht="32.25" customHeight="1" x14ac:dyDescent="0.3">
      <c r="A36" s="127" t="s">
        <v>455</v>
      </c>
      <c r="B36" s="101" t="s">
        <v>617</v>
      </c>
    </row>
    <row r="37" spans="1:9" s="103" customFormat="1" ht="37.5" customHeight="1" x14ac:dyDescent="0.3">
      <c r="A37" s="127" t="s">
        <v>482</v>
      </c>
      <c r="B37" s="101" t="s">
        <v>618</v>
      </c>
      <c r="I37" s="135"/>
    </row>
    <row r="38" spans="1:9" s="103" customFormat="1" x14ac:dyDescent="0.3">
      <c r="A38" s="230" t="s">
        <v>97</v>
      </c>
      <c r="B38" s="230"/>
      <c r="I38" s="135"/>
    </row>
    <row r="39" spans="1:9" s="103" customFormat="1" ht="39.75" customHeight="1" x14ac:dyDescent="0.3">
      <c r="A39" s="106" t="s">
        <v>266</v>
      </c>
      <c r="B39" s="101" t="s">
        <v>603</v>
      </c>
      <c r="I39" s="135"/>
    </row>
    <row r="40" spans="1:9" s="103" customFormat="1" ht="37.5" customHeight="1" x14ac:dyDescent="0.3">
      <c r="A40" s="106" t="s">
        <v>438</v>
      </c>
      <c r="B40" s="106" t="s">
        <v>551</v>
      </c>
      <c r="I40" s="135"/>
    </row>
    <row r="41" spans="1:9" s="103" customFormat="1" ht="110.25" customHeight="1" x14ac:dyDescent="0.3">
      <c r="A41" s="106" t="s">
        <v>483</v>
      </c>
      <c r="B41" s="101" t="s">
        <v>604</v>
      </c>
      <c r="I41" s="135"/>
    </row>
    <row r="42" spans="1:9" s="103" customFormat="1" ht="36" customHeight="1" x14ac:dyDescent="0.3">
      <c r="A42" s="101" t="s">
        <v>550</v>
      </c>
      <c r="B42" s="101" t="s">
        <v>619</v>
      </c>
      <c r="I42" s="135"/>
    </row>
    <row r="43" spans="1:9" s="103" customFormat="1" x14ac:dyDescent="0.3">
      <c r="A43" s="230" t="s">
        <v>100</v>
      </c>
      <c r="B43" s="230"/>
      <c r="I43" s="135"/>
    </row>
    <row r="44" spans="1:9" s="103" customFormat="1" ht="124.8" x14ac:dyDescent="0.3">
      <c r="A44" s="127" t="s">
        <v>484</v>
      </c>
      <c r="B44" s="137" t="s">
        <v>605</v>
      </c>
      <c r="I44" s="135"/>
    </row>
    <row r="45" spans="1:9" s="103" customFormat="1" ht="179.25" customHeight="1" x14ac:dyDescent="0.3">
      <c r="A45" s="127" t="s">
        <v>485</v>
      </c>
      <c r="B45" s="137" t="s">
        <v>633</v>
      </c>
      <c r="I45" s="135"/>
    </row>
    <row r="46" spans="1:9" s="103" customFormat="1" x14ac:dyDescent="0.3">
      <c r="A46" s="230" t="s">
        <v>103</v>
      </c>
      <c r="B46" s="230"/>
      <c r="I46" s="135"/>
    </row>
    <row r="47" spans="1:9" s="103" customFormat="1" ht="33.75" customHeight="1" x14ac:dyDescent="0.3">
      <c r="A47" s="231" t="s">
        <v>628</v>
      </c>
      <c r="B47" s="232"/>
      <c r="I47" s="135"/>
    </row>
    <row r="48" spans="1:9" s="103" customFormat="1" ht="53.25" customHeight="1" x14ac:dyDescent="0.3">
      <c r="A48" s="153" t="s">
        <v>606</v>
      </c>
      <c r="B48" s="127" t="s">
        <v>607</v>
      </c>
      <c r="I48" s="135"/>
    </row>
    <row r="49" spans="1:9" s="103" customFormat="1" ht="55.5" customHeight="1" x14ac:dyDescent="0.3">
      <c r="A49" s="153" t="s">
        <v>622</v>
      </c>
      <c r="B49" s="127" t="s">
        <v>608</v>
      </c>
      <c r="I49" s="135"/>
    </row>
    <row r="50" spans="1:9" s="103" customFormat="1" ht="46.8" x14ac:dyDescent="0.3">
      <c r="A50" s="127" t="s">
        <v>549</v>
      </c>
      <c r="B50" s="101" t="s">
        <v>631</v>
      </c>
      <c r="I50" s="135"/>
    </row>
    <row r="51" spans="1:9" s="103" customFormat="1" ht="31.2" x14ac:dyDescent="0.3">
      <c r="A51" s="127" t="s">
        <v>548</v>
      </c>
      <c r="B51" s="106" t="s">
        <v>546</v>
      </c>
      <c r="I51" s="135"/>
    </row>
    <row r="52" spans="1:9" s="103" customFormat="1" ht="24.75" customHeight="1" x14ac:dyDescent="0.3">
      <c r="A52" s="127" t="s">
        <v>547</v>
      </c>
      <c r="B52" s="106" t="s">
        <v>546</v>
      </c>
      <c r="I52" s="135"/>
    </row>
    <row r="53" spans="1:9" s="103" customFormat="1" ht="54" customHeight="1" x14ac:dyDescent="0.3">
      <c r="A53" s="153" t="s">
        <v>609</v>
      </c>
      <c r="B53" s="127" t="s">
        <v>610</v>
      </c>
      <c r="I53" s="135"/>
    </row>
    <row r="54" spans="1:9" s="103" customFormat="1" ht="46.8" x14ac:dyDescent="0.3">
      <c r="A54" s="127" t="s">
        <v>545</v>
      </c>
      <c r="B54" s="106" t="s">
        <v>638</v>
      </c>
      <c r="I54" s="135"/>
    </row>
    <row r="55" spans="1:9" s="103" customFormat="1" ht="46.8" x14ac:dyDescent="0.3">
      <c r="A55" s="127" t="s">
        <v>544</v>
      </c>
      <c r="B55" s="106" t="s">
        <v>638</v>
      </c>
      <c r="I55" s="135"/>
    </row>
    <row r="56" spans="1:9" s="103" customFormat="1" ht="36" customHeight="1" x14ac:dyDescent="0.3">
      <c r="A56" s="127" t="s">
        <v>611</v>
      </c>
      <c r="B56" s="106" t="s">
        <v>632</v>
      </c>
      <c r="I56" s="135"/>
    </row>
    <row r="57" spans="1:9" s="103" customFormat="1" ht="36" customHeight="1" x14ac:dyDescent="0.3">
      <c r="A57" s="127" t="s">
        <v>620</v>
      </c>
      <c r="B57" s="106" t="s">
        <v>632</v>
      </c>
      <c r="I57" s="135"/>
    </row>
    <row r="58" spans="1:9" s="103" customFormat="1" ht="36" customHeight="1" x14ac:dyDescent="0.3">
      <c r="A58" s="127" t="s">
        <v>621</v>
      </c>
      <c r="B58" s="106" t="s">
        <v>632</v>
      </c>
      <c r="I58" s="135"/>
    </row>
    <row r="59" spans="1:9" s="103" customFormat="1" ht="38.25" customHeight="1" x14ac:dyDescent="0.3">
      <c r="A59" s="101" t="s">
        <v>543</v>
      </c>
      <c r="B59" s="106" t="s">
        <v>612</v>
      </c>
      <c r="I59" s="135"/>
    </row>
    <row r="60" spans="1:9" s="103" customFormat="1" ht="54" customHeight="1" x14ac:dyDescent="0.3">
      <c r="A60" s="101" t="s">
        <v>613</v>
      </c>
      <c r="B60" s="106" t="s">
        <v>614</v>
      </c>
      <c r="I60" s="135"/>
    </row>
    <row r="61" spans="1:9" s="104" customFormat="1" ht="9" customHeight="1" x14ac:dyDescent="0.3">
      <c r="A61" s="101"/>
      <c r="B61" s="101"/>
      <c r="I61" s="136"/>
    </row>
    <row r="62" spans="1:9" s="103" customFormat="1" x14ac:dyDescent="0.3">
      <c r="A62" s="155" t="s">
        <v>247</v>
      </c>
      <c r="B62" s="101" t="s">
        <v>486</v>
      </c>
      <c r="I62" s="135"/>
    </row>
    <row r="63" spans="1:9" s="103" customFormat="1" x14ac:dyDescent="0.3">
      <c r="A63" s="233"/>
      <c r="B63" s="128"/>
      <c r="I63" s="135"/>
    </row>
    <row r="64" spans="1:9" s="103" customFormat="1" x14ac:dyDescent="0.3">
      <c r="A64" s="233"/>
      <c r="B64" s="129"/>
      <c r="I64" s="135"/>
    </row>
    <row r="65" spans="1:9" s="103" customFormat="1" x14ac:dyDescent="0.3">
      <c r="B65" s="129"/>
      <c r="I65" s="135"/>
    </row>
    <row r="66" spans="1:9" s="103" customFormat="1" x14ac:dyDescent="0.3">
      <c r="B66" s="129"/>
      <c r="I66" s="135"/>
    </row>
    <row r="67" spans="1:9" s="103" customFormat="1" x14ac:dyDescent="0.3">
      <c r="B67" s="129"/>
      <c r="I67" s="135"/>
    </row>
    <row r="68" spans="1:9" s="103" customFormat="1" x14ac:dyDescent="0.3">
      <c r="B68" s="129"/>
      <c r="I68" s="135"/>
    </row>
    <row r="69" spans="1:9" x14ac:dyDescent="0.3">
      <c r="A69" s="103"/>
      <c r="B69" s="129"/>
    </row>
    <row r="70" spans="1:9" x14ac:dyDescent="0.3">
      <c r="A70" s="103"/>
      <c r="B70" s="129"/>
    </row>
    <row r="101" ht="15.75" customHeight="1" x14ac:dyDescent="0.3"/>
    <row r="102" ht="15" customHeight="1" x14ac:dyDescent="0.3"/>
    <row r="109" ht="15.75" customHeight="1" x14ac:dyDescent="0.3"/>
  </sheetData>
  <mergeCells count="16">
    <mergeCell ref="A43:B43"/>
    <mergeCell ref="A46:B46"/>
    <mergeCell ref="A47:B47"/>
    <mergeCell ref="A63:A64"/>
    <mergeCell ref="A7:B7"/>
    <mergeCell ref="A9:B9"/>
    <mergeCell ref="A22:B22"/>
    <mergeCell ref="A25:B25"/>
    <mergeCell ref="A32:B32"/>
    <mergeCell ref="A38:B38"/>
    <mergeCell ref="A6:B6"/>
    <mergeCell ref="A1:B1"/>
    <mergeCell ref="A2:B2"/>
    <mergeCell ref="A3:B3"/>
    <mergeCell ref="A4:B4"/>
    <mergeCell ref="A5:B5"/>
  </mergeCells>
  <printOptions horizontalCentered="1"/>
  <pageMargins left="0.51181102362204722" right="0.51181102362204722" top="0.31496062992125984" bottom="0.78740157480314965" header="0.31496062992125984" footer="0.31496062992125984"/>
  <pageSetup paperSize="9" scale="6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workbookViewId="0"/>
  </sheetViews>
  <sheetFormatPr defaultColWidth="8.6640625" defaultRowHeight="15.6" x14ac:dyDescent="0.3"/>
  <cols>
    <col min="1" max="1" width="56.88671875" style="3" customWidth="1"/>
    <col min="2" max="2" width="90.109375" style="3" customWidth="1"/>
    <col min="3" max="3" width="62.33203125" style="3" customWidth="1"/>
    <col min="4" max="4" width="41.44140625" style="3" customWidth="1"/>
    <col min="5" max="5" width="36.6640625" style="3" customWidth="1"/>
    <col min="6" max="7" width="12.88671875" style="3" customWidth="1"/>
    <col min="8" max="8" width="15.6640625" style="4" customWidth="1"/>
    <col min="9" max="9" width="15.6640625" style="5" customWidth="1"/>
    <col min="10" max="10" width="18" style="5" customWidth="1"/>
    <col min="11" max="11" width="12.6640625" style="3" customWidth="1"/>
    <col min="12" max="12" width="19.5546875" style="3" customWidth="1"/>
    <col min="13" max="13" width="15.5546875" style="3" customWidth="1"/>
    <col min="14" max="14" width="15" style="3" customWidth="1"/>
    <col min="15" max="17" width="18.88671875" style="3" customWidth="1"/>
    <col min="18" max="16384" width="8.6640625" style="3"/>
  </cols>
  <sheetData>
    <row r="3" spans="1:13" x14ac:dyDescent="0.3">
      <c r="A3" s="1"/>
    </row>
    <row r="5" spans="1:13" x14ac:dyDescent="0.3">
      <c r="B5" s="2"/>
    </row>
    <row r="6" spans="1:13" x14ac:dyDescent="0.3">
      <c r="A6" s="6"/>
      <c r="B6" s="7" t="s">
        <v>23</v>
      </c>
      <c r="C6" s="6"/>
      <c r="D6" s="6"/>
      <c r="E6" s="6"/>
      <c r="F6" s="6"/>
      <c r="G6" s="6"/>
      <c r="H6" s="8"/>
      <c r="I6" s="9"/>
      <c r="J6" s="9"/>
      <c r="K6" s="6"/>
      <c r="L6" s="6"/>
      <c r="M6" s="6"/>
    </row>
    <row r="7" spans="1:13" x14ac:dyDescent="0.3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3">
      <c r="A8" s="6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">
      <c r="A9" s="12" t="s">
        <v>73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3">
      <c r="A10" s="14" t="s">
        <v>24</v>
      </c>
      <c r="B10" s="14"/>
      <c r="C10" s="6"/>
      <c r="D10" s="6"/>
      <c r="E10" s="6"/>
      <c r="F10" s="6"/>
      <c r="G10" s="6"/>
      <c r="H10" s="8"/>
      <c r="I10" s="9"/>
      <c r="J10" s="9"/>
      <c r="K10" s="6"/>
      <c r="L10" s="6"/>
      <c r="M10" s="6"/>
    </row>
    <row r="11" spans="1:13" x14ac:dyDescent="0.3">
      <c r="A11" s="6"/>
      <c r="B11" s="15"/>
      <c r="C11" s="6"/>
      <c r="D11" s="6"/>
      <c r="E11" s="6"/>
      <c r="F11" s="6"/>
      <c r="G11" s="6"/>
      <c r="H11" s="8"/>
      <c r="I11" s="9"/>
      <c r="J11" s="9"/>
      <c r="K11" s="6"/>
      <c r="L11" s="6"/>
      <c r="M11" s="6"/>
    </row>
    <row r="12" spans="1:13" x14ac:dyDescent="0.3">
      <c r="A12" s="16" t="s">
        <v>74</v>
      </c>
      <c r="B12" s="16"/>
      <c r="C12" s="13"/>
      <c r="D12" s="6"/>
      <c r="E12" s="6"/>
      <c r="F12" s="6"/>
      <c r="G12" s="6"/>
      <c r="H12" s="8"/>
      <c r="I12" s="9"/>
      <c r="J12" s="9"/>
      <c r="K12" s="6"/>
      <c r="L12" s="6"/>
      <c r="M12" s="6"/>
    </row>
    <row r="13" spans="1:13" x14ac:dyDescent="0.3">
      <c r="A13" s="12" t="s">
        <v>75</v>
      </c>
      <c r="B13" s="12"/>
      <c r="C13" s="13"/>
      <c r="D13" s="6"/>
      <c r="E13" s="6"/>
      <c r="F13" s="6"/>
      <c r="G13" s="6"/>
      <c r="H13" s="8"/>
      <c r="I13" s="9"/>
      <c r="J13" s="9"/>
      <c r="K13" s="6"/>
      <c r="L13" s="6"/>
      <c r="M13" s="6"/>
    </row>
    <row r="14" spans="1:13" x14ac:dyDescent="0.3">
      <c r="A14" s="12" t="s">
        <v>76</v>
      </c>
      <c r="B14" s="12"/>
      <c r="C14" s="13"/>
      <c r="D14" s="6"/>
      <c r="E14" s="6"/>
      <c r="F14" s="6"/>
      <c r="G14" s="6"/>
      <c r="H14" s="8"/>
      <c r="I14" s="9"/>
      <c r="J14" s="9"/>
      <c r="K14" s="6"/>
      <c r="L14" s="6"/>
      <c r="M14" s="6"/>
    </row>
    <row r="15" spans="1:13" x14ac:dyDescent="0.3">
      <c r="B15" s="17"/>
    </row>
    <row r="16" spans="1:13" x14ac:dyDescent="0.3">
      <c r="B16" s="17"/>
    </row>
    <row r="17" spans="1:19" ht="15.75" customHeight="1" x14ac:dyDescent="0.3">
      <c r="A17" s="237" t="s">
        <v>77</v>
      </c>
      <c r="B17" s="23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19"/>
    </row>
    <row r="18" spans="1:19" ht="15.75" customHeight="1" x14ac:dyDescent="0.3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9"/>
      <c r="S18" s="19"/>
    </row>
    <row r="19" spans="1:19" x14ac:dyDescent="0.3">
      <c r="A19" s="17" t="s">
        <v>78</v>
      </c>
      <c r="B19" s="19"/>
      <c r="H19" s="3"/>
      <c r="I19" s="3"/>
      <c r="J19" s="3"/>
    </row>
    <row r="20" spans="1:19" ht="14.4" customHeight="1" x14ac:dyDescent="0.3">
      <c r="A20" s="19"/>
      <c r="B20" s="19"/>
      <c r="H20" s="3"/>
      <c r="I20" s="3"/>
      <c r="J20" s="3"/>
    </row>
    <row r="21" spans="1:19" s="22" customFormat="1" ht="5.0999999999999996" customHeight="1" thickBot="1" x14ac:dyDescent="0.35">
      <c r="A21" s="21"/>
      <c r="B21" s="21"/>
    </row>
    <row r="22" spans="1:19" x14ac:dyDescent="0.3">
      <c r="A22" s="238" t="s">
        <v>79</v>
      </c>
      <c r="B22" s="238" t="s">
        <v>80</v>
      </c>
      <c r="H22" s="3"/>
      <c r="I22" s="3"/>
      <c r="J22" s="3"/>
    </row>
    <row r="23" spans="1:19" ht="15.6" customHeight="1" thickBot="1" x14ac:dyDescent="0.35">
      <c r="A23" s="239"/>
      <c r="B23" s="239"/>
      <c r="H23" s="3"/>
      <c r="I23" s="3"/>
      <c r="J23" s="3"/>
    </row>
    <row r="24" spans="1:19" x14ac:dyDescent="0.3">
      <c r="A24" s="240" t="s">
        <v>81</v>
      </c>
      <c r="B24" s="235"/>
      <c r="H24" s="3"/>
      <c r="I24" s="3"/>
      <c r="J24" s="3"/>
    </row>
    <row r="25" spans="1:19" ht="16.2" thickBot="1" x14ac:dyDescent="0.35">
      <c r="A25" s="241"/>
      <c r="B25" s="236"/>
      <c r="H25" s="3"/>
      <c r="I25" s="3"/>
      <c r="J25" s="3"/>
    </row>
    <row r="26" spans="1:19" ht="46.5" customHeight="1" thickBot="1" x14ac:dyDescent="0.35">
      <c r="A26" s="235" t="s">
        <v>82</v>
      </c>
      <c r="B26" s="235" t="s">
        <v>83</v>
      </c>
      <c r="H26" s="3"/>
      <c r="I26" s="3"/>
      <c r="J26" s="3"/>
    </row>
    <row r="27" spans="1:19" ht="16.2" hidden="1" thickBot="1" x14ac:dyDescent="0.35">
      <c r="A27" s="236"/>
      <c r="B27" s="236"/>
      <c r="H27" s="3"/>
      <c r="I27" s="3"/>
      <c r="J27" s="3"/>
    </row>
    <row r="28" spans="1:19" x14ac:dyDescent="0.3">
      <c r="A28" s="240" t="s">
        <v>84</v>
      </c>
      <c r="B28" s="235"/>
      <c r="H28" s="3"/>
      <c r="I28" s="3"/>
      <c r="J28" s="3"/>
    </row>
    <row r="29" spans="1:19" ht="16.2" thickBot="1" x14ac:dyDescent="0.35">
      <c r="A29" s="241"/>
      <c r="B29" s="236"/>
      <c r="H29" s="3"/>
      <c r="I29" s="3"/>
      <c r="J29" s="3"/>
    </row>
    <row r="30" spans="1:19" ht="42.6" customHeight="1" thickBot="1" x14ac:dyDescent="0.35">
      <c r="A30" s="235" t="s">
        <v>85</v>
      </c>
      <c r="B30" s="235" t="s">
        <v>86</v>
      </c>
      <c r="H30" s="3"/>
      <c r="I30" s="3"/>
      <c r="J30" s="3"/>
    </row>
    <row r="31" spans="1:19" ht="16.2" hidden="1" thickBot="1" x14ac:dyDescent="0.35">
      <c r="A31" s="236"/>
      <c r="B31" s="236"/>
      <c r="H31" s="3"/>
      <c r="I31" s="3"/>
      <c r="J31" s="3"/>
    </row>
    <row r="32" spans="1:19" ht="36.9" customHeight="1" thickBot="1" x14ac:dyDescent="0.35">
      <c r="A32" s="240" t="s">
        <v>87</v>
      </c>
      <c r="B32" s="235"/>
      <c r="H32" s="3"/>
      <c r="I32" s="3"/>
      <c r="J32" s="3"/>
    </row>
    <row r="33" spans="1:10" ht="51.6" hidden="1" customHeight="1" x14ac:dyDescent="0.3">
      <c r="A33" s="241"/>
      <c r="B33" s="236"/>
      <c r="H33" s="3"/>
      <c r="I33" s="3"/>
      <c r="J33" s="3"/>
    </row>
    <row r="34" spans="1:10" ht="62.1" customHeight="1" thickBot="1" x14ac:dyDescent="0.35">
      <c r="A34" s="235" t="s">
        <v>88</v>
      </c>
      <c r="B34" s="235" t="s">
        <v>89</v>
      </c>
      <c r="H34" s="3"/>
      <c r="I34" s="3"/>
      <c r="J34" s="3"/>
    </row>
    <row r="35" spans="1:10" ht="16.2" hidden="1" thickBot="1" x14ac:dyDescent="0.35">
      <c r="A35" s="236"/>
      <c r="B35" s="236"/>
      <c r="H35" s="3"/>
      <c r="I35" s="3"/>
      <c r="J35" s="3"/>
    </row>
    <row r="36" spans="1:10" ht="33.9" customHeight="1" thickBot="1" x14ac:dyDescent="0.35">
      <c r="A36" s="240" t="s">
        <v>90</v>
      </c>
      <c r="B36" s="235"/>
      <c r="H36" s="3"/>
      <c r="I36" s="3"/>
      <c r="J36" s="3"/>
    </row>
    <row r="37" spans="1:10" ht="16.2" hidden="1" thickBot="1" x14ac:dyDescent="0.35">
      <c r="A37" s="241"/>
      <c r="B37" s="236"/>
      <c r="H37" s="3"/>
      <c r="I37" s="3"/>
      <c r="J37" s="3"/>
    </row>
    <row r="38" spans="1:10" ht="68.400000000000006" customHeight="1" thickBot="1" x14ac:dyDescent="0.35">
      <c r="A38" s="235" t="s">
        <v>91</v>
      </c>
      <c r="B38" s="235" t="s">
        <v>92</v>
      </c>
      <c r="H38" s="3"/>
      <c r="I38" s="3"/>
      <c r="J38" s="3"/>
    </row>
    <row r="39" spans="1:10" ht="16.2" hidden="1" thickBot="1" x14ac:dyDescent="0.35">
      <c r="A39" s="236"/>
      <c r="B39" s="236"/>
      <c r="H39" s="3"/>
      <c r="I39" s="3"/>
      <c r="J39" s="3"/>
    </row>
    <row r="40" spans="1:10" ht="55.5" customHeight="1" thickBot="1" x14ac:dyDescent="0.35">
      <c r="A40" s="235" t="s">
        <v>93</v>
      </c>
      <c r="B40" s="235" t="s">
        <v>94</v>
      </c>
      <c r="H40" s="3"/>
      <c r="I40" s="3"/>
      <c r="J40" s="3"/>
    </row>
    <row r="41" spans="1:10" ht="6" hidden="1" customHeight="1" x14ac:dyDescent="0.3">
      <c r="A41" s="236"/>
      <c r="B41" s="236"/>
      <c r="H41" s="3"/>
      <c r="I41" s="3"/>
      <c r="J41" s="3"/>
    </row>
    <row r="42" spans="1:10" ht="93.9" customHeight="1" thickBot="1" x14ac:dyDescent="0.35">
      <c r="A42" s="235" t="s">
        <v>95</v>
      </c>
      <c r="B42" s="235" t="s">
        <v>96</v>
      </c>
      <c r="H42" s="3"/>
      <c r="I42" s="3"/>
      <c r="J42" s="3"/>
    </row>
    <row r="43" spans="1:10" ht="47.4" hidden="1" customHeight="1" x14ac:dyDescent="0.3">
      <c r="A43" s="236"/>
      <c r="B43" s="236"/>
      <c r="H43" s="3"/>
      <c r="I43" s="3"/>
      <c r="J43" s="3"/>
    </row>
    <row r="44" spans="1:10" ht="26.1" customHeight="1" thickBot="1" x14ac:dyDescent="0.35">
      <c r="A44" s="240" t="s">
        <v>97</v>
      </c>
      <c r="B44" s="235"/>
      <c r="H44" s="3"/>
      <c r="I44" s="3"/>
      <c r="J44" s="3"/>
    </row>
    <row r="45" spans="1:10" ht="16.2" hidden="1" thickBot="1" x14ac:dyDescent="0.35">
      <c r="A45" s="241"/>
      <c r="B45" s="236"/>
      <c r="H45" s="3"/>
      <c r="I45" s="3"/>
      <c r="J45" s="3"/>
    </row>
    <row r="46" spans="1:10" ht="45.9" customHeight="1" thickBot="1" x14ac:dyDescent="0.35">
      <c r="A46" s="235" t="s">
        <v>98</v>
      </c>
      <c r="B46" s="235" t="s">
        <v>99</v>
      </c>
      <c r="H46" s="3"/>
      <c r="I46" s="3"/>
      <c r="J46" s="3"/>
    </row>
    <row r="47" spans="1:10" ht="16.2" hidden="1" thickBot="1" x14ac:dyDescent="0.35">
      <c r="A47" s="236"/>
      <c r="B47" s="236"/>
      <c r="H47" s="3"/>
      <c r="I47" s="3"/>
      <c r="J47" s="3"/>
    </row>
    <row r="48" spans="1:10" x14ac:dyDescent="0.3">
      <c r="A48" s="240" t="s">
        <v>100</v>
      </c>
      <c r="B48" s="235"/>
      <c r="H48" s="3"/>
      <c r="I48" s="3"/>
      <c r="J48" s="3"/>
    </row>
    <row r="49" spans="1:10" ht="30" customHeight="1" thickBot="1" x14ac:dyDescent="0.35">
      <c r="A49" s="241"/>
      <c r="B49" s="236"/>
      <c r="H49" s="3"/>
      <c r="I49" s="3"/>
      <c r="J49" s="3"/>
    </row>
    <row r="50" spans="1:10" ht="52.5" customHeight="1" thickBot="1" x14ac:dyDescent="0.35">
      <c r="A50" s="235" t="s">
        <v>101</v>
      </c>
      <c r="B50" s="235" t="s">
        <v>102</v>
      </c>
      <c r="H50" s="3"/>
      <c r="I50" s="3"/>
      <c r="J50" s="3"/>
    </row>
    <row r="51" spans="1:10" ht="16.2" hidden="1" thickBot="1" x14ac:dyDescent="0.35">
      <c r="A51" s="236"/>
      <c r="B51" s="236"/>
      <c r="H51" s="3"/>
      <c r="I51" s="3"/>
      <c r="J51" s="3"/>
    </row>
    <row r="52" spans="1:10" ht="29.4" customHeight="1" x14ac:dyDescent="0.3">
      <c r="A52" s="240" t="s">
        <v>103</v>
      </c>
      <c r="B52" s="235"/>
      <c r="H52" s="3"/>
      <c r="I52" s="3"/>
      <c r="J52" s="3"/>
    </row>
    <row r="53" spans="1:10" ht="15.75" customHeight="1" thickBot="1" x14ac:dyDescent="0.35">
      <c r="A53" s="241"/>
      <c r="B53" s="236"/>
      <c r="H53" s="3"/>
      <c r="I53" s="3"/>
      <c r="J53" s="3"/>
    </row>
    <row r="54" spans="1:10" ht="65.400000000000006" customHeight="1" x14ac:dyDescent="0.3">
      <c r="A54" s="235" t="s">
        <v>104</v>
      </c>
      <c r="B54" s="235" t="s">
        <v>105</v>
      </c>
      <c r="H54" s="3"/>
      <c r="I54" s="3"/>
      <c r="J54" s="3"/>
    </row>
    <row r="55" spans="1:10" ht="44.4" hidden="1" customHeight="1" x14ac:dyDescent="0.3">
      <c r="A55" s="236"/>
      <c r="B55" s="236"/>
      <c r="H55" s="3"/>
      <c r="I55" s="3"/>
      <c r="J55" s="3"/>
    </row>
    <row r="56" spans="1:10" x14ac:dyDescent="0.3">
      <c r="H56" s="3"/>
      <c r="I56" s="3"/>
      <c r="J56" s="3"/>
    </row>
    <row r="57" spans="1:10" x14ac:dyDescent="0.3">
      <c r="H57" s="3"/>
      <c r="I57" s="3"/>
      <c r="J57" s="3"/>
    </row>
    <row r="58" spans="1:10" x14ac:dyDescent="0.3">
      <c r="H58" s="3"/>
      <c r="I58" s="3"/>
      <c r="J58" s="3"/>
    </row>
    <row r="59" spans="1:10" x14ac:dyDescent="0.3">
      <c r="H59" s="3"/>
      <c r="I59" s="3"/>
      <c r="J59" s="3"/>
    </row>
    <row r="60" spans="1:10" x14ac:dyDescent="0.3">
      <c r="H60" s="3"/>
      <c r="I60" s="3"/>
      <c r="J60" s="3"/>
    </row>
    <row r="61" spans="1:10" x14ac:dyDescent="0.3">
      <c r="H61" s="3"/>
      <c r="I61" s="3"/>
      <c r="J61" s="3"/>
    </row>
    <row r="62" spans="1:10" x14ac:dyDescent="0.3">
      <c r="H62" s="3"/>
      <c r="I62" s="3"/>
      <c r="J62" s="3"/>
    </row>
    <row r="63" spans="1:10" x14ac:dyDescent="0.3">
      <c r="H63" s="3"/>
      <c r="I63" s="3"/>
      <c r="J63" s="3"/>
    </row>
    <row r="64" spans="1:10" x14ac:dyDescent="0.3">
      <c r="H64" s="3"/>
      <c r="I64" s="3"/>
      <c r="J64" s="3"/>
    </row>
    <row r="65" spans="8:10" x14ac:dyDescent="0.3">
      <c r="H65" s="3"/>
      <c r="I65" s="3"/>
      <c r="J65" s="3"/>
    </row>
    <row r="66" spans="8:10" x14ac:dyDescent="0.3">
      <c r="H66" s="3"/>
      <c r="I66" s="3"/>
      <c r="J66" s="3"/>
    </row>
    <row r="67" spans="8:10" x14ac:dyDescent="0.3">
      <c r="H67" s="3"/>
      <c r="I67" s="3"/>
      <c r="J67" s="3"/>
    </row>
    <row r="68" spans="8:10" x14ac:dyDescent="0.3">
      <c r="H68" s="3"/>
      <c r="I68" s="3"/>
      <c r="J68" s="3"/>
    </row>
    <row r="69" spans="8:10" x14ac:dyDescent="0.3">
      <c r="H69" s="3"/>
      <c r="I69" s="3"/>
      <c r="J69" s="3"/>
    </row>
    <row r="70" spans="8:10" x14ac:dyDescent="0.3">
      <c r="H70" s="3"/>
      <c r="I70" s="3"/>
      <c r="J70" s="3"/>
    </row>
    <row r="71" spans="8:10" x14ac:dyDescent="0.3">
      <c r="H71" s="3"/>
      <c r="I71" s="3"/>
      <c r="J71" s="3"/>
    </row>
    <row r="72" spans="8:10" x14ac:dyDescent="0.3">
      <c r="H72" s="3"/>
      <c r="I72" s="3"/>
      <c r="J72" s="3"/>
    </row>
    <row r="73" spans="8:10" x14ac:dyDescent="0.3">
      <c r="H73" s="3"/>
      <c r="I73" s="3"/>
      <c r="J73" s="3"/>
    </row>
    <row r="74" spans="8:10" ht="15.75" customHeight="1" x14ac:dyDescent="0.3">
      <c r="H74" s="3"/>
      <c r="I74" s="3"/>
      <c r="J74" s="3"/>
    </row>
    <row r="75" spans="8:10" ht="15" customHeight="1" x14ac:dyDescent="0.3">
      <c r="H75" s="3"/>
      <c r="I75" s="3"/>
      <c r="J75" s="3"/>
    </row>
    <row r="76" spans="8:10" x14ac:dyDescent="0.3">
      <c r="H76" s="3"/>
      <c r="I76" s="3"/>
      <c r="J76" s="3"/>
    </row>
    <row r="77" spans="8:10" x14ac:dyDescent="0.3">
      <c r="H77" s="3"/>
      <c r="I77" s="3"/>
      <c r="J77" s="3"/>
    </row>
    <row r="78" spans="8:10" x14ac:dyDescent="0.3">
      <c r="H78" s="3"/>
      <c r="I78" s="3"/>
      <c r="J78" s="3"/>
    </row>
    <row r="79" spans="8:10" x14ac:dyDescent="0.3">
      <c r="H79" s="3"/>
      <c r="I79" s="3"/>
      <c r="J79" s="3"/>
    </row>
    <row r="80" spans="8:10" x14ac:dyDescent="0.3">
      <c r="H80" s="3"/>
      <c r="I80" s="3"/>
      <c r="J80" s="3"/>
    </row>
    <row r="81" spans="8:10" x14ac:dyDescent="0.3">
      <c r="H81" s="3"/>
      <c r="I81" s="3"/>
      <c r="J81" s="3"/>
    </row>
    <row r="82" spans="8:10" x14ac:dyDescent="0.3">
      <c r="H82" s="3"/>
      <c r="I82" s="3"/>
      <c r="J82" s="3"/>
    </row>
    <row r="83" spans="8:10" x14ac:dyDescent="0.3">
      <c r="H83" s="3"/>
      <c r="I83" s="3"/>
      <c r="J83" s="3"/>
    </row>
    <row r="84" spans="8:10" ht="15.75" customHeight="1" x14ac:dyDescent="0.3">
      <c r="H84" s="3"/>
      <c r="I84" s="3"/>
      <c r="J84" s="3"/>
    </row>
    <row r="85" spans="8:10" ht="15" customHeight="1" x14ac:dyDescent="0.3">
      <c r="H85" s="3"/>
      <c r="I85" s="3"/>
      <c r="J85" s="3"/>
    </row>
    <row r="86" spans="8:10" ht="65.099999999999994" customHeight="1" x14ac:dyDescent="0.3">
      <c r="H86" s="3"/>
      <c r="I86" s="3"/>
      <c r="J86" s="3"/>
    </row>
    <row r="87" spans="8:10" x14ac:dyDescent="0.3">
      <c r="H87" s="3"/>
      <c r="I87" s="3"/>
      <c r="J87" s="3"/>
    </row>
    <row r="88" spans="8:10" x14ac:dyDescent="0.3">
      <c r="H88" s="3"/>
      <c r="I88" s="3"/>
      <c r="J88" s="3"/>
    </row>
    <row r="89" spans="8:10" x14ac:dyDescent="0.3">
      <c r="H89" s="3"/>
      <c r="I89" s="3"/>
      <c r="J89" s="3"/>
    </row>
    <row r="90" spans="8:10" x14ac:dyDescent="0.3">
      <c r="H90" s="3"/>
      <c r="I90" s="3"/>
      <c r="J90" s="3"/>
    </row>
    <row r="91" spans="8:10" x14ac:dyDescent="0.3">
      <c r="H91" s="3"/>
      <c r="I91" s="3"/>
      <c r="J91" s="3"/>
    </row>
    <row r="92" spans="8:10" x14ac:dyDescent="0.3">
      <c r="H92" s="3"/>
      <c r="I92" s="3"/>
      <c r="J92" s="3"/>
    </row>
    <row r="93" spans="8:10" x14ac:dyDescent="0.3">
      <c r="H93" s="3"/>
      <c r="I93" s="3"/>
      <c r="J93" s="3"/>
    </row>
    <row r="94" spans="8:10" ht="15.75" customHeight="1" x14ac:dyDescent="0.3">
      <c r="H94" s="3"/>
      <c r="I94" s="3"/>
      <c r="J94" s="3"/>
    </row>
    <row r="95" spans="8:10" ht="15" customHeight="1" x14ac:dyDescent="0.3">
      <c r="H95" s="3"/>
      <c r="I95" s="3"/>
      <c r="J95" s="3"/>
    </row>
    <row r="96" spans="8:10" x14ac:dyDescent="0.3">
      <c r="H96" s="3"/>
      <c r="I96" s="3"/>
      <c r="J96" s="3"/>
    </row>
    <row r="97" spans="8:10" x14ac:dyDescent="0.3">
      <c r="H97" s="3"/>
      <c r="I97" s="3"/>
      <c r="J97" s="3"/>
    </row>
    <row r="98" spans="8:10" x14ac:dyDescent="0.3">
      <c r="H98" s="3"/>
      <c r="I98" s="3"/>
      <c r="J98" s="3"/>
    </row>
    <row r="99" spans="8:10" x14ac:dyDescent="0.3">
      <c r="H99" s="3"/>
      <c r="I99" s="3"/>
      <c r="J99" s="3"/>
    </row>
    <row r="100" spans="8:10" x14ac:dyDescent="0.3">
      <c r="H100" s="3"/>
      <c r="I100" s="3"/>
      <c r="J100" s="3"/>
    </row>
    <row r="101" spans="8:10" x14ac:dyDescent="0.3">
      <c r="H101" s="3"/>
      <c r="I101" s="3"/>
      <c r="J101" s="3"/>
    </row>
    <row r="102" spans="8:10" ht="15.75" customHeight="1" x14ac:dyDescent="0.3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Plano de Aquisições V.15</vt:lpstr>
      <vt:lpstr>Folha de Comentários 1</vt:lpstr>
      <vt:lpstr>Sheet1</vt:lpstr>
      <vt:lpstr>'Plano de Aquisições V.15'!capacitacao</vt:lpstr>
      <vt:lpstr>'Folha de Comentários 1'!Print_Area</vt:lpstr>
      <vt:lpstr>'Plano de Aquisições V.15'!Print_Area</vt:lpstr>
      <vt:lpstr>'Folha de Comentários 1'!Print_Titles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Bazilio, Wesney Nogueira</cp:lastModifiedBy>
  <cp:lastPrinted>2017-08-07T14:58:55Z</cp:lastPrinted>
  <dcterms:created xsi:type="dcterms:W3CDTF">2011-03-30T14:45:37Z</dcterms:created>
  <dcterms:modified xsi:type="dcterms:W3CDTF">2017-08-09T15:59:39Z</dcterms:modified>
</cp:coreProperties>
</file>