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neyb\Documents\BANCO\ANALISTA de OPERAÇÕES\SUPERVISÃO OPERAÇÕES\WSA\PLANOS DE AQUISIÇÃO\"/>
    </mc:Choice>
  </mc:AlternateContent>
  <bookViews>
    <workbookView xWindow="0" yWindow="0" windowWidth="23040" windowHeight="9672"/>
  </bookViews>
  <sheets>
    <sheet name="Plano de Aquisições V.14" sheetId="11" r:id="rId1"/>
    <sheet name="Folha de Comentários" sheetId="40" r:id="rId2"/>
    <sheet name="Sheet1" sheetId="5" state="hidden" r:id="rId3"/>
  </sheets>
  <calcPr calcId="171027"/>
</workbook>
</file>

<file path=xl/calcChain.xml><?xml version="1.0" encoding="utf-8"?>
<calcChain xmlns="http://schemas.openxmlformats.org/spreadsheetml/2006/main">
  <c r="W88" i="11" l="1"/>
  <c r="W180" i="11" s="1"/>
  <c r="V88" i="11"/>
  <c r="V180" i="11"/>
  <c r="T180" i="11"/>
  <c r="W170" i="11"/>
  <c r="V170" i="11"/>
  <c r="W169" i="11"/>
  <c r="V169" i="11"/>
  <c r="W157" i="11"/>
  <c r="V157" i="11"/>
  <c r="W155" i="11"/>
  <c r="V155" i="11"/>
  <c r="W153" i="11"/>
  <c r="V153" i="11"/>
  <c r="W151" i="11"/>
  <c r="V151" i="11"/>
  <c r="W147" i="11"/>
  <c r="V147" i="11"/>
  <c r="W139" i="11"/>
  <c r="V139" i="11"/>
  <c r="W138" i="11"/>
  <c r="V138" i="11"/>
  <c r="W134" i="11"/>
  <c r="V134" i="11"/>
  <c r="W90" i="11"/>
  <c r="V90" i="11"/>
  <c r="W69" i="11"/>
  <c r="V69" i="11"/>
  <c r="W65" i="11"/>
  <c r="V65" i="11"/>
  <c r="W56" i="11"/>
  <c r="V56" i="11"/>
  <c r="W22" i="11"/>
  <c r="V22" i="11"/>
  <c r="W21" i="11"/>
  <c r="V21" i="11"/>
  <c r="W20" i="11"/>
  <c r="V20" i="11"/>
  <c r="W19" i="11"/>
  <c r="V19" i="11"/>
  <c r="W18" i="11"/>
  <c r="V18" i="11"/>
  <c r="W17" i="11"/>
  <c r="V17" i="11"/>
  <c r="W16" i="11"/>
  <c r="V16" i="11"/>
  <c r="W14" i="11"/>
  <c r="V14" i="11"/>
  <c r="J181" i="11" l="1"/>
  <c r="J176" i="11"/>
  <c r="G183" i="11" s="1"/>
  <c r="J111" i="11"/>
  <c r="I103" i="11"/>
  <c r="J80" i="11"/>
  <c r="J57" i="11"/>
  <c r="J42" i="11"/>
  <c r="J23" i="11"/>
</calcChain>
</file>

<file path=xl/sharedStrings.xml><?xml version="1.0" encoding="utf-8"?>
<sst xmlns="http://schemas.openxmlformats.org/spreadsheetml/2006/main" count="1323" uniqueCount="594">
  <si>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</si>
  <si>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</si>
  <si>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</si>
  <si>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</si>
  <si>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</si>
  <si>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</si>
  <si>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</si>
  <si>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</si>
  <si>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</si>
  <si>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</si>
  <si>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</si>
  <si>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</si>
  <si>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</si>
  <si>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</si>
  <si>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</si>
  <si>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</si>
  <si>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</si>
  <si>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</si>
  <si>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</si>
  <si>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Status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</si>
  <si>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</si>
  <si>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</si>
  <si>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</si>
  <si>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</si>
  <si>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</si>
  <si>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</si>
  <si>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</si>
  <si>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</si>
  <si>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</si>
  <si>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</si>
  <si>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</si>
  <si>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</si>
  <si>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</si>
  <si>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Contratação Direta (CD)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</si>
  <si>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</si>
  <si>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</si>
  <si>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</si>
  <si>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</si>
  <si>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</si>
  <si>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</si>
  <si>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</si>
  <si>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</si>
  <si>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</si>
  <si>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</si>
  <si>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</si>
  <si>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</si>
  <si>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</si>
  <si>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</si>
  <si>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</si>
  <si>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</si>
  <si>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</si>
  <si>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</si>
  <si>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</si>
  <si>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</si>
  <si>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</si>
  <si>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</si>
  <si>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</si>
  <si>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</si>
  <si>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</si>
  <si>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</si>
  <si>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</si>
  <si>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</si>
  <si>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Declaração de Aquisição Deserta</t>
  </si>
  <si>
    <t>Pregão Eletrônico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</si>
  <si>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</si>
  <si>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</si>
  <si>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</si>
  <si>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</si>
  <si>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</si>
  <si>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</si>
  <si>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</si>
  <si>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</si>
  <si>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</si>
  <si>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</si>
  <si>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CONTRATO DE EMPRÉSTIMO: [indicar]</t>
  </si>
  <si>
    <t/>
  </si>
  <si>
    <t/>
  </si>
  <si>
    <t/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</si>
  <si>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</si>
  <si>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</si>
  <si>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</si>
  <si>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</si>
  <si>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</si>
  <si>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</si>
  <si>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</si>
  <si>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</si>
  <si>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</si>
  <si>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</si>
  <si>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</si>
  <si>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</si>
  <si>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</si>
  <si>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</si>
  <si>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</si>
  <si>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</si>
  <si>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</si>
  <si>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</si>
  <si>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</si>
  <si>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</si>
  <si>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</si>
  <si>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</si>
  <si>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</si>
  <si>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</si>
  <si>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</si>
  <si>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</si>
  <si>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</si>
  <si>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</si>
  <si>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</si>
  <si>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[indicar]</t>
  </si>
  <si>
    <t>2.1</t>
  </si>
  <si>
    <t>2.2</t>
  </si>
  <si>
    <t>1.1</t>
  </si>
  <si>
    <t>3. Serviços que Não São de Consultoria</t>
  </si>
  <si>
    <t/>
  </si>
  <si>
    <t>1.2</t>
  </si>
  <si>
    <t>UGPE</t>
  </si>
  <si>
    <t>UGPE: Obras de recuperação ambiental e requalificação urbanística no Igarapé São Raimundo, margens esquerda e direita e implantação de Sistemas de Esgotamento Sanitário na sub bacia do Igarapé.</t>
  </si>
  <si>
    <t>1.3</t>
  </si>
  <si>
    <t>1.4</t>
  </si>
  <si>
    <t>Licitação Pública Nacional - LPN</t>
  </si>
  <si>
    <t>BRA-6427</t>
  </si>
  <si>
    <t>UGPE: Bens (Maquinas, Aparelhos, Equipamentos, Mobiliários e Softwares) para UGPE.
UGPE: Microcomputadores para sede e Escritórios locais (Elos)</t>
  </si>
  <si>
    <t>Aquisição de Arquivos Deslizantes para UGPE</t>
  </si>
  <si>
    <t>UGPE: Locação de 03 Veículos de Passeio</t>
  </si>
  <si>
    <t xml:space="preserve">PGE: Veículo tipo caminhonete </t>
  </si>
  <si>
    <t>PGE:  Eletrodoméstico</t>
  </si>
  <si>
    <t>Aquisição de Mobiliários para UGPE (mesas, armários, sofás e poltronas)</t>
  </si>
  <si>
    <t>Aquisição de Equipamentos de Informática</t>
  </si>
  <si>
    <t>Equipamentos energéticos no break para suporte do servidor</t>
  </si>
  <si>
    <t>PGE: Seguro total contra acidentes de terceiros (Caminhonetes)</t>
  </si>
  <si>
    <t>PGE: Equipamentos de Informática  e Software para adequação e Melhoria do Parque Tecnológico</t>
  </si>
  <si>
    <t xml:space="preserve">PGE: Aquisição de Mobiliários </t>
  </si>
  <si>
    <t>2.4</t>
  </si>
  <si>
    <t>2.6</t>
  </si>
  <si>
    <t>2.9</t>
  </si>
  <si>
    <t>2.10</t>
  </si>
  <si>
    <t>2.11</t>
  </si>
  <si>
    <t>Ata de Registro de Preço</t>
  </si>
  <si>
    <t>Pregão Eletrônico/Ata de Registro de Preço</t>
  </si>
  <si>
    <t>NE 312 e 317</t>
  </si>
  <si>
    <t>13/12/12 e
16/10/2012</t>
  </si>
  <si>
    <t>BRB 2677</t>
  </si>
  <si>
    <t>BRB 2572</t>
  </si>
  <si>
    <t>713/14-CEL</t>
  </si>
  <si>
    <t>02/12/2014 e
15/12/2014</t>
  </si>
  <si>
    <t>BRB 2678
e
BRB 2679</t>
  </si>
  <si>
    <t>CBR 3672/14</t>
  </si>
  <si>
    <t>CBR 516/15</t>
  </si>
  <si>
    <t>Atualizado por:  UGPE</t>
  </si>
  <si>
    <t xml:space="preserve">UGPE/PSSA: Produção de material gráfico para o projeto de Sustentabilidade Social e Plano de Comunicação do Programa: folders; cartilhas; cartazes; panfletos; faixas; revistas; manuais; certificados; pastas; sacolas; e outros </t>
  </si>
  <si>
    <t>UGPE/PSSA: Apoio na organização e realização de oficinas, reuniões e eventos com os comunitários, durante os processos de remanejamento e pós-remanejamento do Programa</t>
  </si>
  <si>
    <t>UGPE/PCS: Contratação de Empresa para realização de Clippagem e Cobertura Fotográfica</t>
  </si>
  <si>
    <t>Serviços técnicos com o fornecimento de bens para apoio a implementação e execução do Projeto das Doenças Tropicais Negligenciadas em Manaus-NTD</t>
  </si>
  <si>
    <t>Contratação de Agência/Empresa de Publicidade para:
- UGPE/PCS: Produção de material gráfico e Plano de Comunicação do Programa. 
- UGPE/PCS: Criação de material gráfico, virtual e mídia eletrônica para o Programa.
- UGPE/PCS: Criação, Produção e Veiculação de material de áudio para rádio.
- UGPE/PCS: Criação, produção e veiculação de Outdoors para o Programa.</t>
  </si>
  <si>
    <t>PGE: Assinatura de periódicos e revistas jurídicas</t>
  </si>
  <si>
    <t>3.1</t>
  </si>
  <si>
    <t>3.7</t>
  </si>
  <si>
    <t>3.8</t>
  </si>
  <si>
    <t>3.10</t>
  </si>
  <si>
    <t>3.11</t>
  </si>
  <si>
    <t>3.15</t>
  </si>
  <si>
    <t>3.24</t>
  </si>
  <si>
    <t>3.25</t>
  </si>
  <si>
    <t>Contrato de Empréstimo: 2676/OC-BR</t>
  </si>
  <si>
    <t>Programa Social e Ambiental dos Igarapés de Manaus -  PROSAMIM III</t>
  </si>
  <si>
    <t>Contratação
Direta - CD</t>
  </si>
  <si>
    <t>BRB 2831</t>
  </si>
  <si>
    <t>BRB 2452</t>
  </si>
  <si>
    <t>CBR 31/2015</t>
  </si>
  <si>
    <t>4.1</t>
  </si>
  <si>
    <t>4.2</t>
  </si>
  <si>
    <t>4.4</t>
  </si>
  <si>
    <t>UGPE: Avaliação e Monitoramento</t>
  </si>
  <si>
    <t>UGPE: Assessoramento Técnico para realização da Avaliação de Meio Termo do Programa</t>
  </si>
  <si>
    <t>UGPE: Desenho e estruturação do Fundo de Saneamento</t>
  </si>
  <si>
    <t>Consultoria para Apoio à Estruturação e Desenvolvimento de Modelos Alternativos de aliança Público Privada (Sociais), para a promoção de Parceria Público Privada e/ou Compartilhada de Parques e Praças (áreas urbanizadas dos Igarapés)</t>
  </si>
  <si>
    <t>UGPE Sistema Integrado de Gestão do PROSAMIM (SIGPRO)/Customização.</t>
  </si>
  <si>
    <t>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</t>
  </si>
  <si>
    <t xml:space="preserve">Elaboração do Projeto Executivo de Reforma, Recuperação e melhorias tecnológicas da Estação de pré condicionamento dos Educandos EPC </t>
  </si>
  <si>
    <t>Reavaliação Econômica do PROGRAMA III</t>
  </si>
  <si>
    <t>Elaboração dos estudos e projetos básicos avançados para a margem esquerda e foz do Igarapé do Quarenta, na bacia dos Educandos</t>
  </si>
  <si>
    <t>Contratação para elaboração do Manual de Manutenção definindo a modalidade da manutenção para as diversas tipologia de obras e de bens adquiridos pelo PROGRAMA, incluindo orçamento anual necessário a estas manutenções.</t>
  </si>
  <si>
    <t>4.19</t>
  </si>
  <si>
    <t>4.20</t>
  </si>
  <si>
    <t>4.24</t>
  </si>
  <si>
    <t>4.25</t>
  </si>
  <si>
    <t>4.30</t>
  </si>
  <si>
    <t>Seleção Baseada nas Qualificações do Consultor - SQC</t>
  </si>
  <si>
    <t>UGPE: Supervisão das Obras de reforma, recuperação e melhorias tecnológicas da Estação de Pré-Condicionamento dos Educandos - EPC</t>
  </si>
  <si>
    <t>A 9389</t>
  </si>
  <si>
    <t>A 9159</t>
  </si>
  <si>
    <t>BR 10523</t>
  </si>
  <si>
    <t>BR 10441</t>
  </si>
  <si>
    <t>BR 10689</t>
  </si>
  <si>
    <t>11988/2014-UGPE</t>
  </si>
  <si>
    <t>12538/2014-UGPE</t>
  </si>
  <si>
    <t>13311/2015-UGPE</t>
  </si>
  <si>
    <t>7378/2012-UGPE</t>
  </si>
  <si>
    <t>8554/2012
e
8789/2012
UGPE</t>
  </si>
  <si>
    <t>11906/2014
UGPE</t>
  </si>
  <si>
    <t>12183/2014
UGPE</t>
  </si>
  <si>
    <t>11952/2014
UGPE</t>
  </si>
  <si>
    <t>12544/2014
UGPE</t>
  </si>
  <si>
    <t>12310 e 11991/2014
UGPE</t>
  </si>
  <si>
    <t>13513/2015-UGPE</t>
  </si>
  <si>
    <t>11415/2014 (UGPE) e 
006/2014 (CEL)</t>
  </si>
  <si>
    <t>9517/2013 (UGPE)</t>
  </si>
  <si>
    <t>12246/2014 (UGPE), 12118/2014 (UGPE) e  
10/14 (CEL)</t>
  </si>
  <si>
    <t>10513/2013
(UGPE) e 001-2014 (CEL)</t>
  </si>
  <si>
    <t xml:space="preserve">2888/2009 (UGPE) 
e 
004 (CEL)
</t>
  </si>
  <si>
    <t>SEMULSP</t>
  </si>
  <si>
    <t>10581/2013 (UGPE) e 
007/2014 (CEL)</t>
  </si>
  <si>
    <t>6.1</t>
  </si>
  <si>
    <t>9739/2013 (UGPE)
e 
002/2013 (CEL)</t>
  </si>
  <si>
    <t>1.33</t>
  </si>
  <si>
    <t>5.37</t>
  </si>
  <si>
    <t>5.28</t>
  </si>
  <si>
    <t>5.30</t>
  </si>
  <si>
    <t>1.30</t>
  </si>
  <si>
    <t>1.24</t>
  </si>
  <si>
    <t>1.25</t>
  </si>
  <si>
    <t>5.10</t>
  </si>
  <si>
    <t>1.28</t>
  </si>
  <si>
    <t>2.04</t>
  </si>
  <si>
    <t>5.34</t>
  </si>
  <si>
    <t>5.33</t>
  </si>
  <si>
    <t>5.32</t>
  </si>
  <si>
    <t>Convênios (SENAI, SENAC, IFAM)</t>
  </si>
  <si>
    <t>5.38</t>
  </si>
  <si>
    <t>5.36</t>
  </si>
  <si>
    <t>4.07</t>
  </si>
  <si>
    <t>4.08</t>
  </si>
  <si>
    <t>1.19</t>
  </si>
  <si>
    <t>5.39</t>
  </si>
  <si>
    <t>1.15</t>
  </si>
  <si>
    <t>5.40</t>
  </si>
  <si>
    <t>1.04</t>
  </si>
  <si>
    <t>5.24</t>
  </si>
  <si>
    <t>TOTAL</t>
  </si>
  <si>
    <t>UGPE: Aquisição de Equipamentos de Informática</t>
  </si>
  <si>
    <t>UGPE: Aquisição de Aparelhos de Ar Condicionado</t>
  </si>
  <si>
    <t>10893/2014 (UGPE)</t>
  </si>
  <si>
    <t>Consultoria para Avaliação ex-post do Programa - PROSAMIM SUPLEMENTAR (Cláusula 4.10)</t>
  </si>
  <si>
    <t>Consultoria para Avaliação ex-post do Programa - PROSAMIM II (Cláusula 4.06)</t>
  </si>
  <si>
    <t>PGE: Capacitação</t>
  </si>
  <si>
    <t>PGE</t>
  </si>
  <si>
    <t>Contratação Direta</t>
  </si>
  <si>
    <t>OUTROS GASTOS ELEGÍVEIS PARA O PROGRAMA</t>
  </si>
  <si>
    <t>V7</t>
  </si>
  <si>
    <t>3.01</t>
  </si>
  <si>
    <t>3.04</t>
  </si>
  <si>
    <t>3.06</t>
  </si>
  <si>
    <t>3.09</t>
  </si>
  <si>
    <t>NOVO</t>
  </si>
  <si>
    <t>1.01</t>
  </si>
  <si>
    <t>1.02</t>
  </si>
  <si>
    <t>1.20</t>
  </si>
  <si>
    <t>1.35</t>
  </si>
  <si>
    <t>1.10</t>
  </si>
  <si>
    <t>1.34</t>
  </si>
  <si>
    <t xml:space="preserve">Gerenciamento PROSAMIM Contrato  001/2010 adjudicado no âmbito do 2006/OC-BR </t>
  </si>
  <si>
    <t>UGPE: Supervisão das Obras da Sub-bacia do Igarapé do São Raimundo</t>
  </si>
  <si>
    <t>Novo</t>
  </si>
  <si>
    <t>Elaboração e/ou adequação de Projetos Executivos do PROSAMIM</t>
  </si>
  <si>
    <t>Contrapartida
Dispensa de Licitação</t>
  </si>
  <si>
    <t>Inscrição em Curso</t>
  </si>
  <si>
    <t>5.21</t>
  </si>
  <si>
    <t>5.29</t>
  </si>
  <si>
    <t>5.35</t>
  </si>
  <si>
    <t>Método 
(Selecionar uma das Opções)*</t>
  </si>
  <si>
    <t>4.15</t>
  </si>
  <si>
    <t>4.33</t>
  </si>
  <si>
    <t>4.34</t>
  </si>
  <si>
    <t>4.35</t>
  </si>
  <si>
    <t>4.36</t>
  </si>
  <si>
    <t>4.37</t>
  </si>
  <si>
    <t>GERAL</t>
  </si>
  <si>
    <t>SEMINF</t>
  </si>
  <si>
    <t>SEMINF: Aquisições de Máquinas e Equipamentos para o fortalecimento da Secretaria Municipal de Infraestrutura</t>
  </si>
  <si>
    <t>2.2.1.4</t>
  </si>
  <si>
    <t>UGPE: Cursos de Capacitação e Treinamento para Técnicos do Programa</t>
  </si>
  <si>
    <t>2.15</t>
  </si>
  <si>
    <t>2.16</t>
  </si>
  <si>
    <t>2.17</t>
  </si>
  <si>
    <t>1.5</t>
  </si>
  <si>
    <t>1.6</t>
  </si>
  <si>
    <t>2.18</t>
  </si>
  <si>
    <t>Aquisição de Software para apoio a UGPE</t>
  </si>
  <si>
    <t>4.38</t>
  </si>
  <si>
    <t>Sistema Reassentar</t>
  </si>
  <si>
    <t>Patologia Estrutural</t>
  </si>
  <si>
    <t>3.26</t>
  </si>
  <si>
    <t xml:space="preserve">MINUTA - PLANO DE AQUISIÇÕES (PA) - 18 MESES </t>
  </si>
  <si>
    <t>2879/2009 (UGPE)
e
003 (CEL)</t>
  </si>
  <si>
    <t>Apoio ao Seminário de Nivelamento UGPE</t>
  </si>
  <si>
    <t>3.27</t>
  </si>
  <si>
    <t>2.1.1.43</t>
  </si>
  <si>
    <t>2.1.1.64</t>
  </si>
  <si>
    <t xml:space="preserve">Reassentamento Remanescentes  - PROSAMIM I </t>
  </si>
  <si>
    <t>2.1.1.39
2.1.1.40
2.1.1.41
2.1.1.42</t>
  </si>
  <si>
    <t xml:space="preserve">Reassentamento Remanescentes  - PROSAMIM II </t>
  </si>
  <si>
    <t>Serviços arqueológicos no âmbito do PROSAMIM</t>
  </si>
  <si>
    <t>3.28</t>
  </si>
  <si>
    <t>3.29</t>
  </si>
  <si>
    <t>Reestruturação do servidor de armazenamento da UGPE</t>
  </si>
  <si>
    <t>Prestação de Serviços de Consultoria Técnica Especializada para  a prestação de serviços de apoio a UGPE no gerenciamento dos Projetos Especiais financiados pelo BID</t>
  </si>
  <si>
    <t>Reestruturação da infraestrutura de redes da UGPE</t>
  </si>
  <si>
    <t>Prestação de Serviços de Consultoria para a Supervisão das Obras, complementares e restantes do PROSAMIM I, Igarapés Manaus, Bittencourt e Mestre Chico as Obras do PROSAMIM II: Igarapé do Educandos-Quarenta, no trecho da Ponte Maués / Avenida Rodrigo Otávio; Igarapé do Cajual e Parque São Raimundo e  PROSAMIM III:  Orla das Margens esquerda e direita do Igarapé São Raimundo, no trecho  compreendido entre a Ponte Senador Fábio Lucena e o Parque Kako Caminha, em Manaus - Amazonas.</t>
  </si>
  <si>
    <t>Contratação de serviço de link dedicado de internet</t>
  </si>
  <si>
    <t>Aquisição de repelente para distribuição à mulher, principalmente gestante de baixa renda, inserida na atenção ao pré-natal.</t>
  </si>
  <si>
    <t>Aquisição de equipamentos de aplicação de inseticidas a UBV veicular</t>
  </si>
  <si>
    <t>Aquisição de equipamentos de aplicação de inseticidas a UBV portáteis</t>
  </si>
  <si>
    <t>Aquisição de inseticidas para controle vetorial - larvicida pyryproxifen</t>
  </si>
  <si>
    <t>Aquisição de inseticidas para controle vetorial - adulticida malthion</t>
  </si>
  <si>
    <t>Aquisição de kits para armadilhas de oviposição</t>
  </si>
  <si>
    <t>Aquisição de escadas para acesso a locais de difícil acesso</t>
  </si>
  <si>
    <t>Aquisição de capas para cobertura de reservatórios de armazenamento de água (cobertura de caixas D’água; tambores etc)</t>
  </si>
  <si>
    <t>Aquisição de fardamento e kits de equipamentos de proteção individual para ações de controle vetorial</t>
  </si>
  <si>
    <t>Apoio a Campanhas Estratégias na área de educação em saúde e mobilização social, destacando-se as brigadas institucionais contra o Aedes aegypit, visita casa a casa, com déficit de material educativo para atender a demanda da Capital e do Interior do Estado (impressos, camisetas, botons, cartilhas, folderes, cartazes etc.)</t>
  </si>
  <si>
    <t>Consultoria em Planejamento para UGPE</t>
  </si>
  <si>
    <t xml:space="preserve">Consultoria para passivos  ambientais das obras do PROSAMIM </t>
  </si>
  <si>
    <t>CT-00008/2014-UGPI-STEFAN FRIEDRICH KEPPLER</t>
  </si>
  <si>
    <t>NE - 312-GBR COMPONENTES DA AMAZONIA LTDA
NE - 317-GBR COMPONENTES DA AMAZONIA LTDA</t>
  </si>
  <si>
    <t>SUHAB (CHEQUE MORADIA)</t>
  </si>
  <si>
    <t>SUHAB (AUXÍLIO MORADIA)</t>
  </si>
  <si>
    <t>SUHAB (INDENIZAÇÕES)</t>
  </si>
  <si>
    <t>NE-00236/2014-UGPI-VJ INFORMÁTICA LTDA - EPP</t>
  </si>
  <si>
    <t>NE-00320/2014-UGPI-GL ELETRO ELETRÔNICOS LTDA.</t>
  </si>
  <si>
    <t>NE-00056/2016-UGPE-INFO STORE COMPUTADORES DA AMAZÔNIA LTDA</t>
  </si>
  <si>
    <t>NE-00052/2016-UGPE-A DOS S ANDRADE-EPP</t>
  </si>
  <si>
    <t>CT-00011/2014-UGPI-TECNOLACH INDUSTRIAL LTDA</t>
  </si>
  <si>
    <t>CT-00012/2014-UGPI-HOMEOFFICE MÓVEIS LTDA - ME (home office)+(Sedute)
CT-00013/2014-UGPI-SEDUTE COMÉRCIO DE MÓVEIS LTDA - EPP</t>
  </si>
  <si>
    <t>Consultoria em Dimensão Humana</t>
  </si>
  <si>
    <t>3120.14
330.201
5</t>
  </si>
  <si>
    <t>CT-00001/2014-UGPI-INSTITUTO BRASILEIRO DE ADMINISTRAÇÃO</t>
  </si>
  <si>
    <t>CT-00005/2014-UGPI-ANTÔNIO CARLOS TATIT HOLTZ</t>
  </si>
  <si>
    <t>CT-00006/2015-UGPE-MARIA EUGENIA BELCZAK COSTA</t>
  </si>
  <si>
    <t>NE-00237/2014-UGPI-HEXIUM IMPORTADORA E EXPORTADORA</t>
  </si>
  <si>
    <t>NE-00039/2015-UGPE-ZENITE INFORMAÇÃO E CONSULTORIA S/A</t>
  </si>
  <si>
    <t>1.7</t>
  </si>
  <si>
    <t>1.8</t>
  </si>
  <si>
    <t>3.31</t>
  </si>
  <si>
    <t>Consultoria em Ecossistemas</t>
  </si>
  <si>
    <t>2.31</t>
  </si>
  <si>
    <t>4.40</t>
  </si>
  <si>
    <t xml:space="preserve">Serviços de manutenção preventiva e corretiva de aparelhos de ar condicionado </t>
  </si>
  <si>
    <t>1.9</t>
  </si>
  <si>
    <t>Consultoria em Fluxos e Processo e Manual de Procedimentos</t>
  </si>
  <si>
    <t>Obras remanescentes do PROSAMIM II trecho entre Silves e Maués</t>
  </si>
  <si>
    <t>2.32</t>
  </si>
  <si>
    <t>Aquisição de mosquiteiro impregnado de inseticida de longa duração</t>
  </si>
  <si>
    <t xml:space="preserve">2.2.1.5 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</si>
  <si>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</si>
  <si>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</si>
  <si>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</si>
  <si>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</si>
  <si>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</si>
  <si>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</si>
  <si>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</si>
  <si>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</si>
  <si>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</si>
  <si>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2.2.1.15</t>
  </si>
  <si>
    <t>2.2.1.16</t>
  </si>
  <si>
    <t>2.2.1.17</t>
  </si>
  <si>
    <t>Consultoria para Projeto de Tratamento do solo (Reflorestamento)</t>
  </si>
  <si>
    <t>BR11393</t>
  </si>
  <si>
    <t>Material para serviços de pequenos reparos para correção dos passivos nas Unidades Habitacionais</t>
  </si>
  <si>
    <t>Consultoria em Gestão de Recursos Hídricos</t>
  </si>
  <si>
    <t>6.2</t>
  </si>
  <si>
    <t>6.3</t>
  </si>
  <si>
    <t>Capacitação da comunidade das quadras bairro para execução de serviços de pequenos reparos</t>
  </si>
  <si>
    <t>Reflorestamento das áreas do Programa incluindo  tratamento e correção do solo imprestável para plantio e manutenção</t>
  </si>
  <si>
    <t xml:space="preserve">Obras de  recuperação dos  passivos identificados na infraestrutura das Quadras Bairro do PROSAMIM I e PROSAMIM II </t>
  </si>
  <si>
    <t>Obras de recuperação da área de cabeceira do Igarapé Manaus e galeria e no trecho entre Leonardo Malcher e Rua Parintins</t>
  </si>
  <si>
    <t>Aquisição de lâmpadas eficientes (LED) e redistribuição do quadro de energia elétrica</t>
  </si>
  <si>
    <t>Obras complementares do PROSAMIM III correspondentes a tratamento de áreas remanescentes destinadas a praças, complementação do estacionamento do Parque Rio Negro e implantação de novos parques</t>
  </si>
  <si>
    <t>Consultoria em Direito Ambiental</t>
  </si>
  <si>
    <t>Consultoria em Macrodrenagem</t>
  </si>
  <si>
    <t>CT: 008/2016
Laghi Engenharia LTDA
Prazo: 24 Meses
Início: 01/04/2016
OS: 23/05/2016</t>
  </si>
  <si>
    <t>3120.14299.2015</t>
  </si>
  <si>
    <t>3120.14301.2015</t>
  </si>
  <si>
    <t>3120.00599.2016</t>
  </si>
  <si>
    <t xml:space="preserve"> 3120.14302.2015</t>
  </si>
  <si>
    <t>3120.14303.2015</t>
  </si>
  <si>
    <t>3120.14304.2015</t>
  </si>
  <si>
    <t>'3120.00976.2016</t>
  </si>
  <si>
    <t>3120.00977.2016</t>
  </si>
  <si>
    <t>3120.00978.2016</t>
  </si>
  <si>
    <t>CT-00004/2012-UGPI-CONSTRUTORA ANDRADE GUTIERREZ
Início: 29/06/2012
Término: 28/04/2017</t>
  </si>
  <si>
    <t>CT-00010/2014-UGPI-RECHE GALDEANO &amp; CIA LTDA-EPP
Início: 04/11/2014
Término: 04/11/2016</t>
  </si>
  <si>
    <t>CT-00006/2014-UGPI-M APOLO M DE ARAÚJO
Início: 01/08/2014
Término: 01/08/2017</t>
  </si>
  <si>
    <t>CT-012/2016-UGPE-MG COMÉRCIO
Início: 01/04/2016
Término: 01/06/2019</t>
  </si>
  <si>
    <t>Consórcio Vanguarda
Contrato: 010/2016
Início: 03/03/2016
Término: 03/05/2018 
R$2.652.007,20</t>
  </si>
  <si>
    <t>001/2010 - UGPI-ENGEVIX ENGENHARIA S/A.
Início: 01/02/2010
Término: 30/06/2017</t>
  </si>
  <si>
    <t>028/2009 - UGPI-QUANTA CONSULTORIA LTDA
Início: 29/10/2009
Término: 26/06/2016</t>
  </si>
  <si>
    <t>CT-00002/2013-UGPI- PROCESSAMENTO DE DADOS
Início: 03/06/2013
Término: 01/08/2016</t>
  </si>
  <si>
    <t>CT-00009/2014-UGPI-JOÃO TITO BORGES 
Início: 30/09/2014
Término: 30/04/2016</t>
  </si>
  <si>
    <t>CT-00003/20
16-UGPE
ROBERTO IOPPI
Início: 01/03/2016
Término: 31/03/2016</t>
  </si>
  <si>
    <t>BRB-1936</t>
  </si>
  <si>
    <t>BRB-3270</t>
  </si>
  <si>
    <t>BRB-3271</t>
  </si>
  <si>
    <t>BR11447</t>
  </si>
  <si>
    <t>BR11225</t>
  </si>
  <si>
    <t>CBR-746/2016</t>
  </si>
  <si>
    <t>CBR-747/2016</t>
  </si>
  <si>
    <t>BR10673</t>
  </si>
  <si>
    <t>CT-00024/2016-UGPE-RODRIGO BATISTA DE CASTRO &amp; CIA LTDA - ME</t>
  </si>
  <si>
    <t>NE - 00404/2016 e NE 00403/2016 - BORSSATO E SILVA SEGURANÇA ELETRÔNICA LTDA</t>
  </si>
  <si>
    <t>NE-00213/2016-FM INDÚSTRIA
GRÁFICA E LOCAÇÃO DE MÁQUINAS E EQUIPAMENTOS</t>
  </si>
  <si>
    <t>CT-00009/2015-UGPE-R. MAIA RODRIGUES
Início: 19/11/2015
Término: 19/04/2016</t>
  </si>
  <si>
    <t>CT-00021/2016-UGPE-POHOLL ADAN SAGRATZKI CAVERO</t>
  </si>
  <si>
    <t>CT-00020/2016-UGPE-BRUNO ADAN SAGRATZKI CAVERO</t>
  </si>
  <si>
    <t>BRB3312</t>
  </si>
  <si>
    <t>BRB3277</t>
  </si>
  <si>
    <t xml:space="preserve">CT- 00023/2016-
UGPE - NILTON DE SOUZA CAMPELO </t>
  </si>
  <si>
    <t>NE-00235/2016-UGPE-RM NAVECA - EPP</t>
  </si>
  <si>
    <t>NE-00280/2016-UGPE-ST IRAJÁ AGRÍCOLA LTDA.</t>
  </si>
  <si>
    <t>NE-0013/2016-UGPE-RM NAVECA - EPP</t>
  </si>
  <si>
    <t>NE-00381/2016-UGPE</t>
  </si>
  <si>
    <t>NE-00254/2016-UGPE-RM NAVECA - EPP
NE-00272/2016-UGPE-ST IRAJÁ AGRÍCOLA LTDA.</t>
  </si>
  <si>
    <t>NE-00232/2016-UGPE-JJ COMÉRCIO DE BORRACHA LTDA</t>
  </si>
  <si>
    <t>NE-00233/2016-UGPE-JJ COMÉRCIO DE BORRACHA LTDA</t>
  </si>
  <si>
    <t>NE-00214/2016-UGPE-NASSER INDÚSTRIA E COMÉRCIO DE</t>
  </si>
  <si>
    <t>CT-00015/2016-UGPE-ICOM TELECOM SERVIÇOS DE COMUNICAÇÃO
LTDA - ME</t>
  </si>
  <si>
    <t>CT-00014/2016-UGPE-ICOM TELECOM SERVIÇOS DE COMUNICAÇÃO
LTDA - ME</t>
  </si>
  <si>
    <t>CT-00002/2015-UGPE-FM INDÚSTRIA GRÁFICA E LOCAÇÃO DE MÁQUINAS E EQUIPAMENTOS LTDA 
Início: 18/05/2015
Término: 17/06/2017</t>
  </si>
  <si>
    <t>BRB-403</t>
  </si>
  <si>
    <t>CT-00025/2016-UGPE - GRUPO MÍDIA PUBLICIDADE</t>
  </si>
  <si>
    <t>CT-00019/2016-UGPE- IT2B TECNOLOGIA E SERVIÇOS LTDA</t>
  </si>
  <si>
    <t>CBR-4237</t>
  </si>
  <si>
    <t>BR 11544</t>
  </si>
  <si>
    <t>CT-00027/2016-UGPE- JANDIRA VIRGINIA FERNADEZ E SILVA</t>
  </si>
  <si>
    <t>CT-00030/2016-UGPE-BRUNO ADAN SAGRATZKI CAVERO</t>
  </si>
  <si>
    <t>BR11551</t>
  </si>
  <si>
    <t>BR11552</t>
  </si>
  <si>
    <t>BR11508</t>
  </si>
  <si>
    <t xml:space="preserve">CT- 00031/2016-UGPE - RODRIGO OLIVEIRA </t>
  </si>
  <si>
    <t>NE-00168/2016-UGPE-QUALYNORTE CONSULTORIA E TREINAMENTO</t>
  </si>
  <si>
    <t>BRB3313</t>
  </si>
  <si>
    <t>LOTE 1: NE-00240/2016-UGPE-OPEN TREINAMENTOS EMPRESARIAIS LTDA
LOTE 2: NE-00238/2016-UGPE-NEW ROADS ENGENHARIA E CONSULTORIA LTDA</t>
  </si>
  <si>
    <t xml:space="preserve">LOTE 1: BRB3330
LOTE 2: BRB3278 </t>
  </si>
  <si>
    <t>BRB11507</t>
  </si>
  <si>
    <t>CBR- 3671/2014</t>
  </si>
  <si>
    <t>SUHAB (BÔNUS MORADIA)</t>
  </si>
  <si>
    <t>NE-00309/2016-UGPE
CADERODE MÓVEIS PARA ESCRITÓRIO LTDA</t>
  </si>
  <si>
    <t>BRB3394</t>
  </si>
  <si>
    <t>1US$ = R$3,33</t>
  </si>
  <si>
    <t>Montante Estimado em US$ X mil
US$ = 3,33</t>
  </si>
  <si>
    <t>BR11626</t>
  </si>
  <si>
    <t xml:space="preserve">Passivo PROSAMIM II - (Parques Urbanos) </t>
  </si>
  <si>
    <t>REASSENTAMENTO</t>
  </si>
  <si>
    <t>UEA -Qualidade das àguas</t>
  </si>
  <si>
    <t>BRB3366</t>
  </si>
  <si>
    <t>BRB3478</t>
  </si>
  <si>
    <t>CT-00034/2016-UGPE - Maria Eugênia Belczac Costa</t>
  </si>
  <si>
    <t>BR11634</t>
  </si>
  <si>
    <t>CT-0025/2016-UGPE - RODRIGO SPEZIALI  DE CARVALHO</t>
  </si>
  <si>
    <t>BR11521</t>
  </si>
  <si>
    <t>Dólar Estimado</t>
  </si>
  <si>
    <t>UEA</t>
  </si>
  <si>
    <t xml:space="preserve">DEFESA CIVIL: Revisão/Complementação do Plano de Contingência do Igarapé do Quarenta/Educandos </t>
  </si>
  <si>
    <t>IPAAM: Fortalecimento do Instituto de Proteção Ambiental do Amazonas</t>
  </si>
  <si>
    <t>IPAAM</t>
  </si>
  <si>
    <t>DEFESA CIVIL</t>
  </si>
  <si>
    <t>NE-00490/2016-UGPE -SERVIÇO NACIONAL DE APRENDIZAGEM INDUSTRIAL</t>
  </si>
  <si>
    <t>Repasse inicial</t>
  </si>
  <si>
    <t>BRB3486</t>
  </si>
  <si>
    <t xml:space="preserve">Passivo PROSAMIM I - (Parques Urbanos) </t>
  </si>
  <si>
    <t>1.11</t>
  </si>
  <si>
    <t>1.12</t>
  </si>
  <si>
    <t>7.1</t>
  </si>
  <si>
    <t>FVS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</si>
  <si>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</si>
  <si>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</si>
  <si>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</si>
  <si>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</si>
  <si>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</si>
  <si>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</si>
  <si>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</si>
  <si>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</si>
  <si>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</si>
  <si>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</si>
  <si>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</si>
  <si>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</si>
  <si>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</si>
  <si>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</si>
  <si>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</si>
  <si>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</si>
  <si>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</si>
  <si>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</si>
  <si>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</si>
  <si>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</si>
  <si>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</si>
  <si>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NTD</t>
  </si>
  <si>
    <t>7.3</t>
  </si>
  <si>
    <t>12377/2014</t>
  </si>
  <si>
    <t>7.4</t>
  </si>
  <si>
    <t>7.4.1</t>
  </si>
  <si>
    <t>7.4.2</t>
  </si>
  <si>
    <t>Atualização do Plano Diretor de Resíduos Sólidos do Município de Manaus e Plano de Coleta Seletiva da Cidade de Manaus</t>
  </si>
  <si>
    <t>Melhoria do Sistema de Tecnologia da Informação</t>
  </si>
  <si>
    <t>SENAI</t>
  </si>
  <si>
    <t>CONVÊNIO DEFESA CIVIL</t>
  </si>
  <si>
    <t>7.3.1</t>
  </si>
  <si>
    <t>7.5</t>
  </si>
  <si>
    <t>7.5.1</t>
  </si>
  <si>
    <t>7.6</t>
  </si>
  <si>
    <t>7.6.1</t>
  </si>
  <si>
    <t>7.9</t>
  </si>
  <si>
    <t>7.9.1</t>
  </si>
  <si>
    <t>COMENTÁRIO V13</t>
  </si>
  <si>
    <t>US$ 1,00 = R$ 3,33 (Dólar Estimado) quando se reviu a linha de base dos orçamentos</t>
  </si>
  <si>
    <t>MANAUS AMBIENTAL</t>
  </si>
  <si>
    <t>CONVÊNIO MANAUS AMBIENTAL</t>
  </si>
  <si>
    <t>7.10</t>
  </si>
  <si>
    <t>7.10.1</t>
  </si>
  <si>
    <t>7.11</t>
  </si>
  <si>
    <t>7.11.1</t>
  </si>
  <si>
    <t>7.15</t>
  </si>
  <si>
    <t>7.15.1</t>
  </si>
  <si>
    <t>7.16</t>
  </si>
  <si>
    <t>7.17</t>
  </si>
  <si>
    <t>7.18</t>
  </si>
  <si>
    <t>7.16.1</t>
  </si>
  <si>
    <t>7.16.2</t>
  </si>
  <si>
    <t>7.16.3</t>
  </si>
  <si>
    <t>7.17.1</t>
  </si>
  <si>
    <t>7.17.2</t>
  </si>
  <si>
    <t>7.17.3</t>
  </si>
  <si>
    <t xml:space="preserve">Auxílio - Reassentamento Remanescentes  - PROSAMIM II </t>
  </si>
  <si>
    <t xml:space="preserve">Ajuda Humanitária - Reassentamento Remanescentes  - PROSAMIM II </t>
  </si>
  <si>
    <t xml:space="preserve">Indenização - Reassentamento Remanescentes  - PROSAMIM II </t>
  </si>
  <si>
    <t xml:space="preserve">Auxílio - Reassentamento Remanescentes - PROSAMIM I </t>
  </si>
  <si>
    <t xml:space="preserve">Indenização - Reassentamento Remanescentes  - PROSAMIM I </t>
  </si>
  <si>
    <t>7.18.1</t>
  </si>
  <si>
    <t>7.18.2</t>
  </si>
  <si>
    <t>7.18.3</t>
  </si>
  <si>
    <t>7.18.4</t>
  </si>
  <si>
    <t xml:space="preserve">Reassentamento - PROSAMIM III </t>
  </si>
  <si>
    <t xml:space="preserve">Auxílio -Reassentamento - PROSAMIM III </t>
  </si>
  <si>
    <t xml:space="preserve">Bônus - Reassentamento - PROSAMIM III </t>
  </si>
  <si>
    <t xml:space="preserve">Cheque - Reassentamento - PROSAMIM III </t>
  </si>
  <si>
    <t xml:space="preserve">Indenização - Reassentamento - PROSAMIM III </t>
  </si>
  <si>
    <t>4.30 - Elaboração dos estudos e projetos básicos avançados para a margem esquerda e foz do Igarapé do Quarenta, na bacia dos Educandos</t>
  </si>
  <si>
    <t>CONVÊNIO  (SENAI, SENAC, IFAM)</t>
  </si>
  <si>
    <t>CONVÊNIO FUNDAÇÃO DE VIGILÂNCIA SANITÁRIA (Dengue, Chikungunya e Zika)</t>
  </si>
  <si>
    <t>CONVÊNIO PROCURADORIA GERAL DO ESTADO - PGE</t>
  </si>
  <si>
    <t>CONVÊNIO DOENÇAS TROPICAIS NEGLIGENCIADAS - NTD</t>
  </si>
  <si>
    <t>CONVÊNIO SECRETARIA MUNICIPAL DE LIMPREZA PÚBLICA - SEMULSP</t>
  </si>
  <si>
    <t>CONVÊNIO INSTITUTO DE PROTEÇÃO AMBIENTAL DO AMAZONAS - IPAAM</t>
  </si>
  <si>
    <t>CONVÊNIO SECRETARIA MUNICIPAL DE INFRAESTUTURA  - SEMINF</t>
  </si>
  <si>
    <t>CONVÊNIO UNIVERSIDADE DO ESTADO DO AMAZONAS - UEA</t>
  </si>
  <si>
    <t>NE-00551/2016-UGPE
AMANDA REIS SOUZA - ME</t>
  </si>
  <si>
    <t>BRB3491</t>
  </si>
  <si>
    <t>CT-040/2016 - Consórcio Lagui Aquarum
Início: 01/12/2016
Témino: 30/05/2017</t>
  </si>
  <si>
    <t>MANAUS AMBIENTAL: Execução de obras de recuperação, reforma e melhorias tecnológicas da Estação de Pré Condicionamento dos Educandos</t>
  </si>
  <si>
    <t>Bônus -  Reassentamento Remanescentes  - PROSAMIM I</t>
  </si>
  <si>
    <t>Locação de veículos para transporte de equipes de controle vetorial</t>
  </si>
  <si>
    <t>Locação de equipamento veicular para aplicação de inseticidas ("motofog")</t>
  </si>
  <si>
    <t>NE-622/2016
AMAZONCAD TREINAMENTO EM TECNOLOGIA DA INFORMAÇÃO EIRELI - ME</t>
  </si>
  <si>
    <t>NE-00541/2016
DISCOL DISTRIBUIDORA DE MATERIAL ESCOLAR LTDA</t>
  </si>
  <si>
    <t>Atualização Nº: 14</t>
  </si>
  <si>
    <t>1.13</t>
  </si>
  <si>
    <t>1.14</t>
  </si>
  <si>
    <t>Serviços emergenciais no Igarapé do 40</t>
  </si>
  <si>
    <t>Contratação das obras do Igarapé do Quarenta, entre Silves e SEDUC e Igarapé das Nações (afluente do Igarapé do Quarenta)</t>
  </si>
  <si>
    <t>7.17.4</t>
  </si>
  <si>
    <t>7.17.5</t>
  </si>
  <si>
    <t>Indenização - Adicional - PROSAMIM II - Ig. 40 (Silves, Seduc e Nações)</t>
  </si>
  <si>
    <t>Auxílio - Adicional - PROSAMIM II - Ig. 40 (Silves, Seduc e Nações)</t>
  </si>
  <si>
    <t>7.17.4 - Indenização - Adicional - PROSAMIM II - Ig. 40 (Silves, Seduc e Nações)</t>
  </si>
  <si>
    <t>7.17.5 - Auxílio - Adicional - PROSAMIM II - Ig. 40 (Silves, Seduc e Nações)</t>
  </si>
  <si>
    <t>1.13 - Serviços emergenciais no Igarapé do 40</t>
  </si>
  <si>
    <t>1.14 - Contratação das obras do Igarapé do Quarenta, entre Silves e SEDUC e Igarapé das Nações (afluente do Igarapé do Quarenta)</t>
  </si>
  <si>
    <t>3.32</t>
  </si>
  <si>
    <t>3.32 - UGPE/PCS: Contratação de Empresa para realização de Clippagem e Cobertura Fotográfica</t>
  </si>
  <si>
    <t>2.1.1.68</t>
  </si>
  <si>
    <t>2.1.1.69</t>
  </si>
  <si>
    <t>2.1.1.70</t>
  </si>
  <si>
    <t>2.1.1.71</t>
  </si>
  <si>
    <t>Contratação Direta incluída em função do  comprometimento estrutural  das obras do Igarapé do Quarenta, decorrentes das enchentes ocorridas em Dez/2016 e Jan/2017 e acordos em reunião de 08/02/2017.</t>
  </si>
  <si>
    <t>Obras de continuidade das intervenções, no Igarapé do Quarenta no âmbito PROSAMIM II, com objetivo de dar funcionalidade ao sistema de drenagem implantado à jusante.</t>
  </si>
  <si>
    <t>3.24 - UGPE/PCS: Contratação de Empresa para realização de Clippagem e Cobertura Fotográfica</t>
  </si>
  <si>
    <t>4.37 - Elaboração e/ou adequação de Projetos Executivos do PROSAMIM</t>
  </si>
  <si>
    <t>Item redimensionado uma vez que parte dos projetos estão sendo elaborados no item 4.37</t>
  </si>
  <si>
    <t>Obras de continuidade das intervenções no Igarapé do Quarenta, com objetivo de dar funcionalidade ao sistema de drenagem implantado à jusante e Vias Marginais</t>
  </si>
  <si>
    <t xml:space="preserve">Incluído para contratação deste serviço até o término do Programa (Saldo do item 3.24) </t>
  </si>
  <si>
    <t xml:space="preserve">Valor alterado  em função de término do contrato CT-00025/2016 previsto para agosto de 2017. </t>
  </si>
  <si>
    <t>Atualizado em: 10.02.2017</t>
  </si>
  <si>
    <t>Trata-se de ajuste técnico em projetos para as obras em andamento - ATO e elaboração de Projetos Executivos das metas complementares e adicionais para as quais havia somente Projetos Básicos, inclusive trechos correspondente ao item 1.14</t>
  </si>
  <si>
    <t>obra</t>
  </si>
  <si>
    <t>consultoria</t>
  </si>
  <si>
    <t>convenvio</t>
  </si>
  <si>
    <t>convenio</t>
  </si>
  <si>
    <t>desapropriação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</si>
</sst>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6" formatCode="[$-416]mmm\-yy;@"/>
    <numFmt numFmtId="167" formatCode="0.0"/>
    <numFmt numFmtId="168" formatCode="0.000%"/>
    <numFmt numFmtId="169" formatCode="&quot; &quot;#,##0.00&quot; &quot;;&quot; (&quot;#,##0.00&quot;)&quot;;&quot; -&quot;#&quot; &quot;;&quot; &quot;@&quot; &quot;"/>
    <numFmt numFmtId="170" formatCode="_-* #,##0.0000_-;\-* #,##0.0000_-;_-* &quot;-&quot;????_-;_-@_-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name val="Calibri"/>
      <family val="2"/>
    </font>
    <font>
      <sz val="8"/>
      <color rgb="FF0000CC"/>
      <name val="Arial"/>
      <family val="2"/>
    </font>
    <font>
      <b/>
      <sz val="8"/>
      <color rgb="FF0000CC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sz val="6"/>
      <color rgb="FFFF0000"/>
      <name val="Arial"/>
      <family val="2"/>
    </font>
    <font>
      <sz val="6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42" fillId="0" borderId="0"/>
    <xf numFmtId="165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8" fontId="47" fillId="0" borderId="0"/>
    <xf numFmtId="169" fontId="47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7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7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20" fillId="0" borderId="0" xfId="0" applyFont="1" applyAlignment="1">
      <alignment horizontal="justify" vertical="center"/>
    </xf>
    <xf numFmtId="0" fontId="20" fillId="0" borderId="0" xfId="0" applyFont="1"/>
    <xf numFmtId="0" fontId="20" fillId="0" borderId="0" xfId="0" applyFont="1" applyAlignment="1"/>
    <xf numFmtId="0" fontId="21" fillId="0" borderId="0" xfId="0" applyFont="1" applyAlignment="1">
      <alignment vertical="center"/>
    </xf>
    <xf numFmtId="4" fontId="20" fillId="0" borderId="0" xfId="0" applyNumberFormat="1" applyFont="1" applyAlignment="1"/>
    <xf numFmtId="10" fontId="20" fillId="0" borderId="0" xfId="0" applyNumberFormat="1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4" fontId="23" fillId="0" borderId="0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38" applyFont="1" applyFill="1" applyBorder="1" applyAlignment="1">
      <alignment vertical="center" wrapText="1"/>
    </xf>
    <xf numFmtId="0" fontId="22" fillId="0" borderId="0" xfId="38" applyFont="1"/>
    <xf numFmtId="0" fontId="23" fillId="0" borderId="0" xfId="38" applyFont="1" applyFill="1" applyBorder="1" applyAlignment="1">
      <alignment horizontal="left" vertical="center" wrapText="1"/>
    </xf>
    <xf numFmtId="0" fontId="22" fillId="0" borderId="15" xfId="38" applyFont="1" applyBorder="1"/>
    <xf numFmtId="0" fontId="26" fillId="25" borderId="0" xfId="0" applyFont="1" applyFill="1" applyAlignment="1">
      <alignment vertical="center"/>
    </xf>
    <xf numFmtId="0" fontId="26" fillId="25" borderId="0" xfId="0" applyFont="1" applyFill="1" applyAlignment="1">
      <alignment horizontal="center" vertical="center"/>
    </xf>
    <xf numFmtId="0" fontId="29" fillId="25" borderId="0" xfId="0" applyFont="1" applyFill="1" applyAlignment="1">
      <alignment horizontal="justify" vertical="center"/>
    </xf>
    <xf numFmtId="0" fontId="29" fillId="25" borderId="0" xfId="0" applyFont="1" applyFill="1" applyAlignment="1">
      <alignment horizontal="center" vertical="center"/>
    </xf>
    <xf numFmtId="10" fontId="29" fillId="25" borderId="0" xfId="0" applyNumberFormat="1" applyFont="1" applyFill="1" applyAlignment="1">
      <alignment vertical="center"/>
    </xf>
    <xf numFmtId="0" fontId="32" fillId="25" borderId="0" xfId="46" applyFont="1" applyFill="1" applyAlignment="1">
      <alignment vertical="center"/>
    </xf>
    <xf numFmtId="0" fontId="33" fillId="25" borderId="0" xfId="0" applyFont="1" applyFill="1" applyAlignment="1">
      <alignment horizontal="left" vertical="center"/>
    </xf>
    <xf numFmtId="4" fontId="36" fillId="24" borderId="10" xfId="38" applyNumberFormat="1" applyFont="1" applyFill="1" applyBorder="1" applyAlignment="1">
      <alignment horizontal="center" vertical="center" wrapText="1"/>
    </xf>
    <xf numFmtId="0" fontId="37" fillId="25" borderId="10" xfId="0" applyFont="1" applyFill="1" applyBorder="1" applyAlignment="1">
      <alignment vertical="center"/>
    </xf>
    <xf numFmtId="0" fontId="37" fillId="25" borderId="0" xfId="38" applyFont="1" applyFill="1" applyBorder="1" applyAlignment="1">
      <alignment horizontal="center" vertical="center" wrapText="1"/>
    </xf>
    <xf numFmtId="0" fontId="37" fillId="25" borderId="0" xfId="38" applyFont="1" applyFill="1" applyBorder="1" applyAlignment="1">
      <alignment vertical="center" wrapText="1"/>
    </xf>
    <xf numFmtId="4" fontId="37" fillId="25" borderId="0" xfId="38" applyNumberFormat="1" applyFont="1" applyFill="1" applyBorder="1" applyAlignment="1">
      <alignment vertical="center" wrapText="1"/>
    </xf>
    <xf numFmtId="10" fontId="37" fillId="25" borderId="0" xfId="38" applyNumberFormat="1" applyFont="1" applyFill="1" applyBorder="1" applyAlignment="1">
      <alignment vertical="center" wrapText="1"/>
    </xf>
    <xf numFmtId="0" fontId="39" fillId="24" borderId="10" xfId="0" applyFont="1" applyFill="1" applyBorder="1" applyAlignment="1">
      <alignment horizontal="center" vertical="center"/>
    </xf>
    <xf numFmtId="0" fontId="37" fillId="25" borderId="10" xfId="1" applyFont="1" applyFill="1" applyBorder="1" applyAlignment="1">
      <alignment vertical="center" wrapText="1"/>
    </xf>
    <xf numFmtId="0" fontId="40" fillId="25" borderId="0" xfId="0" applyFont="1" applyFill="1" applyAlignment="1">
      <alignment horizontal="center" vertical="center"/>
    </xf>
    <xf numFmtId="0" fontId="27" fillId="25" borderId="0" xfId="38" applyFont="1" applyFill="1" applyBorder="1" applyAlignment="1">
      <alignment horizontal="center" vertical="center" wrapText="1"/>
    </xf>
    <xf numFmtId="0" fontId="27" fillId="25" borderId="0" xfId="38" applyFont="1" applyFill="1" applyBorder="1" applyAlignment="1">
      <alignment vertical="center" wrapText="1"/>
    </xf>
    <xf numFmtId="4" fontId="27" fillId="25" borderId="0" xfId="38" applyNumberFormat="1" applyFont="1" applyFill="1" applyBorder="1" applyAlignment="1">
      <alignment vertical="center" wrapText="1"/>
    </xf>
    <xf numFmtId="10" fontId="27" fillId="25" borderId="0" xfId="38" applyNumberFormat="1" applyFont="1" applyFill="1" applyBorder="1" applyAlignment="1">
      <alignment vertical="center" wrapText="1"/>
    </xf>
    <xf numFmtId="0" fontId="40" fillId="25" borderId="0" xfId="0" applyFont="1" applyFill="1" applyAlignment="1">
      <alignment vertical="center"/>
    </xf>
    <xf numFmtId="0" fontId="37" fillId="25" borderId="10" xfId="44" applyFont="1" applyFill="1" applyBorder="1" applyAlignment="1">
      <alignment horizontal="left" vertical="center" wrapText="1"/>
    </xf>
    <xf numFmtId="0" fontId="37" fillId="25" borderId="10" xfId="44" applyFont="1" applyFill="1" applyBorder="1" applyAlignment="1">
      <alignment horizontal="center" vertical="center"/>
    </xf>
    <xf numFmtId="166" fontId="37" fillId="25" borderId="10" xfId="0" applyNumberFormat="1" applyFont="1" applyFill="1" applyBorder="1" applyAlignment="1">
      <alignment horizontal="center" vertical="center" wrapText="1"/>
    </xf>
    <xf numFmtId="0" fontId="37" fillId="25" borderId="10" xfId="44" applyFont="1" applyFill="1" applyBorder="1" applyAlignment="1">
      <alignment horizontal="left" vertical="center"/>
    </xf>
    <xf numFmtId="14" fontId="37" fillId="25" borderId="10" xfId="38" applyNumberFormat="1" applyFont="1" applyFill="1" applyBorder="1" applyAlignment="1">
      <alignment horizontal="center" vertical="center" wrapText="1"/>
    </xf>
    <xf numFmtId="0" fontId="37" fillId="25" borderId="16" xfId="44" applyFont="1" applyFill="1" applyBorder="1" applyAlignment="1">
      <alignment horizontal="left" vertical="center" wrapText="1"/>
    </xf>
    <xf numFmtId="0" fontId="37" fillId="25" borderId="10" xfId="44" applyFont="1" applyFill="1" applyBorder="1" applyAlignment="1" applyProtection="1">
      <alignment horizontal="left" vertical="center" wrapText="1"/>
      <protection locked="0"/>
    </xf>
    <xf numFmtId="4" fontId="40" fillId="25" borderId="0" xfId="0" applyNumberFormat="1" applyFont="1" applyFill="1" applyAlignment="1">
      <alignment vertical="center"/>
    </xf>
    <xf numFmtId="10" fontId="40" fillId="25" borderId="0" xfId="0" applyNumberFormat="1" applyFont="1" applyFill="1" applyAlignment="1">
      <alignment vertical="center"/>
    </xf>
    <xf numFmtId="0" fontId="38" fillId="25" borderId="10" xfId="38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45" fillId="25" borderId="0" xfId="0" applyFont="1" applyFill="1" applyAlignment="1">
      <alignment horizontal="center" vertical="center"/>
    </xf>
    <xf numFmtId="0" fontId="44" fillId="25" borderId="0" xfId="44" applyFont="1" applyFill="1" applyBorder="1" applyAlignment="1">
      <alignment horizontal="left" vertical="center"/>
    </xf>
    <xf numFmtId="0" fontId="44" fillId="25" borderId="25" xfId="44" applyFont="1" applyFill="1" applyBorder="1" applyAlignment="1">
      <alignment horizontal="left" vertical="center"/>
    </xf>
    <xf numFmtId="4" fontId="37" fillId="25" borderId="10" xfId="44" applyNumberFormat="1" applyFont="1" applyFill="1" applyBorder="1" applyAlignment="1">
      <alignment horizontal="center" vertical="center"/>
    </xf>
    <xf numFmtId="4" fontId="29" fillId="25" borderId="0" xfId="0" applyNumberFormat="1" applyFont="1" applyFill="1" applyAlignment="1">
      <alignment horizontal="center" vertical="center"/>
    </xf>
    <xf numFmtId="4" fontId="27" fillId="25" borderId="0" xfId="38" applyNumberFormat="1" applyFont="1" applyFill="1" applyBorder="1" applyAlignment="1">
      <alignment horizontal="center" vertical="center" wrapText="1"/>
    </xf>
    <xf numFmtId="4" fontId="37" fillId="25" borderId="10" xfId="0" applyNumberFormat="1" applyFont="1" applyFill="1" applyBorder="1" applyAlignment="1">
      <alignment horizontal="center" vertical="center"/>
    </xf>
    <xf numFmtId="4" fontId="40" fillId="25" borderId="0" xfId="0" applyNumberFormat="1" applyFont="1" applyFill="1" applyAlignment="1">
      <alignment horizontal="center" vertical="center"/>
    </xf>
    <xf numFmtId="4" fontId="26" fillId="25" borderId="0" xfId="0" applyNumberFormat="1" applyFont="1" applyFill="1" applyAlignment="1">
      <alignment horizontal="center" vertical="center"/>
    </xf>
    <xf numFmtId="9" fontId="26" fillId="25" borderId="0" xfId="49" applyFont="1" applyFill="1" applyAlignment="1">
      <alignment horizontal="center" vertical="center"/>
    </xf>
    <xf numFmtId="0" fontId="36" fillId="24" borderId="10" xfId="38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/>
    </xf>
    <xf numFmtId="0" fontId="37" fillId="25" borderId="10" xfId="38" applyFont="1" applyFill="1" applyBorder="1" applyAlignment="1">
      <alignment horizontal="center" vertical="center" wrapText="1"/>
    </xf>
    <xf numFmtId="10" fontId="36" fillId="24" borderId="10" xfId="38" applyNumberFormat="1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166" fontId="37" fillId="25" borderId="10" xfId="38" applyNumberFormat="1" applyFont="1" applyFill="1" applyBorder="1" applyAlignment="1">
      <alignment horizontal="center" vertical="center" wrapText="1"/>
    </xf>
    <xf numFmtId="0" fontId="37" fillId="25" borderId="10" xfId="58" applyFont="1" applyFill="1" applyBorder="1" applyAlignment="1">
      <alignment horizontal="left" vertical="center" wrapText="1"/>
    </xf>
    <xf numFmtId="0" fontId="38" fillId="25" borderId="10" xfId="58" applyFont="1" applyFill="1" applyBorder="1" applyAlignment="1">
      <alignment horizontal="left" vertical="center" wrapText="1"/>
    </xf>
    <xf numFmtId="0" fontId="37" fillId="25" borderId="10" xfId="62" applyFont="1" applyFill="1" applyBorder="1" applyAlignment="1">
      <alignment horizontal="center" vertical="center" wrapText="1"/>
    </xf>
    <xf numFmtId="0" fontId="37" fillId="25" borderId="10" xfId="62" applyFont="1" applyFill="1" applyBorder="1" applyAlignment="1">
      <alignment horizontal="center" vertical="center"/>
    </xf>
    <xf numFmtId="0" fontId="38" fillId="25" borderId="10" xfId="62" applyFont="1" applyFill="1" applyBorder="1" applyAlignment="1">
      <alignment horizontal="center" vertical="center" wrapText="1"/>
    </xf>
    <xf numFmtId="0" fontId="38" fillId="25" borderId="10" xfId="62" applyFont="1" applyFill="1" applyBorder="1" applyAlignment="1">
      <alignment horizontal="center" vertical="center"/>
    </xf>
    <xf numFmtId="167" fontId="38" fillId="25" borderId="10" xfId="62" applyNumberFormat="1" applyFont="1" applyFill="1" applyBorder="1" applyAlignment="1">
      <alignment horizontal="center" vertical="center"/>
    </xf>
    <xf numFmtId="0" fontId="41" fillId="25" borderId="10" xfId="62" applyFont="1" applyFill="1" applyBorder="1" applyAlignment="1">
      <alignment horizontal="left" vertical="center" wrapText="1"/>
    </xf>
    <xf numFmtId="4" fontId="38" fillId="25" borderId="10" xfId="62" applyNumberFormat="1" applyFont="1" applyFill="1" applyBorder="1" applyAlignment="1">
      <alignment horizontal="center" vertical="center"/>
    </xf>
    <xf numFmtId="4" fontId="37" fillId="25" borderId="10" xfId="62" applyNumberFormat="1" applyFont="1" applyFill="1" applyBorder="1" applyAlignment="1">
      <alignment horizontal="center" vertical="center"/>
    </xf>
    <xf numFmtId="0" fontId="26" fillId="25" borderId="15" xfId="0" applyFont="1" applyFill="1" applyBorder="1" applyAlignment="1">
      <alignment vertical="center"/>
    </xf>
    <xf numFmtId="0" fontId="30" fillId="25" borderId="0" xfId="46" applyFont="1" applyFill="1" applyAlignment="1">
      <alignment horizontal="left" vertical="center"/>
    </xf>
    <xf numFmtId="0" fontId="37" fillId="25" borderId="15" xfId="0" applyFont="1" applyFill="1" applyBorder="1" applyAlignment="1">
      <alignment vertical="center"/>
    </xf>
    <xf numFmtId="14" fontId="37" fillId="25" borderId="10" xfId="44" applyNumberFormat="1" applyFont="1" applyFill="1" applyBorder="1" applyAlignment="1">
      <alignment horizontal="center" vertical="center" wrapText="1"/>
    </xf>
    <xf numFmtId="0" fontId="37" fillId="25" borderId="10" xfId="44" applyFont="1" applyFill="1" applyBorder="1" applyAlignment="1">
      <alignment vertical="center" wrapText="1"/>
    </xf>
    <xf numFmtId="14" fontId="37" fillId="25" borderId="10" xfId="44" applyNumberFormat="1" applyFont="1" applyFill="1" applyBorder="1" applyAlignment="1">
      <alignment vertical="center" wrapText="1"/>
    </xf>
    <xf numFmtId="4" fontId="37" fillId="25" borderId="0" xfId="0" applyNumberFormat="1" applyFont="1" applyFill="1" applyAlignment="1">
      <alignment vertical="center"/>
    </xf>
    <xf numFmtId="4" fontId="40" fillId="26" borderId="0" xfId="0" applyNumberFormat="1" applyFont="1" applyFill="1" applyAlignment="1">
      <alignment vertical="center"/>
    </xf>
    <xf numFmtId="0" fontId="37" fillId="25" borderId="10" xfId="0" applyNumberFormat="1" applyFont="1" applyFill="1" applyBorder="1" applyAlignment="1">
      <alignment horizontal="center" vertical="center" wrapText="1"/>
    </xf>
    <xf numFmtId="17" fontId="37" fillId="25" borderId="10" xfId="62" applyNumberFormat="1" applyFont="1" applyFill="1" applyBorder="1" applyAlignment="1">
      <alignment horizontal="center" vertical="center" wrapText="1"/>
    </xf>
    <xf numFmtId="17" fontId="37" fillId="25" borderId="10" xfId="38" applyNumberFormat="1" applyFont="1" applyFill="1" applyBorder="1" applyAlignment="1">
      <alignment horizontal="center" vertical="center" wrapText="1"/>
    </xf>
    <xf numFmtId="4" fontId="37" fillId="25" borderId="10" xfId="44" applyNumberFormat="1" applyFont="1" applyFill="1" applyBorder="1" applyAlignment="1">
      <alignment horizontal="center" vertical="center" wrapText="1"/>
    </xf>
    <xf numFmtId="4" fontId="37" fillId="25" borderId="10" xfId="62" applyNumberFormat="1" applyFont="1" applyFill="1" applyBorder="1" applyAlignment="1">
      <alignment horizontal="center" vertical="center" wrapText="1"/>
    </xf>
    <xf numFmtId="4" fontId="37" fillId="25" borderId="10" xfId="38" applyNumberFormat="1" applyFont="1" applyFill="1" applyBorder="1" applyAlignment="1">
      <alignment horizontal="center" vertical="center" wrapText="1"/>
    </xf>
    <xf numFmtId="170" fontId="37" fillId="25" borderId="10" xfId="44" applyNumberFormat="1" applyFont="1" applyFill="1" applyBorder="1" applyAlignment="1">
      <alignment vertical="center" wrapText="1"/>
    </xf>
    <xf numFmtId="3" fontId="37" fillId="25" borderId="10" xfId="44" quotePrefix="1" applyNumberFormat="1" applyFont="1" applyFill="1" applyBorder="1" applyAlignment="1">
      <alignment horizontal="center" vertical="center" wrapText="1"/>
    </xf>
    <xf numFmtId="0" fontId="37" fillId="25" borderId="10" xfId="0" quotePrefix="1" applyFont="1" applyFill="1" applyBorder="1" applyAlignment="1">
      <alignment horizontal="center" vertical="center"/>
    </xf>
    <xf numFmtId="0" fontId="38" fillId="25" borderId="10" xfId="44" applyFont="1" applyFill="1" applyBorder="1" applyAlignment="1">
      <alignment horizontal="center" vertical="center" wrapText="1"/>
    </xf>
    <xf numFmtId="0" fontId="36" fillId="24" borderId="10" xfId="38" applyFont="1" applyFill="1" applyBorder="1" applyAlignment="1">
      <alignment horizontal="center" vertical="center" wrapText="1"/>
    </xf>
    <xf numFmtId="10" fontId="36" fillId="24" borderId="10" xfId="38" applyNumberFormat="1" applyFont="1" applyFill="1" applyBorder="1" applyAlignment="1">
      <alignment horizontal="center" vertical="center" wrapText="1"/>
    </xf>
    <xf numFmtId="0" fontId="46" fillId="25" borderId="0" xfId="0" applyFont="1" applyFill="1" applyAlignment="1">
      <alignment horizontal="center" vertical="center"/>
    </xf>
    <xf numFmtId="4" fontId="27" fillId="25" borderId="10" xfId="44" applyNumberFormat="1" applyFont="1" applyFill="1" applyBorder="1" applyAlignment="1">
      <alignment horizontal="center" vertical="center"/>
    </xf>
    <xf numFmtId="0" fontId="46" fillId="25" borderId="10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vertical="center"/>
    </xf>
    <xf numFmtId="0" fontId="45" fillId="25" borderId="0" xfId="0" applyFont="1" applyFill="1" applyBorder="1" applyAlignment="1">
      <alignment vertical="center"/>
    </xf>
    <xf numFmtId="0" fontId="46" fillId="25" borderId="0" xfId="0" applyFont="1" applyFill="1" applyBorder="1" applyAlignment="1">
      <alignment vertical="center"/>
    </xf>
    <xf numFmtId="0" fontId="37" fillId="25" borderId="10" xfId="44" applyFont="1" applyFill="1" applyBorder="1" applyAlignment="1">
      <alignment horizontal="center" vertical="center" wrapText="1"/>
    </xf>
    <xf numFmtId="0" fontId="37" fillId="25" borderId="10" xfId="0" applyFont="1" applyFill="1" applyBorder="1" applyAlignment="1">
      <alignment horizontal="center" vertical="center"/>
    </xf>
    <xf numFmtId="0" fontId="36" fillId="24" borderId="10" xfId="38" applyFont="1" applyFill="1" applyBorder="1" applyAlignment="1">
      <alignment horizontal="center" vertical="center" wrapText="1"/>
    </xf>
    <xf numFmtId="10" fontId="36" fillId="24" borderId="10" xfId="38" applyNumberFormat="1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/>
    </xf>
    <xf numFmtId="0" fontId="50" fillId="25" borderId="10" xfId="0" applyFont="1" applyFill="1" applyBorder="1" applyAlignment="1">
      <alignment horizontal="center" vertical="center"/>
    </xf>
    <xf numFmtId="0" fontId="54" fillId="25" borderId="10" xfId="58" applyFont="1" applyFill="1" applyBorder="1" applyAlignment="1">
      <alignment horizontal="center" vertical="center"/>
    </xf>
    <xf numFmtId="0" fontId="53" fillId="25" borderId="0" xfId="0" applyFont="1" applyFill="1" applyAlignment="1">
      <alignment horizontal="center" vertical="center"/>
    </xf>
    <xf numFmtId="0" fontId="52" fillId="25" borderId="0" xfId="38" applyFont="1" applyFill="1" applyBorder="1" applyAlignment="1">
      <alignment horizontal="center" vertical="center" wrapText="1"/>
    </xf>
    <xf numFmtId="0" fontId="49" fillId="25" borderId="0" xfId="0" applyFont="1" applyFill="1" applyAlignment="1">
      <alignment horizontal="center" vertical="center"/>
    </xf>
    <xf numFmtId="0" fontId="50" fillId="25" borderId="0" xfId="0" applyFont="1" applyFill="1" applyAlignment="1">
      <alignment horizontal="center" vertical="center"/>
    </xf>
    <xf numFmtId="0" fontId="22" fillId="25" borderId="10" xfId="0" applyFont="1" applyFill="1" applyBorder="1" applyAlignment="1">
      <alignment vertical="center" wrapText="1"/>
    </xf>
    <xf numFmtId="166" fontId="37" fillId="25" borderId="10" xfId="0" applyNumberFormat="1" applyFont="1" applyFill="1" applyBorder="1" applyAlignment="1">
      <alignment horizontal="center" vertical="center"/>
    </xf>
    <xf numFmtId="166" fontId="37" fillId="25" borderId="10" xfId="44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vertical="center"/>
    </xf>
    <xf numFmtId="0" fontId="20" fillId="25" borderId="10" xfId="0" applyFont="1" applyFill="1" applyBorder="1" applyAlignment="1">
      <alignment vertical="center" wrapText="1"/>
    </xf>
    <xf numFmtId="0" fontId="22" fillId="25" borderId="10" xfId="0" applyFont="1" applyFill="1" applyBorder="1" applyAlignment="1">
      <alignment horizontal="justify" vertical="center" wrapText="1"/>
    </xf>
    <xf numFmtId="0" fontId="27" fillId="25" borderId="10" xfId="44" applyFont="1" applyFill="1" applyBorder="1" applyAlignment="1">
      <alignment horizontal="center" vertical="center" wrapText="1"/>
    </xf>
    <xf numFmtId="166" fontId="27" fillId="25" borderId="10" xfId="0" applyNumberFormat="1" applyFont="1" applyFill="1" applyBorder="1" applyAlignment="1">
      <alignment horizontal="center" vertical="center"/>
    </xf>
    <xf numFmtId="166" fontId="27" fillId="25" borderId="10" xfId="44" applyNumberFormat="1" applyFont="1" applyFill="1" applyBorder="1" applyAlignment="1">
      <alignment horizontal="center" vertical="center" wrapText="1"/>
    </xf>
    <xf numFmtId="4" fontId="37" fillId="25" borderId="14" xfId="62" applyNumberFormat="1" applyFont="1" applyFill="1" applyBorder="1" applyAlignment="1">
      <alignment horizontal="center" vertical="center"/>
    </xf>
    <xf numFmtId="0" fontId="22" fillId="25" borderId="10" xfId="44" applyFont="1" applyFill="1" applyBorder="1" applyAlignment="1">
      <alignment vertical="center"/>
    </xf>
    <xf numFmtId="0" fontId="23" fillId="25" borderId="10" xfId="0" applyFont="1" applyFill="1" applyBorder="1" applyAlignment="1">
      <alignment horizontal="center" vertical="center" wrapText="1"/>
    </xf>
    <xf numFmtId="0" fontId="20" fillId="25" borderId="24" xfId="0" applyFont="1" applyFill="1" applyBorder="1" applyAlignment="1">
      <alignment vertical="center" wrapText="1"/>
    </xf>
    <xf numFmtId="0" fontId="36" fillId="24" borderId="10" xfId="38" applyFont="1" applyFill="1" applyBorder="1" applyAlignment="1">
      <alignment horizontal="center" vertical="center" wrapText="1"/>
    </xf>
    <xf numFmtId="10" fontId="36" fillId="24" borderId="10" xfId="38" applyNumberFormat="1" applyFont="1" applyFill="1" applyBorder="1" applyAlignment="1">
      <alignment horizontal="center" vertical="center" wrapText="1"/>
    </xf>
    <xf numFmtId="0" fontId="37" fillId="25" borderId="10" xfId="44" applyFont="1" applyFill="1" applyBorder="1" applyAlignment="1">
      <alignment horizontal="center" vertical="center" wrapText="1"/>
    </xf>
    <xf numFmtId="0" fontId="37" fillId="25" borderId="10" xfId="44" quotePrefix="1" applyFont="1" applyFill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center" vertical="center"/>
    </xf>
    <xf numFmtId="0" fontId="37" fillId="25" borderId="14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/>
    </xf>
    <xf numFmtId="0" fontId="37" fillId="25" borderId="10" xfId="38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left" vertical="center" wrapText="1"/>
    </xf>
    <xf numFmtId="0" fontId="37" fillId="25" borderId="14" xfId="62" applyFont="1" applyFill="1" applyBorder="1" applyAlignment="1">
      <alignment horizontal="left" vertical="center"/>
    </xf>
    <xf numFmtId="0" fontId="27" fillId="25" borderId="10" xfId="0" applyFont="1" applyFill="1" applyBorder="1" applyAlignment="1">
      <alignment horizontal="center" vertical="center"/>
    </xf>
    <xf numFmtId="0" fontId="52" fillId="25" borderId="10" xfId="0" applyFont="1" applyFill="1" applyBorder="1" applyAlignment="1">
      <alignment horizontal="center" vertical="center"/>
    </xf>
    <xf numFmtId="0" fontId="27" fillId="25" borderId="10" xfId="58" applyFont="1" applyFill="1" applyBorder="1" applyAlignment="1">
      <alignment horizontal="left" vertical="center" wrapText="1"/>
    </xf>
    <xf numFmtId="0" fontId="27" fillId="25" borderId="10" xfId="44" applyFont="1" applyFill="1" applyBorder="1" applyAlignment="1">
      <alignment horizontal="center" vertical="center"/>
    </xf>
    <xf numFmtId="166" fontId="27" fillId="25" borderId="10" xfId="38" applyNumberFormat="1" applyFont="1" applyFill="1" applyBorder="1" applyAlignment="1">
      <alignment horizontal="center" vertical="center" wrapText="1"/>
    </xf>
    <xf numFmtId="0" fontId="27" fillId="25" borderId="10" xfId="38" applyFont="1" applyFill="1" applyBorder="1" applyAlignment="1">
      <alignment horizontal="center" vertical="center" wrapText="1"/>
    </xf>
    <xf numFmtId="166" fontId="27" fillId="25" borderId="10" xfId="0" applyNumberFormat="1" applyFont="1" applyFill="1" applyBorder="1" applyAlignment="1">
      <alignment horizontal="center" vertical="center" wrapText="1"/>
    </xf>
    <xf numFmtId="0" fontId="27" fillId="25" borderId="10" xfId="44" applyFont="1" applyFill="1" applyBorder="1" applyAlignment="1">
      <alignment horizontal="left" vertical="center" wrapText="1"/>
    </xf>
    <xf numFmtId="0" fontId="37" fillId="25" borderId="13" xfId="38" applyFont="1" applyFill="1" applyBorder="1" applyAlignment="1">
      <alignment vertical="center" wrapText="1"/>
    </xf>
    <xf numFmtId="0" fontId="37" fillId="25" borderId="14" xfId="38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left" vertical="center"/>
    </xf>
    <xf numFmtId="0" fontId="52" fillId="25" borderId="17" xfId="0" applyFont="1" applyFill="1" applyBorder="1" applyAlignment="1">
      <alignment horizontal="center" vertical="center" wrapText="1"/>
    </xf>
    <xf numFmtId="0" fontId="27" fillId="25" borderId="13" xfId="38" applyFont="1" applyFill="1" applyBorder="1" applyAlignment="1">
      <alignment horizontal="left" vertical="center" wrapText="1"/>
    </xf>
    <xf numFmtId="0" fontId="27" fillId="25" borderId="14" xfId="38" applyFont="1" applyFill="1" applyBorder="1" applyAlignment="1">
      <alignment horizontal="left" vertical="center" wrapText="1"/>
    </xf>
    <xf numFmtId="0" fontId="37" fillId="25" borderId="13" xfId="38" applyFont="1" applyFill="1" applyBorder="1" applyAlignment="1">
      <alignment horizontal="left" vertical="center" wrapText="1"/>
    </xf>
    <xf numFmtId="0" fontId="37" fillId="25" borderId="14" xfId="38" applyFont="1" applyFill="1" applyBorder="1" applyAlignment="1">
      <alignment horizontal="left" vertical="center" wrapText="1"/>
    </xf>
    <xf numFmtId="0" fontId="37" fillId="25" borderId="13" xfId="38" applyFont="1" applyFill="1" applyBorder="1" applyAlignment="1">
      <alignment horizontal="left" vertical="center" wrapText="1"/>
    </xf>
    <xf numFmtId="0" fontId="37" fillId="25" borderId="14" xfId="38" applyFont="1" applyFill="1" applyBorder="1" applyAlignment="1">
      <alignment horizontal="left" vertical="center" wrapText="1"/>
    </xf>
    <xf numFmtId="0" fontId="37" fillId="25" borderId="10" xfId="38" applyFont="1" applyFill="1" applyBorder="1" applyAlignment="1">
      <alignment horizontal="center" vertical="center" wrapText="1"/>
    </xf>
    <xf numFmtId="0" fontId="37" fillId="25" borderId="13" xfId="38" applyFont="1" applyFill="1" applyBorder="1" applyAlignment="1">
      <alignment horizontal="center" vertical="center" wrapText="1"/>
    </xf>
    <xf numFmtId="0" fontId="37" fillId="25" borderId="14" xfId="38" applyFont="1" applyFill="1" applyBorder="1" applyAlignment="1">
      <alignment horizontal="center" vertical="center" wrapText="1"/>
    </xf>
    <xf numFmtId="0" fontId="37" fillId="25" borderId="13" xfId="62" applyFont="1" applyFill="1" applyBorder="1" applyAlignment="1">
      <alignment horizontal="left" vertical="center"/>
    </xf>
    <xf numFmtId="0" fontId="37" fillId="25" borderId="14" xfId="62" applyFont="1" applyFill="1" applyBorder="1" applyAlignment="1">
      <alignment horizontal="left" vertical="center"/>
    </xf>
    <xf numFmtId="0" fontId="37" fillId="25" borderId="10" xfId="44" applyFont="1" applyFill="1" applyBorder="1" applyAlignment="1">
      <alignment horizontal="center" vertical="center" wrapText="1"/>
    </xf>
    <xf numFmtId="0" fontId="27" fillId="25" borderId="13" xfId="38" applyFont="1" applyFill="1" applyBorder="1" applyAlignment="1">
      <alignment horizontal="left" vertical="center" wrapText="1"/>
    </xf>
    <xf numFmtId="0" fontId="27" fillId="25" borderId="14" xfId="38" applyFont="1" applyFill="1" applyBorder="1" applyAlignment="1">
      <alignment horizontal="left" vertical="center" wrapText="1"/>
    </xf>
    <xf numFmtId="0" fontId="55" fillId="24" borderId="12" xfId="0" applyFont="1" applyFill="1" applyBorder="1" applyAlignment="1">
      <alignment horizontal="center" vertical="center" wrapText="1"/>
    </xf>
    <xf numFmtId="0" fontId="55" fillId="24" borderId="11" xfId="0" applyFont="1" applyFill="1" applyBorder="1" applyAlignment="1">
      <alignment horizontal="center" vertical="center" wrapText="1"/>
    </xf>
    <xf numFmtId="0" fontId="55" fillId="24" borderId="16" xfId="0" applyFont="1" applyFill="1" applyBorder="1" applyAlignment="1">
      <alignment horizontal="center" vertical="center" wrapText="1"/>
    </xf>
    <xf numFmtId="0" fontId="55" fillId="24" borderId="10" xfId="0" applyFont="1" applyFill="1" applyBorder="1" applyAlignment="1">
      <alignment horizontal="center" vertical="center"/>
    </xf>
    <xf numFmtId="0" fontId="37" fillId="25" borderId="10" xfId="1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37" fillId="25" borderId="12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center" vertical="center" wrapText="1"/>
    </xf>
    <xf numFmtId="0" fontId="37" fillId="25" borderId="16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0" fontId="36" fillId="24" borderId="10" xfId="38" applyFont="1" applyFill="1" applyBorder="1" applyAlignment="1">
      <alignment horizontal="center" vertical="center" wrapText="1"/>
    </xf>
    <xf numFmtId="0" fontId="36" fillId="24" borderId="10" xfId="38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51" fillId="24" borderId="10" xfId="38" applyFont="1" applyFill="1" applyBorder="1" applyAlignment="1">
      <alignment horizontal="center" vertical="center" wrapText="1"/>
    </xf>
    <xf numFmtId="0" fontId="35" fillId="24" borderId="10" xfId="38" applyFont="1" applyFill="1" applyBorder="1" applyAlignment="1">
      <alignment horizontal="left" vertical="center" wrapText="1"/>
    </xf>
    <xf numFmtId="0" fontId="37" fillId="25" borderId="13" xfId="0" applyFont="1" applyFill="1" applyBorder="1" applyAlignment="1">
      <alignment horizontal="center" vertical="center"/>
    </xf>
    <xf numFmtId="0" fontId="37" fillId="25" borderId="14" xfId="0" applyFont="1" applyFill="1" applyBorder="1" applyAlignment="1">
      <alignment horizontal="center" vertical="center"/>
    </xf>
    <xf numFmtId="0" fontId="37" fillId="25" borderId="13" xfId="0" quotePrefix="1" applyFont="1" applyFill="1" applyBorder="1" applyAlignment="1">
      <alignment horizontal="center" vertical="center"/>
    </xf>
    <xf numFmtId="0" fontId="37" fillId="25" borderId="14" xfId="0" quotePrefix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10" fontId="36" fillId="24" borderId="10" xfId="38" applyNumberFormat="1" applyFont="1" applyFill="1" applyBorder="1" applyAlignment="1">
      <alignment horizontal="center" vertical="center" wrapText="1"/>
    </xf>
    <xf numFmtId="0" fontId="36" fillId="24" borderId="21" xfId="38" applyFont="1" applyFill="1" applyBorder="1" applyAlignment="1">
      <alignment horizontal="center" vertical="center" wrapText="1"/>
    </xf>
    <xf numFmtId="0" fontId="36" fillId="24" borderId="22" xfId="38" applyFont="1" applyFill="1" applyBorder="1" applyAlignment="1">
      <alignment horizontal="center" vertical="center" wrapText="1"/>
    </xf>
    <xf numFmtId="0" fontId="36" fillId="24" borderId="20" xfId="38" applyFont="1" applyFill="1" applyBorder="1" applyAlignment="1">
      <alignment horizontal="center" vertical="center" wrapText="1"/>
    </xf>
    <xf numFmtId="0" fontId="36" fillId="24" borderId="23" xfId="38" applyFont="1" applyFill="1" applyBorder="1" applyAlignment="1">
      <alignment horizontal="center" vertical="center" wrapText="1"/>
    </xf>
    <xf numFmtId="0" fontId="34" fillId="24" borderId="10" xfId="38" applyFont="1" applyFill="1" applyBorder="1" applyAlignment="1">
      <alignment horizontal="center" vertical="center" wrapText="1"/>
    </xf>
    <xf numFmtId="0" fontId="28" fillId="25" borderId="0" xfId="0" applyFont="1" applyFill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0" fontId="20" fillId="25" borderId="0" xfId="0" applyFont="1" applyFill="1" applyBorder="1" applyAlignment="1">
      <alignment horizontal="justify" vertical="center" wrapText="1"/>
    </xf>
    <xf numFmtId="0" fontId="32" fillId="25" borderId="0" xfId="46" applyFont="1" applyFill="1" applyAlignment="1">
      <alignment horizontal="center" vertical="center"/>
    </xf>
    <xf numFmtId="0" fontId="23" fillId="25" borderId="10" xfId="0" applyFont="1" applyFill="1" applyBorder="1" applyAlignment="1">
      <alignment horizontal="left" vertical="center" wrapText="1"/>
    </xf>
    <xf numFmtId="0" fontId="23" fillId="25" borderId="10" xfId="44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center" wrapText="1"/>
    </xf>
    <xf numFmtId="0" fontId="23" fillId="0" borderId="0" xfId="38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45" fillId="27" borderId="0" xfId="0" applyFont="1" applyFill="1" applyAlignment="1">
      <alignment horizontal="center" vertical="center"/>
    </xf>
    <xf numFmtId="0" fontId="37" fillId="27" borderId="10" xfId="0" applyFont="1" applyFill="1" applyBorder="1" applyAlignment="1">
      <alignment horizontal="center" vertical="center"/>
    </xf>
    <xf numFmtId="0" fontId="50" fillId="27" borderId="10" xfId="0" applyFont="1" applyFill="1" applyBorder="1" applyAlignment="1">
      <alignment horizontal="center" vertical="center"/>
    </xf>
    <xf numFmtId="0" fontId="37" fillId="27" borderId="10" xfId="44" applyFont="1" applyFill="1" applyBorder="1" applyAlignment="1">
      <alignment horizontal="left" vertical="center" wrapText="1"/>
    </xf>
    <xf numFmtId="0" fontId="37" fillId="27" borderId="14" xfId="0" applyFont="1" applyFill="1" applyBorder="1" applyAlignment="1">
      <alignment vertical="center" wrapText="1"/>
    </xf>
    <xf numFmtId="0" fontId="37" fillId="27" borderId="10" xfId="44" applyFont="1" applyFill="1" applyBorder="1" applyAlignment="1">
      <alignment horizontal="center" vertical="center" wrapText="1"/>
    </xf>
    <xf numFmtId="3" fontId="37" fillId="27" borderId="10" xfId="44" quotePrefix="1" applyNumberFormat="1" applyFont="1" applyFill="1" applyBorder="1" applyAlignment="1">
      <alignment horizontal="center" vertical="center" wrapText="1"/>
    </xf>
    <xf numFmtId="4" fontId="37" fillId="27" borderId="10" xfId="44" applyNumberFormat="1" applyFont="1" applyFill="1" applyBorder="1" applyAlignment="1">
      <alignment horizontal="center" vertical="center"/>
    </xf>
    <xf numFmtId="166" fontId="37" fillId="27" borderId="10" xfId="0" applyNumberFormat="1" applyFont="1" applyFill="1" applyBorder="1" applyAlignment="1">
      <alignment horizontal="center" vertical="center"/>
    </xf>
    <xf numFmtId="166" fontId="37" fillId="27" borderId="10" xfId="44" applyNumberFormat="1" applyFont="1" applyFill="1" applyBorder="1" applyAlignment="1">
      <alignment horizontal="center" vertical="center" wrapText="1"/>
    </xf>
    <xf numFmtId="0" fontId="0" fillId="27" borderId="0" xfId="0" applyFill="1"/>
    <xf numFmtId="0" fontId="37" fillId="27" borderId="14" xfId="0" applyFont="1" applyFill="1" applyBorder="1" applyAlignment="1">
      <alignment vertical="center"/>
    </xf>
    <xf numFmtId="0" fontId="37" fillId="27" borderId="10" xfId="44" applyFont="1" applyFill="1" applyBorder="1" applyAlignment="1">
      <alignment horizontal="center" vertical="center"/>
    </xf>
    <xf numFmtId="4" fontId="37" fillId="27" borderId="14" xfId="0" applyNumberFormat="1" applyFont="1" applyFill="1" applyBorder="1" applyAlignment="1">
      <alignment vertical="center"/>
    </xf>
    <xf numFmtId="4" fontId="37" fillId="27" borderId="10" xfId="62" applyNumberFormat="1" applyFont="1" applyFill="1" applyBorder="1" applyAlignment="1">
      <alignment horizontal="center" vertical="center" wrapText="1"/>
    </xf>
    <xf numFmtId="4" fontId="37" fillId="27" borderId="10" xfId="44" applyNumberFormat="1" applyFont="1" applyFill="1" applyBorder="1" applyAlignment="1">
      <alignment horizontal="center" vertical="center" wrapText="1"/>
    </xf>
    <xf numFmtId="0" fontId="37" fillId="27" borderId="10" xfId="0" applyNumberFormat="1" applyFont="1" applyFill="1" applyBorder="1" applyAlignment="1">
      <alignment horizontal="center" vertical="center"/>
    </xf>
    <xf numFmtId="0" fontId="37" fillId="27" borderId="10" xfId="0" applyNumberFormat="1" applyFont="1" applyFill="1" applyBorder="1" applyAlignment="1">
      <alignment horizontal="left" vertical="center" wrapText="1"/>
    </xf>
    <xf numFmtId="0" fontId="37" fillId="27" borderId="14" xfId="62" applyFont="1" applyFill="1" applyBorder="1" applyAlignment="1">
      <alignment horizontal="left" vertical="center" wrapText="1"/>
    </xf>
    <xf numFmtId="4" fontId="37" fillId="27" borderId="10" xfId="48" applyNumberFormat="1" applyFont="1" applyFill="1" applyBorder="1" applyAlignment="1">
      <alignment horizontal="center" vertical="center"/>
    </xf>
    <xf numFmtId="4" fontId="37" fillId="27" borderId="10" xfId="38" applyNumberFormat="1" applyFont="1" applyFill="1" applyBorder="1" applyAlignment="1">
      <alignment horizontal="center" vertical="center" wrapText="1"/>
    </xf>
    <xf numFmtId="17" fontId="37" fillId="27" borderId="10" xfId="62" applyNumberFormat="1" applyFont="1" applyFill="1" applyBorder="1" applyAlignment="1">
      <alignment horizontal="center" vertical="center" wrapText="1"/>
    </xf>
    <xf numFmtId="17" fontId="37" fillId="27" borderId="10" xfId="38" applyNumberFormat="1" applyFont="1" applyFill="1" applyBorder="1" applyAlignment="1">
      <alignment horizontal="center" vertical="center" wrapText="1"/>
    </xf>
    <xf numFmtId="0" fontId="37" fillId="27" borderId="10" xfId="38" applyFont="1" applyFill="1" applyBorder="1" applyAlignment="1">
      <alignment horizontal="center" vertical="center" wrapText="1"/>
    </xf>
    <xf numFmtId="0" fontId="37" fillId="27" borderId="0" xfId="0" applyFont="1" applyFill="1" applyAlignment="1">
      <alignment horizontal="center" vertical="center"/>
    </xf>
    <xf numFmtId="170" fontId="37" fillId="27" borderId="10" xfId="44" applyNumberFormat="1" applyFont="1" applyFill="1" applyBorder="1" applyAlignment="1">
      <alignment vertical="center" wrapText="1"/>
    </xf>
    <xf numFmtId="0" fontId="37" fillId="27" borderId="10" xfId="44" applyFont="1" applyFill="1" applyBorder="1" applyAlignment="1">
      <alignment vertical="center" wrapText="1"/>
    </xf>
    <xf numFmtId="0" fontId="37" fillId="27" borderId="10" xfId="44" quotePrefix="1" applyFont="1" applyFill="1" applyBorder="1" applyAlignment="1">
      <alignment horizontal="center" vertical="center" wrapText="1"/>
    </xf>
    <xf numFmtId="4" fontId="37" fillId="27" borderId="10" xfId="0" applyNumberFormat="1" applyFont="1" applyFill="1" applyBorder="1" applyAlignment="1">
      <alignment horizontal="center" vertical="center"/>
    </xf>
    <xf numFmtId="0" fontId="38" fillId="27" borderId="10" xfId="44" applyFont="1" applyFill="1" applyBorder="1" applyAlignment="1">
      <alignment horizontal="center" vertical="center" wrapText="1"/>
    </xf>
    <xf numFmtId="4" fontId="37" fillId="27" borderId="10" xfId="62" applyNumberFormat="1" applyFont="1" applyFill="1" applyBorder="1" applyAlignment="1">
      <alignment horizontal="center" vertical="center"/>
    </xf>
    <xf numFmtId="0" fontId="37" fillId="27" borderId="10" xfId="58" applyFont="1" applyFill="1" applyBorder="1" applyAlignment="1">
      <alignment horizontal="left" vertical="center" wrapText="1"/>
    </xf>
    <xf numFmtId="0" fontId="37" fillId="27" borderId="13" xfId="38" applyFont="1" applyFill="1" applyBorder="1" applyAlignment="1">
      <alignment horizontal="left" vertical="center" wrapText="1"/>
    </xf>
    <xf numFmtId="0" fontId="37" fillId="27" borderId="14" xfId="38" applyFont="1" applyFill="1" applyBorder="1" applyAlignment="1">
      <alignment horizontal="left" vertical="center" wrapText="1"/>
    </xf>
    <xf numFmtId="0" fontId="37" fillId="27" borderId="13" xfId="38" applyFont="1" applyFill="1" applyBorder="1" applyAlignment="1">
      <alignment horizontal="center" vertical="center" wrapText="1"/>
    </xf>
    <xf numFmtId="0" fontId="37" fillId="27" borderId="14" xfId="38" applyFont="1" applyFill="1" applyBorder="1" applyAlignment="1">
      <alignment horizontal="center" vertical="center" wrapText="1"/>
    </xf>
    <xf numFmtId="166" fontId="37" fillId="27" borderId="10" xfId="38" applyNumberFormat="1" applyFont="1" applyFill="1" applyBorder="1" applyAlignment="1">
      <alignment horizontal="center" vertical="center" wrapText="1"/>
    </xf>
    <xf numFmtId="0" fontId="45" fillId="27" borderId="10" xfId="0" applyFont="1" applyFill="1" applyBorder="1" applyAlignment="1">
      <alignment horizontal="center" vertical="center"/>
    </xf>
    <xf numFmtId="0" fontId="26" fillId="27" borderId="0" xfId="0" applyFont="1" applyFill="1" applyAlignment="1">
      <alignment horizontal="center" vertical="center"/>
    </xf>
    <xf numFmtId="0" fontId="37" fillId="27" borderId="10" xfId="0" applyFont="1" applyFill="1" applyBorder="1" applyAlignment="1">
      <alignment horizontal="left" vertical="center"/>
    </xf>
    <xf numFmtId="0" fontId="26" fillId="27" borderId="0" xfId="0" applyFont="1" applyFill="1" applyBorder="1" applyAlignment="1">
      <alignment vertical="center"/>
    </xf>
    <xf numFmtId="0" fontId="52" fillId="27" borderId="10" xfId="0" applyFont="1" applyFill="1" applyBorder="1" applyAlignment="1">
      <alignment horizontal="center" vertical="center"/>
    </xf>
    <xf numFmtId="0" fontId="45" fillId="27" borderId="0" xfId="0" applyFont="1" applyFill="1" applyBorder="1" applyAlignment="1">
      <alignment vertical="center"/>
    </xf>
    <xf numFmtId="0" fontId="37" fillId="27" borderId="13" xfId="44" applyFont="1" applyFill="1" applyBorder="1" applyAlignment="1">
      <alignment horizontal="left" vertical="center" wrapText="1"/>
    </xf>
    <xf numFmtId="0" fontId="37" fillId="27" borderId="14" xfId="44" applyFont="1" applyFill="1" applyBorder="1" applyAlignment="1">
      <alignment horizontal="left" vertical="center" wrapText="1"/>
    </xf>
    <xf numFmtId="165" fontId="0" fillId="0" borderId="0" xfId="48" applyFont="1"/>
    <xf numFmtId="165" fontId="0" fillId="27" borderId="0" xfId="48" applyFont="1" applyFill="1"/>
    <xf numFmtId="0" fontId="45" fillId="28" borderId="0" xfId="0" applyFont="1" applyFill="1" applyAlignment="1">
      <alignment horizontal="center" vertical="center"/>
    </xf>
    <xf numFmtId="0" fontId="37" fillId="28" borderId="10" xfId="0" applyFont="1" applyFill="1" applyBorder="1" applyAlignment="1">
      <alignment horizontal="center" vertical="center"/>
    </xf>
    <xf numFmtId="0" fontId="50" fillId="28" borderId="10" xfId="0" applyFont="1" applyFill="1" applyBorder="1" applyAlignment="1">
      <alignment horizontal="center" vertical="center"/>
    </xf>
    <xf numFmtId="0" fontId="37" fillId="28" borderId="10" xfId="44" applyFont="1" applyFill="1" applyBorder="1" applyAlignment="1">
      <alignment horizontal="left" vertical="center" wrapText="1"/>
    </xf>
    <xf numFmtId="0" fontId="37" fillId="28" borderId="14" xfId="0" applyFont="1" applyFill="1" applyBorder="1" applyAlignment="1">
      <alignment vertical="center" wrapText="1"/>
    </xf>
    <xf numFmtId="0" fontId="37" fillId="28" borderId="10" xfId="44" applyFont="1" applyFill="1" applyBorder="1" applyAlignment="1">
      <alignment horizontal="center" vertical="center" wrapText="1"/>
    </xf>
    <xf numFmtId="0" fontId="37" fillId="28" borderId="10" xfId="44" quotePrefix="1" applyFont="1" applyFill="1" applyBorder="1" applyAlignment="1">
      <alignment horizontal="center" vertical="center" wrapText="1"/>
    </xf>
    <xf numFmtId="4" fontId="37" fillId="28" borderId="10" xfId="44" applyNumberFormat="1" applyFont="1" applyFill="1" applyBorder="1" applyAlignment="1">
      <alignment horizontal="center" vertical="center"/>
    </xf>
    <xf numFmtId="166" fontId="37" fillId="28" borderId="10" xfId="0" applyNumberFormat="1" applyFont="1" applyFill="1" applyBorder="1" applyAlignment="1">
      <alignment horizontal="center" vertical="center"/>
    </xf>
    <xf numFmtId="166" fontId="37" fillId="28" borderId="10" xfId="44" applyNumberFormat="1" applyFont="1" applyFill="1" applyBorder="1" applyAlignment="1">
      <alignment horizontal="center" vertical="center" wrapText="1"/>
    </xf>
    <xf numFmtId="0" fontId="0" fillId="28" borderId="0" xfId="0" applyFill="1"/>
    <xf numFmtId="165" fontId="0" fillId="28" borderId="0" xfId="48" applyFont="1" applyFill="1"/>
    <xf numFmtId="0" fontId="37" fillId="28" borderId="0" xfId="0" applyFont="1" applyFill="1" applyAlignment="1">
      <alignment horizontal="center" vertical="center"/>
    </xf>
    <xf numFmtId="170" fontId="37" fillId="28" borderId="10" xfId="44" applyNumberFormat="1" applyFont="1" applyFill="1" applyBorder="1" applyAlignment="1">
      <alignment vertical="center" wrapText="1"/>
    </xf>
    <xf numFmtId="3" fontId="37" fillId="28" borderId="10" xfId="44" quotePrefix="1" applyNumberFormat="1" applyFont="1" applyFill="1" applyBorder="1" applyAlignment="1">
      <alignment horizontal="center" vertical="center" wrapText="1"/>
    </xf>
    <xf numFmtId="0" fontId="37" fillId="28" borderId="10" xfId="44" applyFont="1" applyFill="1" applyBorder="1" applyAlignment="1">
      <alignment horizontal="center" vertical="center"/>
    </xf>
    <xf numFmtId="0" fontId="37" fillId="28" borderId="10" xfId="44" applyFont="1" applyFill="1" applyBorder="1" applyAlignment="1">
      <alignment vertical="center" wrapText="1"/>
    </xf>
    <xf numFmtId="4" fontId="37" fillId="28" borderId="10" xfId="0" applyNumberFormat="1" applyFont="1" applyFill="1" applyBorder="1" applyAlignment="1">
      <alignment horizontal="center" vertical="center"/>
    </xf>
    <xf numFmtId="0" fontId="38" fillId="28" borderId="10" xfId="44" applyFont="1" applyFill="1" applyBorder="1" applyAlignment="1">
      <alignment horizontal="center" vertical="center" wrapText="1"/>
    </xf>
    <xf numFmtId="166" fontId="37" fillId="28" borderId="10" xfId="0" applyNumberFormat="1" applyFont="1" applyFill="1" applyBorder="1" applyAlignment="1">
      <alignment horizontal="center" vertical="center" wrapText="1"/>
    </xf>
    <xf numFmtId="4" fontId="37" fillId="28" borderId="10" xfId="0" quotePrefix="1" applyNumberFormat="1" applyFont="1" applyFill="1" applyBorder="1" applyAlignment="1">
      <alignment horizontal="center" vertical="center"/>
    </xf>
    <xf numFmtId="0" fontId="37" fillId="28" borderId="10" xfId="58" applyFont="1" applyFill="1" applyBorder="1" applyAlignment="1">
      <alignment horizontal="left" vertical="center" wrapText="1"/>
    </xf>
    <xf numFmtId="0" fontId="37" fillId="28" borderId="13" xfId="38" applyFont="1" applyFill="1" applyBorder="1" applyAlignment="1">
      <alignment horizontal="left" vertical="center" wrapText="1"/>
    </xf>
    <xf numFmtId="0" fontId="37" fillId="28" borderId="14" xfId="38" applyFont="1" applyFill="1" applyBorder="1" applyAlignment="1">
      <alignment horizontal="left" vertical="center" wrapText="1"/>
    </xf>
    <xf numFmtId="0" fontId="37" fillId="28" borderId="13" xfId="38" applyFont="1" applyFill="1" applyBorder="1" applyAlignment="1">
      <alignment horizontal="center" vertical="center" wrapText="1"/>
    </xf>
    <xf numFmtId="0" fontId="37" fillId="28" borderId="14" xfId="38" applyFont="1" applyFill="1" applyBorder="1" applyAlignment="1">
      <alignment horizontal="center" vertical="center" wrapText="1"/>
    </xf>
    <xf numFmtId="0" fontId="37" fillId="28" borderId="10" xfId="38" applyFont="1" applyFill="1" applyBorder="1" applyAlignment="1">
      <alignment horizontal="center" vertical="center" wrapText="1"/>
    </xf>
    <xf numFmtId="166" fontId="37" fillId="28" borderId="10" xfId="38" applyNumberFormat="1" applyFont="1" applyFill="1" applyBorder="1" applyAlignment="1">
      <alignment horizontal="center" vertical="center" wrapText="1"/>
    </xf>
  </cellXfs>
  <cellStyles count="8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8" builtinId="3"/>
    <cellStyle name="Excel Built-in Comma" xfId="57"/>
    <cellStyle name="Excel Built-in Normal" xfId="46"/>
    <cellStyle name="Excel Built-in Normal 2" xfId="61"/>
    <cellStyle name="Excel Built-in Normal 2 2" xfId="77"/>
    <cellStyle name="Excel Built-in Normal 3" xfId="5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2 2 2" xfId="62"/>
    <cellStyle name="Normal 2 2 3" xfId="58"/>
    <cellStyle name="Normal 3" xfId="1"/>
    <cellStyle name="Normal 3 2" xfId="50"/>
    <cellStyle name="Normal 4" xfId="55"/>
    <cellStyle name="Normal 4 2" xfId="47"/>
    <cellStyle name="Normal 5" xfId="72"/>
    <cellStyle name="Note 2" xfId="39"/>
    <cellStyle name="Note 2 2" xfId="45"/>
    <cellStyle name="Output 2" xfId="40"/>
    <cellStyle name="Percent" xfId="49" builtinId="5"/>
    <cellStyle name="Porcentagem 2" xfId="63"/>
    <cellStyle name="Porcentagem 2 2" xfId="51"/>
    <cellStyle name="Porcentagem 2 2 2" xfId="64"/>
    <cellStyle name="Porcentagem 3" xfId="65"/>
    <cellStyle name="Porcentagem 3 2" xfId="53"/>
    <cellStyle name="Porcentagem 4" xfId="71"/>
    <cellStyle name="Porcentagem 5" xfId="73"/>
    <cellStyle name="Separador de milhares 2" xfId="66"/>
    <cellStyle name="Separador de milhares 2 2" xfId="52"/>
    <cellStyle name="Separador de milhares 2 2 2" xfId="59"/>
    <cellStyle name="Separador de milhares 2 2 2 2" xfId="75"/>
    <cellStyle name="Separador de milhares 2 3" xfId="78"/>
    <cellStyle name="Separador de milhares 3" xfId="67"/>
    <cellStyle name="Separador de milhares 3 2" xfId="54"/>
    <cellStyle name="Separador de milhares 3 2 2" xfId="60"/>
    <cellStyle name="Separador de milhares 3 2 2 2" xfId="76"/>
    <cellStyle name="Separador de milhares 3 3" xfId="79"/>
    <cellStyle name="Separador de milhares 4" xfId="68"/>
    <cellStyle name="Separador de milhares 4 2" xfId="80"/>
    <cellStyle name="Title 2" xfId="41"/>
    <cellStyle name="Total 2" xfId="42"/>
    <cellStyle name="Vírgula 2" xfId="69"/>
    <cellStyle name="Vírgula 2 2" xfId="81"/>
    <cellStyle name="Vírgula 3" xfId="70"/>
    <cellStyle name="Vírgula 3 2" xfId="82"/>
    <cellStyle name="Vírgula 4" xfId="74"/>
    <cellStyle name="Warning Text 2" xfId="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00CC"/>
      <color rgb="FF0000CC"/>
      <color rgb="FF008000"/>
      <color rgb="FF33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3"/>
  <sheetViews>
    <sheetView tabSelected="1" zoomScale="115" zoomScaleNormal="115" workbookViewId="0">
      <pane xSplit="3" ySplit="12" topLeftCell="D13" activePane="bottomRight" state="frozen"/>
      <selection activeCell="A10" sqref="A10"/>
      <selection pane="topRight" activeCell="D10" sqref="D10"/>
      <selection pane="bottomLeft" activeCell="A13" sqref="A13"/>
      <selection pane="bottomRight" activeCell="M12" sqref="M12"/>
    </sheetView>
  </sheetViews>
  <sheetFormatPr defaultRowHeight="14.4" x14ac:dyDescent="0.3"/>
  <cols>
    <col min="1" max="2" width="0" hidden="1" customWidth="1"/>
    <col min="4" max="4" width="0" hidden="1" customWidth="1"/>
    <col min="5" max="5" width="51" customWidth="1"/>
    <col min="6" max="6" width="26.5546875" hidden="1" customWidth="1"/>
    <col min="8" max="8" width="0" hidden="1" customWidth="1"/>
    <col min="22" max="22" width="20.109375" style="253" customWidth="1"/>
    <col min="23" max="23" width="21.21875" style="253" customWidth="1"/>
  </cols>
  <sheetData>
    <row r="1" spans="1:23" hidden="1" x14ac:dyDescent="0.3">
      <c r="A1" s="23"/>
      <c r="B1" s="23"/>
      <c r="C1" s="191" t="s">
        <v>23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23" hidden="1" x14ac:dyDescent="0.3">
      <c r="A2" s="23"/>
      <c r="B2" s="23"/>
      <c r="C2" s="192" t="s">
        <v>163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23" hidden="1" x14ac:dyDescent="0.3">
      <c r="A3" s="23"/>
      <c r="B3" s="23"/>
      <c r="C3" s="193" t="s">
        <v>162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1:23" hidden="1" x14ac:dyDescent="0.3">
      <c r="A4" s="23"/>
      <c r="B4" s="23"/>
      <c r="C4" s="194" t="s">
        <v>24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1:23" hidden="1" x14ac:dyDescent="0.3">
      <c r="A5" s="23"/>
      <c r="B5" s="23"/>
      <c r="C5" s="22"/>
      <c r="D5" s="113"/>
      <c r="J5" s="56"/>
      <c r="K5" s="24"/>
      <c r="L5" s="24"/>
      <c r="S5" s="23"/>
    </row>
    <row r="6" spans="1:23" hidden="1" x14ac:dyDescent="0.3">
      <c r="A6" s="23"/>
      <c r="B6" s="23"/>
      <c r="C6" s="79" t="s">
        <v>587</v>
      </c>
      <c r="D6" s="114"/>
      <c r="E6" s="79"/>
      <c r="J6" s="56"/>
      <c r="K6" s="24"/>
      <c r="L6" s="24"/>
      <c r="S6" s="23"/>
    </row>
    <row r="7" spans="1:23" hidden="1" x14ac:dyDescent="0.3">
      <c r="A7" s="23"/>
      <c r="B7" s="23"/>
      <c r="C7" s="25" t="s">
        <v>560</v>
      </c>
      <c r="D7" s="113"/>
      <c r="E7" s="25"/>
      <c r="J7" s="56"/>
      <c r="K7" s="24"/>
      <c r="L7" s="24"/>
      <c r="S7" s="23"/>
    </row>
    <row r="8" spans="1:23" hidden="1" x14ac:dyDescent="0.3">
      <c r="A8" s="23"/>
      <c r="B8" s="23"/>
      <c r="C8" s="25" t="s">
        <v>147</v>
      </c>
      <c r="D8" s="113"/>
      <c r="E8" s="25"/>
      <c r="J8" s="56"/>
      <c r="K8" s="24"/>
      <c r="L8" s="24"/>
      <c r="S8" s="23"/>
    </row>
    <row r="9" spans="1:23" hidden="1" x14ac:dyDescent="0.3">
      <c r="A9" s="23"/>
      <c r="B9" s="23"/>
      <c r="C9" s="26"/>
      <c r="D9" s="113"/>
      <c r="J9" s="56"/>
      <c r="K9" s="24"/>
      <c r="L9" s="24"/>
      <c r="Q9" s="21" t="s">
        <v>445</v>
      </c>
      <c r="R9" s="80" t="s">
        <v>457</v>
      </c>
      <c r="S9" s="78"/>
    </row>
    <row r="10" spans="1:23" x14ac:dyDescent="0.3">
      <c r="A10" s="35"/>
      <c r="B10" s="35"/>
      <c r="C10" s="33">
        <v>1</v>
      </c>
      <c r="D10" s="179" t="s">
        <v>0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23" ht="71.400000000000006" x14ac:dyDescent="0.3">
      <c r="C11" s="176"/>
      <c r="D11" s="178" t="s">
        <v>28</v>
      </c>
      <c r="E11" s="174" t="s">
        <v>29</v>
      </c>
      <c r="F11" s="174" t="s">
        <v>43</v>
      </c>
      <c r="G11" s="174" t="s">
        <v>268</v>
      </c>
      <c r="H11" s="174" t="s">
        <v>42</v>
      </c>
      <c r="I11" s="174" t="s">
        <v>44</v>
      </c>
      <c r="J11" s="175" t="s">
        <v>30</v>
      </c>
      <c r="K11" s="175"/>
      <c r="L11" s="175"/>
      <c r="M11" s="190" t="s">
        <v>52</v>
      </c>
      <c r="N11" s="174" t="s">
        <v>47</v>
      </c>
      <c r="O11" s="174" t="s">
        <v>31</v>
      </c>
      <c r="P11" s="174"/>
      <c r="Q11" s="174" t="s">
        <v>21</v>
      </c>
      <c r="R11" s="174" t="s">
        <v>48</v>
      </c>
      <c r="S11" s="174" t="s">
        <v>19</v>
      </c>
    </row>
    <row r="12" spans="1:23" ht="51" x14ac:dyDescent="0.3">
      <c r="A12" s="35" t="s">
        <v>247</v>
      </c>
      <c r="B12" s="35"/>
      <c r="C12" s="177"/>
      <c r="D12" s="178"/>
      <c r="E12" s="174"/>
      <c r="F12" s="174"/>
      <c r="G12" s="174"/>
      <c r="H12" s="174"/>
      <c r="I12" s="174"/>
      <c r="J12" s="27" t="s">
        <v>446</v>
      </c>
      <c r="K12" s="97" t="s">
        <v>46</v>
      </c>
      <c r="L12" s="97" t="s">
        <v>45</v>
      </c>
      <c r="M12" s="190"/>
      <c r="N12" s="174"/>
      <c r="O12" s="96" t="s">
        <v>32</v>
      </c>
      <c r="P12" s="96" t="s">
        <v>9</v>
      </c>
      <c r="Q12" s="174"/>
      <c r="R12" s="174"/>
      <c r="S12" s="174"/>
    </row>
    <row r="13" spans="1:23" ht="40.799999999999997" x14ac:dyDescent="0.3">
      <c r="A13" s="51" t="s">
        <v>222</v>
      </c>
      <c r="B13" s="51"/>
      <c r="C13" s="134" t="s">
        <v>117</v>
      </c>
      <c r="D13" s="109" t="s">
        <v>114</v>
      </c>
      <c r="E13" s="41" t="s">
        <v>115</v>
      </c>
      <c r="F13" s="82" t="s">
        <v>387</v>
      </c>
      <c r="G13" s="130" t="s">
        <v>35</v>
      </c>
      <c r="H13" s="130">
        <v>1</v>
      </c>
      <c r="I13" s="130" t="s">
        <v>196</v>
      </c>
      <c r="J13" s="55">
        <v>141710.87148798796</v>
      </c>
      <c r="K13" s="55">
        <v>75.996149002301223</v>
      </c>
      <c r="L13" s="55">
        <v>24.003850997698777</v>
      </c>
      <c r="M13" s="130" t="s">
        <v>108</v>
      </c>
      <c r="N13" s="130" t="s">
        <v>4</v>
      </c>
      <c r="O13" s="116">
        <v>40884</v>
      </c>
      <c r="P13" s="81">
        <v>41089</v>
      </c>
      <c r="Q13" s="130">
        <v>0</v>
      </c>
      <c r="R13" s="130" t="s">
        <v>119</v>
      </c>
      <c r="S13" s="130" t="s">
        <v>20</v>
      </c>
    </row>
    <row r="14" spans="1:23" s="218" customFormat="1" ht="40.799999999999997" x14ac:dyDescent="0.3">
      <c r="A14" s="208"/>
      <c r="B14" s="208"/>
      <c r="C14" s="209" t="s">
        <v>283</v>
      </c>
      <c r="D14" s="210" t="s">
        <v>114</v>
      </c>
      <c r="E14" s="211" t="s">
        <v>370</v>
      </c>
      <c r="F14" s="212">
        <v>0</v>
      </c>
      <c r="G14" s="213" t="s">
        <v>36</v>
      </c>
      <c r="H14" s="213">
        <v>1</v>
      </c>
      <c r="I14" s="214"/>
      <c r="J14" s="215">
        <v>1531.5315315315315</v>
      </c>
      <c r="K14" s="215">
        <v>5.1112269270258901</v>
      </c>
      <c r="L14" s="215">
        <v>94.888773072974104</v>
      </c>
      <c r="M14" s="213" t="s">
        <v>108</v>
      </c>
      <c r="N14" s="213" t="s">
        <v>4</v>
      </c>
      <c r="O14" s="216">
        <v>42736</v>
      </c>
      <c r="P14" s="217">
        <v>42795</v>
      </c>
      <c r="Q14" s="213">
        <v>0</v>
      </c>
      <c r="R14" s="213">
        <v>0</v>
      </c>
      <c r="S14" s="213" t="s">
        <v>1</v>
      </c>
      <c r="T14" s="218">
        <v>1</v>
      </c>
      <c r="U14" s="218" t="s">
        <v>589</v>
      </c>
      <c r="V14" s="254">
        <f>J14*K14</f>
        <v>7828.0052035531653</v>
      </c>
      <c r="W14" s="254">
        <f>J14*L14</f>
        <v>145325.14794959998</v>
      </c>
    </row>
    <row r="15" spans="1:23" s="265" customFormat="1" ht="40.799999999999997" x14ac:dyDescent="0.3">
      <c r="A15" s="255"/>
      <c r="B15" s="255"/>
      <c r="C15" s="256" t="s">
        <v>284</v>
      </c>
      <c r="D15" s="257" t="s">
        <v>114</v>
      </c>
      <c r="E15" s="258" t="s">
        <v>374</v>
      </c>
      <c r="F15" s="259">
        <v>0</v>
      </c>
      <c r="G15" s="260" t="s">
        <v>36</v>
      </c>
      <c r="H15" s="260">
        <v>2</v>
      </c>
      <c r="I15" s="261"/>
      <c r="J15" s="262">
        <v>1798.3335927927926</v>
      </c>
      <c r="K15" s="262">
        <v>5</v>
      </c>
      <c r="L15" s="262">
        <v>95</v>
      </c>
      <c r="M15" s="260" t="s">
        <v>108</v>
      </c>
      <c r="N15" s="260" t="s">
        <v>4</v>
      </c>
      <c r="O15" s="263">
        <v>42583</v>
      </c>
      <c r="P15" s="264">
        <v>42736</v>
      </c>
      <c r="Q15" s="260">
        <v>0</v>
      </c>
      <c r="R15" s="260">
        <v>0</v>
      </c>
      <c r="S15" s="260" t="s">
        <v>61</v>
      </c>
      <c r="V15" s="266"/>
      <c r="W15" s="266"/>
    </row>
    <row r="16" spans="1:23" s="218" customFormat="1" ht="40.799999999999997" x14ac:dyDescent="0.3">
      <c r="A16" s="208"/>
      <c r="B16" s="208"/>
      <c r="C16" s="209" t="s">
        <v>338</v>
      </c>
      <c r="D16" s="210" t="s">
        <v>114</v>
      </c>
      <c r="E16" s="211" t="s">
        <v>371</v>
      </c>
      <c r="F16" s="219">
        <v>0</v>
      </c>
      <c r="G16" s="213" t="s">
        <v>36</v>
      </c>
      <c r="H16" s="213">
        <v>1</v>
      </c>
      <c r="I16" s="213"/>
      <c r="J16" s="215">
        <v>515.80230557812013</v>
      </c>
      <c r="K16" s="215">
        <v>100</v>
      </c>
      <c r="L16" s="215">
        <v>0</v>
      </c>
      <c r="M16" s="213" t="s">
        <v>108</v>
      </c>
      <c r="N16" s="220" t="s">
        <v>4</v>
      </c>
      <c r="O16" s="216">
        <v>42767</v>
      </c>
      <c r="P16" s="217">
        <v>42826</v>
      </c>
      <c r="Q16" s="213">
        <v>0</v>
      </c>
      <c r="R16" s="213">
        <v>0</v>
      </c>
      <c r="S16" s="213" t="s">
        <v>1</v>
      </c>
      <c r="T16" s="218">
        <v>1</v>
      </c>
      <c r="U16" s="218" t="s">
        <v>589</v>
      </c>
      <c r="V16" s="254">
        <f t="shared" ref="V16:V22" si="0">J16*K16</f>
        <v>51580.230557812014</v>
      </c>
      <c r="W16" s="254">
        <f t="shared" ref="W16:W22" si="1">J16*L16</f>
        <v>0</v>
      </c>
    </row>
    <row r="17" spans="1:23" s="218" customFormat="1" ht="40.799999999999997" x14ac:dyDescent="0.3">
      <c r="A17" s="208"/>
      <c r="B17" s="208"/>
      <c r="C17" s="209" t="s">
        <v>339</v>
      </c>
      <c r="D17" s="210" t="s">
        <v>114</v>
      </c>
      <c r="E17" s="211" t="s">
        <v>372</v>
      </c>
      <c r="F17" s="221">
        <v>0</v>
      </c>
      <c r="G17" s="213" t="s">
        <v>36</v>
      </c>
      <c r="H17" s="213">
        <v>2</v>
      </c>
      <c r="I17" s="214"/>
      <c r="J17" s="215">
        <v>5433.0505885885887</v>
      </c>
      <c r="K17" s="215">
        <v>0</v>
      </c>
      <c r="L17" s="215">
        <v>100</v>
      </c>
      <c r="M17" s="213" t="s">
        <v>108</v>
      </c>
      <c r="N17" s="220" t="s">
        <v>4</v>
      </c>
      <c r="O17" s="216">
        <v>42705</v>
      </c>
      <c r="P17" s="217">
        <v>42767</v>
      </c>
      <c r="Q17" s="213">
        <v>0</v>
      </c>
      <c r="R17" s="213">
        <v>0</v>
      </c>
      <c r="S17" s="213" t="s">
        <v>1</v>
      </c>
      <c r="T17" s="218">
        <v>1</v>
      </c>
      <c r="U17" s="218" t="s">
        <v>589</v>
      </c>
      <c r="V17" s="254">
        <f t="shared" si="0"/>
        <v>0</v>
      </c>
      <c r="W17" s="254">
        <f t="shared" si="1"/>
        <v>543305.05885885889</v>
      </c>
    </row>
    <row r="18" spans="1:23" s="218" customFormat="1" ht="40.799999999999997" x14ac:dyDescent="0.3">
      <c r="A18" s="208"/>
      <c r="B18" s="208"/>
      <c r="C18" s="209" t="s">
        <v>345</v>
      </c>
      <c r="D18" s="210" t="s">
        <v>114</v>
      </c>
      <c r="E18" s="211" t="s">
        <v>347</v>
      </c>
      <c r="F18" s="221">
        <v>0</v>
      </c>
      <c r="G18" s="213" t="s">
        <v>36</v>
      </c>
      <c r="H18" s="213">
        <v>1</v>
      </c>
      <c r="I18" s="214"/>
      <c r="J18" s="215">
        <v>20816.21</v>
      </c>
      <c r="K18" s="222">
        <v>45.818877849489695</v>
      </c>
      <c r="L18" s="223">
        <v>54.181122150510305</v>
      </c>
      <c r="M18" s="213" t="s">
        <v>108</v>
      </c>
      <c r="N18" s="220" t="s">
        <v>4</v>
      </c>
      <c r="O18" s="216">
        <v>42736</v>
      </c>
      <c r="P18" s="217">
        <v>42795</v>
      </c>
      <c r="Q18" s="213">
        <v>0</v>
      </c>
      <c r="R18" s="213">
        <v>0</v>
      </c>
      <c r="S18" s="213" t="s">
        <v>1</v>
      </c>
      <c r="T18" s="218">
        <v>1</v>
      </c>
      <c r="U18" s="218" t="s">
        <v>589</v>
      </c>
      <c r="V18" s="254">
        <f t="shared" si="0"/>
        <v>953775.38327932579</v>
      </c>
      <c r="W18" s="254">
        <f t="shared" si="1"/>
        <v>1127845.6167206741</v>
      </c>
    </row>
    <row r="19" spans="1:23" s="218" customFormat="1" ht="40.799999999999997" x14ac:dyDescent="0.3">
      <c r="A19" s="208"/>
      <c r="B19" s="208"/>
      <c r="C19" s="224" t="s">
        <v>467</v>
      </c>
      <c r="D19" s="210" t="s">
        <v>114</v>
      </c>
      <c r="E19" s="225" t="s">
        <v>466</v>
      </c>
      <c r="F19" s="226">
        <v>0</v>
      </c>
      <c r="G19" s="213" t="s">
        <v>36</v>
      </c>
      <c r="H19" s="209">
        <v>1</v>
      </c>
      <c r="I19" s="209"/>
      <c r="J19" s="227">
        <v>753.60406624271161</v>
      </c>
      <c r="K19" s="222">
        <v>100</v>
      </c>
      <c r="L19" s="228">
        <v>0</v>
      </c>
      <c r="M19" s="224" t="s">
        <v>295</v>
      </c>
      <c r="N19" s="220" t="s">
        <v>4</v>
      </c>
      <c r="O19" s="229">
        <v>42826</v>
      </c>
      <c r="P19" s="230">
        <v>42887</v>
      </c>
      <c r="Q19" s="231">
        <v>0</v>
      </c>
      <c r="R19" s="231">
        <v>0</v>
      </c>
      <c r="S19" s="231" t="s">
        <v>1</v>
      </c>
      <c r="T19" s="218">
        <v>1</v>
      </c>
      <c r="U19" s="218" t="s">
        <v>589</v>
      </c>
      <c r="V19" s="254">
        <f t="shared" si="0"/>
        <v>75360.406624271156</v>
      </c>
      <c r="W19" s="254">
        <f t="shared" si="1"/>
        <v>0</v>
      </c>
    </row>
    <row r="20" spans="1:23" s="218" customFormat="1" ht="40.799999999999997" x14ac:dyDescent="0.3">
      <c r="A20" s="208"/>
      <c r="B20" s="208"/>
      <c r="C20" s="224" t="s">
        <v>468</v>
      </c>
      <c r="D20" s="210" t="s">
        <v>114</v>
      </c>
      <c r="E20" s="225" t="s">
        <v>448</v>
      </c>
      <c r="F20" s="226">
        <v>0</v>
      </c>
      <c r="G20" s="213" t="s">
        <v>36</v>
      </c>
      <c r="H20" s="209">
        <v>1</v>
      </c>
      <c r="I20" s="209"/>
      <c r="J20" s="227">
        <v>965.44002921840229</v>
      </c>
      <c r="K20" s="222">
        <v>100</v>
      </c>
      <c r="L20" s="228">
        <v>0</v>
      </c>
      <c r="M20" s="224" t="s">
        <v>296</v>
      </c>
      <c r="N20" s="220" t="s">
        <v>4</v>
      </c>
      <c r="O20" s="229">
        <v>42826</v>
      </c>
      <c r="P20" s="230">
        <v>42887</v>
      </c>
      <c r="Q20" s="231">
        <v>0</v>
      </c>
      <c r="R20" s="231">
        <v>0</v>
      </c>
      <c r="S20" s="231" t="s">
        <v>1</v>
      </c>
      <c r="T20" s="218">
        <v>1</v>
      </c>
      <c r="U20" s="218" t="s">
        <v>589</v>
      </c>
      <c r="V20" s="254">
        <f t="shared" si="0"/>
        <v>96544.002921840234</v>
      </c>
      <c r="W20" s="254">
        <f t="shared" si="1"/>
        <v>0</v>
      </c>
    </row>
    <row r="21" spans="1:23" s="218" customFormat="1" ht="20.399999999999999" x14ac:dyDescent="0.3">
      <c r="A21" s="208"/>
      <c r="B21" s="208"/>
      <c r="C21" s="224" t="s">
        <v>561</v>
      </c>
      <c r="D21" s="209" t="s">
        <v>114</v>
      </c>
      <c r="E21" s="225" t="s">
        <v>563</v>
      </c>
      <c r="F21" s="226">
        <v>0</v>
      </c>
      <c r="G21" s="213" t="s">
        <v>33</v>
      </c>
      <c r="H21" s="209">
        <v>1</v>
      </c>
      <c r="I21" s="209"/>
      <c r="J21" s="227">
        <v>1291.2912912912914</v>
      </c>
      <c r="K21" s="222">
        <v>100</v>
      </c>
      <c r="L21" s="228">
        <v>0</v>
      </c>
      <c r="M21" s="224" t="s">
        <v>575</v>
      </c>
      <c r="N21" s="220" t="s">
        <v>3</v>
      </c>
      <c r="O21" s="216">
        <v>42767</v>
      </c>
      <c r="P21" s="216">
        <v>42767</v>
      </c>
      <c r="Q21" s="231">
        <v>0</v>
      </c>
      <c r="R21" s="231">
        <v>0</v>
      </c>
      <c r="S21" s="231" t="s">
        <v>1</v>
      </c>
      <c r="T21" s="218">
        <v>1</v>
      </c>
      <c r="U21" s="218" t="s">
        <v>589</v>
      </c>
      <c r="V21" s="254">
        <f t="shared" si="0"/>
        <v>129129.12912912914</v>
      </c>
      <c r="W21" s="254">
        <f t="shared" si="1"/>
        <v>0</v>
      </c>
    </row>
    <row r="22" spans="1:23" s="218" customFormat="1" ht="40.799999999999997" x14ac:dyDescent="0.3">
      <c r="A22" s="208"/>
      <c r="B22" s="208"/>
      <c r="C22" s="224" t="s">
        <v>562</v>
      </c>
      <c r="D22" s="209" t="s">
        <v>114</v>
      </c>
      <c r="E22" s="225" t="s">
        <v>564</v>
      </c>
      <c r="F22" s="226">
        <v>0</v>
      </c>
      <c r="G22" s="213" t="s">
        <v>36</v>
      </c>
      <c r="H22" s="209">
        <v>1</v>
      </c>
      <c r="I22" s="209"/>
      <c r="J22" s="227">
        <v>8625.873969969969</v>
      </c>
      <c r="K22" s="222">
        <v>70</v>
      </c>
      <c r="L22" s="228">
        <v>30</v>
      </c>
      <c r="M22" s="224" t="s">
        <v>576</v>
      </c>
      <c r="N22" s="220" t="s">
        <v>4</v>
      </c>
      <c r="O22" s="216">
        <v>42826</v>
      </c>
      <c r="P22" s="216">
        <v>42917</v>
      </c>
      <c r="Q22" s="231">
        <v>0</v>
      </c>
      <c r="R22" s="231">
        <v>0</v>
      </c>
      <c r="S22" s="231" t="s">
        <v>1</v>
      </c>
      <c r="T22" s="218">
        <v>1</v>
      </c>
      <c r="U22" s="218" t="s">
        <v>589</v>
      </c>
      <c r="V22" s="254">
        <f t="shared" si="0"/>
        <v>603811.17789789778</v>
      </c>
      <c r="W22" s="254">
        <f t="shared" si="1"/>
        <v>258776.21909909908</v>
      </c>
    </row>
    <row r="23" spans="1:23" x14ac:dyDescent="0.3">
      <c r="A23" s="35"/>
      <c r="B23" s="35"/>
      <c r="C23" s="35"/>
      <c r="D23" s="112"/>
      <c r="E23" s="37"/>
      <c r="F23" s="37"/>
      <c r="G23" s="37"/>
      <c r="H23" s="37"/>
      <c r="I23" s="40" t="s">
        <v>2</v>
      </c>
      <c r="J23" s="57">
        <f>SUM(J13:J22)</f>
        <v>183442.00886320139</v>
      </c>
      <c r="K23" s="39"/>
      <c r="L23" s="39"/>
      <c r="M23" s="37"/>
      <c r="N23" s="37"/>
      <c r="O23" s="37"/>
      <c r="P23" s="37"/>
      <c r="Q23" s="37"/>
      <c r="R23" s="37"/>
      <c r="S23" s="36"/>
    </row>
    <row r="24" spans="1:23" x14ac:dyDescent="0.3">
      <c r="A24" s="35"/>
      <c r="B24" s="35"/>
      <c r="C24" s="33">
        <v>2</v>
      </c>
      <c r="D24" s="179" t="s">
        <v>10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</row>
    <row r="25" spans="1:23" ht="71.400000000000006" x14ac:dyDescent="0.3">
      <c r="C25" s="176">
        <v>0</v>
      </c>
      <c r="D25" s="178" t="s">
        <v>28</v>
      </c>
      <c r="E25" s="174" t="s">
        <v>29</v>
      </c>
      <c r="F25" s="174" t="s">
        <v>43</v>
      </c>
      <c r="G25" s="174" t="s">
        <v>268</v>
      </c>
      <c r="H25" s="174" t="s">
        <v>42</v>
      </c>
      <c r="I25" s="174" t="s">
        <v>44</v>
      </c>
      <c r="J25" s="175" t="s">
        <v>30</v>
      </c>
      <c r="K25" s="175"/>
      <c r="L25" s="175"/>
      <c r="M25" s="190" t="s">
        <v>52</v>
      </c>
      <c r="N25" s="174" t="s">
        <v>47</v>
      </c>
      <c r="O25" s="174" t="s">
        <v>31</v>
      </c>
      <c r="P25" s="174"/>
      <c r="Q25" s="174" t="s">
        <v>21</v>
      </c>
      <c r="R25" s="174" t="s">
        <v>48</v>
      </c>
      <c r="S25" s="174" t="s">
        <v>19</v>
      </c>
    </row>
    <row r="26" spans="1:23" ht="51" x14ac:dyDescent="0.3">
      <c r="C26" s="177"/>
      <c r="D26" s="178"/>
      <c r="E26" s="174"/>
      <c r="F26" s="174"/>
      <c r="G26" s="174"/>
      <c r="H26" s="174"/>
      <c r="I26" s="174"/>
      <c r="J26" s="27" t="s">
        <v>446</v>
      </c>
      <c r="K26" s="65" t="s">
        <v>46</v>
      </c>
      <c r="L26" s="65" t="s">
        <v>45</v>
      </c>
      <c r="M26" s="190"/>
      <c r="N26" s="174"/>
      <c r="O26" s="62" t="s">
        <v>32</v>
      </c>
      <c r="P26" s="62" t="s">
        <v>9</v>
      </c>
      <c r="Q26" s="174"/>
      <c r="R26" s="174"/>
      <c r="S26" s="174"/>
    </row>
    <row r="27" spans="1:23" ht="40.799999999999997" x14ac:dyDescent="0.3">
      <c r="A27" s="51" t="s">
        <v>248</v>
      </c>
      <c r="B27" s="51"/>
      <c r="C27" s="134" t="s">
        <v>108</v>
      </c>
      <c r="D27" s="109" t="s">
        <v>114</v>
      </c>
      <c r="E27" s="41" t="s">
        <v>120</v>
      </c>
      <c r="F27" s="82" t="s">
        <v>321</v>
      </c>
      <c r="G27" s="130" t="s">
        <v>34</v>
      </c>
      <c r="H27" s="130">
        <v>1</v>
      </c>
      <c r="I27" s="130" t="s">
        <v>197</v>
      </c>
      <c r="J27" s="55">
        <v>52.801850000000002</v>
      </c>
      <c r="K27" s="55">
        <v>0</v>
      </c>
      <c r="L27" s="55">
        <v>100</v>
      </c>
      <c r="M27" s="130" t="s">
        <v>110</v>
      </c>
      <c r="N27" s="42" t="s">
        <v>5</v>
      </c>
      <c r="O27" s="116">
        <v>41183</v>
      </c>
      <c r="P27" s="130" t="s">
        <v>139</v>
      </c>
      <c r="Q27" s="130" t="s">
        <v>63</v>
      </c>
      <c r="R27" s="130" t="s">
        <v>138</v>
      </c>
      <c r="S27" s="130" t="s">
        <v>67</v>
      </c>
    </row>
    <row r="28" spans="1:23" ht="30.6" x14ac:dyDescent="0.3">
      <c r="A28" s="51" t="s">
        <v>249</v>
      </c>
      <c r="B28" s="51"/>
      <c r="C28" s="134" t="s">
        <v>131</v>
      </c>
      <c r="D28" s="109" t="s">
        <v>114</v>
      </c>
      <c r="E28" s="41" t="s">
        <v>121</v>
      </c>
      <c r="F28" s="82" t="s">
        <v>329</v>
      </c>
      <c r="G28" s="130" t="s">
        <v>34</v>
      </c>
      <c r="H28" s="130">
        <v>1</v>
      </c>
      <c r="I28" s="130" t="s">
        <v>198</v>
      </c>
      <c r="J28" s="55">
        <v>100.31948</v>
      </c>
      <c r="K28" s="55">
        <v>100</v>
      </c>
      <c r="L28" s="55">
        <v>0</v>
      </c>
      <c r="M28" s="130" t="s">
        <v>110</v>
      </c>
      <c r="N28" s="42" t="s">
        <v>5</v>
      </c>
      <c r="O28" s="116">
        <v>41821</v>
      </c>
      <c r="P28" s="81">
        <v>41961</v>
      </c>
      <c r="Q28" s="130" t="s">
        <v>136</v>
      </c>
      <c r="R28" s="130" t="s">
        <v>140</v>
      </c>
      <c r="S28" s="130" t="s">
        <v>67</v>
      </c>
    </row>
    <row r="29" spans="1:23" x14ac:dyDescent="0.3">
      <c r="A29" s="35"/>
      <c r="B29" s="35"/>
      <c r="C29" s="33">
        <v>2</v>
      </c>
      <c r="D29" s="179" t="s">
        <v>10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</row>
    <row r="30" spans="1:23" ht="71.400000000000006" x14ac:dyDescent="0.3">
      <c r="C30" s="176">
        <v>0</v>
      </c>
      <c r="D30" s="178" t="s">
        <v>28</v>
      </c>
      <c r="E30" s="174" t="s">
        <v>29</v>
      </c>
      <c r="F30" s="174" t="s">
        <v>43</v>
      </c>
      <c r="G30" s="174" t="s">
        <v>268</v>
      </c>
      <c r="H30" s="174" t="s">
        <v>42</v>
      </c>
      <c r="I30" s="174" t="s">
        <v>44</v>
      </c>
      <c r="J30" s="175" t="s">
        <v>30</v>
      </c>
      <c r="K30" s="175"/>
      <c r="L30" s="175"/>
      <c r="M30" s="190" t="s">
        <v>52</v>
      </c>
      <c r="N30" s="174" t="s">
        <v>47</v>
      </c>
      <c r="O30" s="174" t="s">
        <v>31</v>
      </c>
      <c r="P30" s="174"/>
      <c r="Q30" s="174" t="s">
        <v>21</v>
      </c>
      <c r="R30" s="174" t="s">
        <v>48</v>
      </c>
      <c r="S30" s="174" t="s">
        <v>19</v>
      </c>
    </row>
    <row r="31" spans="1:23" ht="51" x14ac:dyDescent="0.3">
      <c r="C31" s="177"/>
      <c r="D31" s="178"/>
      <c r="E31" s="174"/>
      <c r="F31" s="174"/>
      <c r="G31" s="174"/>
      <c r="H31" s="174"/>
      <c r="I31" s="174"/>
      <c r="J31" s="27" t="s">
        <v>446</v>
      </c>
      <c r="K31" s="129" t="s">
        <v>46</v>
      </c>
      <c r="L31" s="129" t="s">
        <v>45</v>
      </c>
      <c r="M31" s="190"/>
      <c r="N31" s="174"/>
      <c r="O31" s="128" t="s">
        <v>32</v>
      </c>
      <c r="P31" s="128" t="s">
        <v>9</v>
      </c>
      <c r="Q31" s="174"/>
      <c r="R31" s="174"/>
      <c r="S31" s="174"/>
    </row>
    <row r="32" spans="1:23" ht="51" x14ac:dyDescent="0.3">
      <c r="A32" s="51" t="s">
        <v>250</v>
      </c>
      <c r="B32" s="51"/>
      <c r="C32" s="134" t="s">
        <v>132</v>
      </c>
      <c r="D32" s="109" t="s">
        <v>114</v>
      </c>
      <c r="E32" s="41" t="s">
        <v>122</v>
      </c>
      <c r="F32" s="82" t="s">
        <v>388</v>
      </c>
      <c r="G32" s="130" t="s">
        <v>34</v>
      </c>
      <c r="H32" s="130">
        <v>1</v>
      </c>
      <c r="I32" s="130" t="s">
        <v>199</v>
      </c>
      <c r="J32" s="55">
        <v>68.655128288288282</v>
      </c>
      <c r="K32" s="55">
        <v>100</v>
      </c>
      <c r="L32" s="55">
        <v>0</v>
      </c>
      <c r="M32" s="130" t="s">
        <v>110</v>
      </c>
      <c r="N32" s="42" t="s">
        <v>5</v>
      </c>
      <c r="O32" s="116">
        <v>41821</v>
      </c>
      <c r="P32" s="81">
        <v>41947</v>
      </c>
      <c r="Q32" s="130" t="s">
        <v>137</v>
      </c>
      <c r="R32" s="130" t="s">
        <v>141</v>
      </c>
      <c r="S32" s="130" t="s">
        <v>20</v>
      </c>
    </row>
    <row r="33" spans="1:19" ht="51" x14ac:dyDescent="0.3">
      <c r="A33" s="51" t="s">
        <v>251</v>
      </c>
      <c r="B33" s="51"/>
      <c r="C33" s="134" t="s">
        <v>133</v>
      </c>
      <c r="D33" s="109" t="s">
        <v>114</v>
      </c>
      <c r="E33" s="41" t="s">
        <v>125</v>
      </c>
      <c r="F33" s="82" t="s">
        <v>330</v>
      </c>
      <c r="G33" s="130" t="s">
        <v>34</v>
      </c>
      <c r="H33" s="130">
        <v>1</v>
      </c>
      <c r="I33" s="130" t="s">
        <v>206</v>
      </c>
      <c r="J33" s="55">
        <v>258.07276999999999</v>
      </c>
      <c r="K33" s="55">
        <v>100</v>
      </c>
      <c r="L33" s="55">
        <v>0</v>
      </c>
      <c r="M33" s="130" t="s">
        <v>110</v>
      </c>
      <c r="N33" s="42" t="s">
        <v>5</v>
      </c>
      <c r="O33" s="116">
        <v>41822</v>
      </c>
      <c r="P33" s="130" t="s">
        <v>143</v>
      </c>
      <c r="Q33" s="130" t="s">
        <v>136</v>
      </c>
      <c r="R33" s="130" t="s">
        <v>144</v>
      </c>
      <c r="S33" s="130" t="s">
        <v>67</v>
      </c>
    </row>
    <row r="34" spans="1:19" ht="51" x14ac:dyDescent="0.3">
      <c r="A34" s="51" t="s">
        <v>157</v>
      </c>
      <c r="B34" s="51"/>
      <c r="C34" s="134" t="s">
        <v>134</v>
      </c>
      <c r="D34" s="109" t="s">
        <v>114</v>
      </c>
      <c r="E34" s="41" t="s">
        <v>126</v>
      </c>
      <c r="F34" s="82" t="s">
        <v>325</v>
      </c>
      <c r="G34" s="130" t="s">
        <v>34</v>
      </c>
      <c r="H34" s="130">
        <v>1</v>
      </c>
      <c r="I34" s="130" t="s">
        <v>200</v>
      </c>
      <c r="J34" s="55">
        <v>18.280950000000001</v>
      </c>
      <c r="K34" s="55">
        <v>100</v>
      </c>
      <c r="L34" s="55">
        <v>0</v>
      </c>
      <c r="M34" s="130" t="s">
        <v>110</v>
      </c>
      <c r="N34" s="42" t="s">
        <v>5</v>
      </c>
      <c r="O34" s="116">
        <v>41823</v>
      </c>
      <c r="P34" s="83">
        <v>41901</v>
      </c>
      <c r="Q34" s="130" t="s">
        <v>137</v>
      </c>
      <c r="R34" s="130" t="s">
        <v>145</v>
      </c>
      <c r="S34" s="130" t="s">
        <v>67</v>
      </c>
    </row>
    <row r="35" spans="1:19" ht="30.6" x14ac:dyDescent="0.3">
      <c r="A35" s="51" t="s">
        <v>158</v>
      </c>
      <c r="B35" s="51"/>
      <c r="C35" s="134" t="s">
        <v>135</v>
      </c>
      <c r="D35" s="109" t="s">
        <v>114</v>
      </c>
      <c r="E35" s="41" t="s">
        <v>127</v>
      </c>
      <c r="F35" s="82" t="s">
        <v>326</v>
      </c>
      <c r="G35" s="130" t="s">
        <v>34</v>
      </c>
      <c r="H35" s="130">
        <v>1</v>
      </c>
      <c r="I35" s="130" t="s">
        <v>201</v>
      </c>
      <c r="J35" s="55">
        <v>6.6808399999999999</v>
      </c>
      <c r="K35" s="55">
        <v>100</v>
      </c>
      <c r="L35" s="55">
        <v>0</v>
      </c>
      <c r="M35" s="130" t="s">
        <v>110</v>
      </c>
      <c r="N35" s="42" t="s">
        <v>5</v>
      </c>
      <c r="O35" s="116">
        <v>41913</v>
      </c>
      <c r="P35" s="83">
        <v>41982</v>
      </c>
      <c r="Q35" s="130" t="s">
        <v>136</v>
      </c>
      <c r="R35" s="130" t="s">
        <v>146</v>
      </c>
      <c r="S35" s="130" t="s">
        <v>67</v>
      </c>
    </row>
    <row r="36" spans="1:19" ht="30.6" x14ac:dyDescent="0.3">
      <c r="A36" s="51" t="s">
        <v>159</v>
      </c>
      <c r="B36" s="51"/>
      <c r="C36" s="134" t="s">
        <v>280</v>
      </c>
      <c r="D36" s="109" t="s">
        <v>114</v>
      </c>
      <c r="E36" s="41" t="s">
        <v>125</v>
      </c>
      <c r="F36" s="41" t="s">
        <v>443</v>
      </c>
      <c r="G36" s="130" t="s">
        <v>37</v>
      </c>
      <c r="H36" s="130">
        <v>1</v>
      </c>
      <c r="I36" s="131"/>
      <c r="J36" s="55">
        <v>66.763009999999994</v>
      </c>
      <c r="K36" s="55">
        <v>100</v>
      </c>
      <c r="L36" s="55">
        <v>0</v>
      </c>
      <c r="M36" s="130" t="s">
        <v>110</v>
      </c>
      <c r="N36" s="42" t="s">
        <v>3</v>
      </c>
      <c r="O36" s="116">
        <v>42552</v>
      </c>
      <c r="P36" s="117">
        <v>42583</v>
      </c>
      <c r="Q36" s="130">
        <v>0</v>
      </c>
      <c r="R36" s="130" t="s">
        <v>444</v>
      </c>
      <c r="S36" s="130" t="s">
        <v>67</v>
      </c>
    </row>
    <row r="37" spans="1:19" ht="30.6" x14ac:dyDescent="0.3">
      <c r="A37" s="52" t="s">
        <v>252</v>
      </c>
      <c r="B37" s="52"/>
      <c r="C37" s="134" t="s">
        <v>281</v>
      </c>
      <c r="D37" s="109" t="s">
        <v>114</v>
      </c>
      <c r="E37" s="41" t="s">
        <v>238</v>
      </c>
      <c r="F37" s="41" t="s">
        <v>327</v>
      </c>
      <c r="G37" s="130" t="s">
        <v>37</v>
      </c>
      <c r="H37" s="130">
        <v>1</v>
      </c>
      <c r="I37" s="130"/>
      <c r="J37" s="55">
        <v>51.523420000000002</v>
      </c>
      <c r="K37" s="55">
        <v>100</v>
      </c>
      <c r="L37" s="55">
        <v>0</v>
      </c>
      <c r="M37" s="130" t="s">
        <v>110</v>
      </c>
      <c r="N37" s="42" t="s">
        <v>3</v>
      </c>
      <c r="O37" s="116">
        <v>42338</v>
      </c>
      <c r="P37" s="117">
        <v>42370</v>
      </c>
      <c r="Q37" s="130">
        <v>0</v>
      </c>
      <c r="R37" s="130" t="s">
        <v>403</v>
      </c>
      <c r="S37" s="130" t="s">
        <v>67</v>
      </c>
    </row>
    <row r="38" spans="1:19" ht="30.6" x14ac:dyDescent="0.3">
      <c r="A38" s="52" t="s">
        <v>252</v>
      </c>
      <c r="B38" s="52"/>
      <c r="C38" s="134" t="s">
        <v>282</v>
      </c>
      <c r="D38" s="109" t="s">
        <v>114</v>
      </c>
      <c r="E38" s="41" t="s">
        <v>239</v>
      </c>
      <c r="F38" s="41" t="s">
        <v>328</v>
      </c>
      <c r="G38" s="130" t="s">
        <v>37</v>
      </c>
      <c r="H38" s="130">
        <v>1</v>
      </c>
      <c r="I38" s="130"/>
      <c r="J38" s="55">
        <v>27.479089999999999</v>
      </c>
      <c r="K38" s="55">
        <v>100</v>
      </c>
      <c r="L38" s="55">
        <v>0</v>
      </c>
      <c r="M38" s="130" t="s">
        <v>110</v>
      </c>
      <c r="N38" s="42" t="s">
        <v>3</v>
      </c>
      <c r="O38" s="116">
        <v>42338</v>
      </c>
      <c r="P38" s="117">
        <v>42370</v>
      </c>
      <c r="Q38" s="130">
        <v>0</v>
      </c>
      <c r="R38" s="130" t="s">
        <v>402</v>
      </c>
      <c r="S38" s="130" t="s">
        <v>67</v>
      </c>
    </row>
    <row r="39" spans="1:19" ht="40.799999999999997" x14ac:dyDescent="0.3">
      <c r="A39" s="52"/>
      <c r="B39" s="52"/>
      <c r="C39" s="134" t="s">
        <v>285</v>
      </c>
      <c r="D39" s="109" t="s">
        <v>114</v>
      </c>
      <c r="E39" s="41" t="s">
        <v>286</v>
      </c>
      <c r="F39" s="41" t="s">
        <v>558</v>
      </c>
      <c r="G39" s="130" t="s">
        <v>37</v>
      </c>
      <c r="H39" s="130">
        <v>5</v>
      </c>
      <c r="I39" s="131"/>
      <c r="J39" s="58">
        <v>114.22282282282282</v>
      </c>
      <c r="K39" s="55">
        <v>100</v>
      </c>
      <c r="L39" s="55">
        <v>0</v>
      </c>
      <c r="M39" s="130" t="s">
        <v>110</v>
      </c>
      <c r="N39" s="42" t="s">
        <v>3</v>
      </c>
      <c r="O39" s="116">
        <v>42522</v>
      </c>
      <c r="P39" s="117">
        <v>42887</v>
      </c>
      <c r="Q39" s="130">
        <v>0</v>
      </c>
      <c r="R39" s="130">
        <v>0</v>
      </c>
      <c r="S39" s="130" t="s">
        <v>20</v>
      </c>
    </row>
    <row r="40" spans="1:19" ht="30.6" x14ac:dyDescent="0.3">
      <c r="A40" s="52"/>
      <c r="B40" s="52"/>
      <c r="C40" s="134" t="s">
        <v>342</v>
      </c>
      <c r="D40" s="109" t="s">
        <v>114</v>
      </c>
      <c r="E40" s="41" t="s">
        <v>373</v>
      </c>
      <c r="F40" s="41" t="s">
        <v>406</v>
      </c>
      <c r="G40" s="130" t="s">
        <v>37</v>
      </c>
      <c r="H40" s="130">
        <v>1</v>
      </c>
      <c r="I40" s="93"/>
      <c r="J40" s="55">
        <v>25.108439999999995</v>
      </c>
      <c r="K40" s="55">
        <v>100</v>
      </c>
      <c r="L40" s="55">
        <v>0</v>
      </c>
      <c r="M40" s="130" t="s">
        <v>108</v>
      </c>
      <c r="N40" s="42" t="s">
        <v>3</v>
      </c>
      <c r="O40" s="116">
        <v>42552</v>
      </c>
      <c r="P40" s="117">
        <v>42583</v>
      </c>
      <c r="Q40" s="130">
        <v>0</v>
      </c>
      <c r="R40" s="130" t="s">
        <v>425</v>
      </c>
      <c r="S40" s="130" t="s">
        <v>20</v>
      </c>
    </row>
    <row r="41" spans="1:19" ht="30.6" x14ac:dyDescent="0.3">
      <c r="A41" s="52"/>
      <c r="B41" s="52"/>
      <c r="C41" s="134" t="s">
        <v>348</v>
      </c>
      <c r="D41" s="109" t="s">
        <v>114</v>
      </c>
      <c r="E41" s="41" t="s">
        <v>365</v>
      </c>
      <c r="F41" s="41" t="s">
        <v>551</v>
      </c>
      <c r="G41" s="130" t="s">
        <v>37</v>
      </c>
      <c r="H41" s="130">
        <v>1</v>
      </c>
      <c r="I41" s="93"/>
      <c r="J41" s="55">
        <v>68.202588588588583</v>
      </c>
      <c r="K41" s="55">
        <v>100</v>
      </c>
      <c r="L41" s="55">
        <v>0</v>
      </c>
      <c r="M41" s="130" t="s">
        <v>108</v>
      </c>
      <c r="N41" s="42" t="s">
        <v>3</v>
      </c>
      <c r="O41" s="116">
        <v>42614</v>
      </c>
      <c r="P41" s="117">
        <v>42705</v>
      </c>
      <c r="Q41" s="130">
        <v>0</v>
      </c>
      <c r="R41" s="130">
        <v>0</v>
      </c>
      <c r="S41" s="130" t="s">
        <v>20</v>
      </c>
    </row>
    <row r="42" spans="1:19" x14ac:dyDescent="0.3">
      <c r="A42" s="35"/>
      <c r="B42" s="35"/>
      <c r="C42" s="35"/>
      <c r="D42" s="112"/>
      <c r="E42" s="37"/>
      <c r="F42" s="37"/>
      <c r="G42" s="37"/>
      <c r="H42" s="37"/>
      <c r="I42" s="40" t="s">
        <v>2</v>
      </c>
      <c r="J42" s="57">
        <f>SUM(J27:J41)</f>
        <v>858.11038969969957</v>
      </c>
      <c r="K42" s="39"/>
      <c r="L42" s="39"/>
      <c r="M42" s="37"/>
      <c r="N42" s="37"/>
      <c r="O42" s="37"/>
      <c r="P42" s="37"/>
      <c r="Q42" s="37"/>
      <c r="R42" s="37"/>
      <c r="S42" s="36"/>
    </row>
    <row r="44" spans="1:19" ht="51" x14ac:dyDescent="0.3">
      <c r="C44" s="33">
        <v>3</v>
      </c>
      <c r="D44" s="179" t="s">
        <v>11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</row>
    <row r="45" spans="1:19" ht="71.400000000000006" x14ac:dyDescent="0.3">
      <c r="C45" s="176">
        <v>0</v>
      </c>
      <c r="D45" s="178" t="s">
        <v>28</v>
      </c>
      <c r="E45" s="174" t="s">
        <v>26</v>
      </c>
      <c r="F45" s="174" t="s">
        <v>43</v>
      </c>
      <c r="G45" s="174" t="s">
        <v>268</v>
      </c>
      <c r="H45" s="174" t="s">
        <v>42</v>
      </c>
      <c r="I45" s="174" t="s">
        <v>44</v>
      </c>
      <c r="J45" s="175" t="s">
        <v>8</v>
      </c>
      <c r="K45" s="175"/>
      <c r="L45" s="175"/>
      <c r="M45" s="174" t="s">
        <v>52</v>
      </c>
      <c r="N45" s="174" t="s">
        <v>49</v>
      </c>
      <c r="O45" s="174" t="s">
        <v>27</v>
      </c>
      <c r="P45" s="174"/>
      <c r="Q45" s="174" t="s">
        <v>64</v>
      </c>
      <c r="R45" s="174" t="s">
        <v>48</v>
      </c>
      <c r="S45" s="174" t="s">
        <v>19</v>
      </c>
    </row>
    <row r="46" spans="1:19" ht="51" x14ac:dyDescent="0.3">
      <c r="C46" s="177"/>
      <c r="D46" s="178"/>
      <c r="E46" s="174"/>
      <c r="F46" s="174"/>
      <c r="G46" s="174"/>
      <c r="H46" s="174"/>
      <c r="I46" s="174"/>
      <c r="J46" s="27" t="s">
        <v>446</v>
      </c>
      <c r="K46" s="65" t="s">
        <v>46</v>
      </c>
      <c r="L46" s="65" t="s">
        <v>45</v>
      </c>
      <c r="M46" s="174"/>
      <c r="N46" s="174"/>
      <c r="O46" s="62" t="s">
        <v>32</v>
      </c>
      <c r="P46" s="62" t="s">
        <v>9</v>
      </c>
      <c r="Q46" s="174"/>
      <c r="R46" s="174"/>
      <c r="S46" s="174"/>
    </row>
    <row r="47" spans="1:19" ht="51" x14ac:dyDescent="0.3">
      <c r="A47" s="21" t="s">
        <v>229</v>
      </c>
      <c r="C47" s="134" t="s">
        <v>155</v>
      </c>
      <c r="D47" s="109" t="s">
        <v>114</v>
      </c>
      <c r="E47" s="41" t="s">
        <v>148</v>
      </c>
      <c r="F47" s="82" t="s">
        <v>424</v>
      </c>
      <c r="G47" s="130" t="s">
        <v>36</v>
      </c>
      <c r="H47" s="130">
        <v>1</v>
      </c>
      <c r="I47" s="130" t="s">
        <v>210</v>
      </c>
      <c r="J47" s="55">
        <v>252.65853786786784</v>
      </c>
      <c r="K47" s="55">
        <v>100</v>
      </c>
      <c r="L47" s="55">
        <v>0</v>
      </c>
      <c r="M47" s="130" t="s">
        <v>109</v>
      </c>
      <c r="N47" s="42" t="s">
        <v>4</v>
      </c>
      <c r="O47" s="43">
        <v>41730</v>
      </c>
      <c r="P47" s="117">
        <v>42142</v>
      </c>
      <c r="Q47" s="130">
        <v>0</v>
      </c>
      <c r="R47" s="130" t="s">
        <v>165</v>
      </c>
      <c r="S47" s="130" t="s">
        <v>20</v>
      </c>
    </row>
    <row r="48" spans="1:19" ht="40.799999999999997" x14ac:dyDescent="0.3">
      <c r="A48" s="21" t="s">
        <v>230</v>
      </c>
      <c r="C48" s="134" t="s">
        <v>156</v>
      </c>
      <c r="D48" s="109" t="s">
        <v>114</v>
      </c>
      <c r="E48" s="41" t="s">
        <v>149</v>
      </c>
      <c r="F48" s="82" t="s">
        <v>389</v>
      </c>
      <c r="G48" s="130" t="s">
        <v>36</v>
      </c>
      <c r="H48" s="130">
        <v>1</v>
      </c>
      <c r="I48" s="130" t="s">
        <v>207</v>
      </c>
      <c r="J48" s="55">
        <v>1192.6137386519854</v>
      </c>
      <c r="K48" s="55">
        <v>100</v>
      </c>
      <c r="L48" s="55">
        <v>0</v>
      </c>
      <c r="M48" s="130" t="s">
        <v>109</v>
      </c>
      <c r="N48" s="42" t="s">
        <v>4</v>
      </c>
      <c r="O48" s="43">
        <v>41456</v>
      </c>
      <c r="P48" s="117">
        <v>41852</v>
      </c>
      <c r="Q48" s="130">
        <v>0</v>
      </c>
      <c r="R48" s="130" t="s">
        <v>166</v>
      </c>
      <c r="S48" s="130" t="s">
        <v>20</v>
      </c>
    </row>
    <row r="49" spans="1:23" ht="40.799999999999997" x14ac:dyDescent="0.3">
      <c r="A49" s="51" t="s">
        <v>183</v>
      </c>
      <c r="B49" s="51"/>
      <c r="C49" s="134" t="s">
        <v>160</v>
      </c>
      <c r="D49" s="109" t="s">
        <v>114</v>
      </c>
      <c r="E49" s="41" t="s">
        <v>150</v>
      </c>
      <c r="F49" s="92" t="s">
        <v>426</v>
      </c>
      <c r="G49" s="130" t="s">
        <v>36</v>
      </c>
      <c r="H49" s="130">
        <v>1</v>
      </c>
      <c r="I49" s="130" t="s">
        <v>240</v>
      </c>
      <c r="J49" s="55">
        <v>138.77000000000001</v>
      </c>
      <c r="K49" s="55">
        <v>100</v>
      </c>
      <c r="L49" s="55">
        <v>0</v>
      </c>
      <c r="M49" s="130" t="s">
        <v>109</v>
      </c>
      <c r="N49" s="42" t="s">
        <v>4</v>
      </c>
      <c r="O49" s="117">
        <v>42430</v>
      </c>
      <c r="P49" s="117">
        <v>42522</v>
      </c>
      <c r="Q49" s="130">
        <v>0</v>
      </c>
      <c r="R49" s="130" t="s">
        <v>465</v>
      </c>
      <c r="S49" s="130" t="s">
        <v>20</v>
      </c>
    </row>
    <row r="50" spans="1:23" ht="91.8" x14ac:dyDescent="0.3">
      <c r="A50" s="51" t="s">
        <v>184</v>
      </c>
      <c r="B50" s="51"/>
      <c r="C50" s="134" t="s">
        <v>161</v>
      </c>
      <c r="D50" s="109" t="s">
        <v>114</v>
      </c>
      <c r="E50" s="41" t="s">
        <v>152</v>
      </c>
      <c r="F50" s="92" t="s">
        <v>391</v>
      </c>
      <c r="G50" s="130" t="s">
        <v>36</v>
      </c>
      <c r="H50" s="130">
        <v>1</v>
      </c>
      <c r="I50" s="130">
        <v>0</v>
      </c>
      <c r="J50" s="55">
        <v>1147.8315664564564</v>
      </c>
      <c r="K50" s="55">
        <v>100</v>
      </c>
      <c r="L50" s="55">
        <v>0</v>
      </c>
      <c r="M50" s="130" t="s">
        <v>109</v>
      </c>
      <c r="N50" s="42" t="s">
        <v>4</v>
      </c>
      <c r="O50" s="43">
        <v>42338</v>
      </c>
      <c r="P50" s="117">
        <v>42430</v>
      </c>
      <c r="Q50" s="130">
        <v>0</v>
      </c>
      <c r="R50" s="130" t="s">
        <v>399</v>
      </c>
      <c r="S50" s="130" t="s">
        <v>20</v>
      </c>
    </row>
    <row r="51" spans="1:23" ht="30.6" x14ac:dyDescent="0.3">
      <c r="A51" s="51"/>
      <c r="B51" s="51"/>
      <c r="C51" s="134" t="s">
        <v>290</v>
      </c>
      <c r="D51" s="109" t="s">
        <v>114</v>
      </c>
      <c r="E51" s="41" t="s">
        <v>303</v>
      </c>
      <c r="F51" s="92" t="s">
        <v>427</v>
      </c>
      <c r="G51" s="130" t="s">
        <v>37</v>
      </c>
      <c r="H51" s="130">
        <v>1</v>
      </c>
      <c r="I51" s="130"/>
      <c r="J51" s="55">
        <v>109.15765765765765</v>
      </c>
      <c r="K51" s="55">
        <v>100</v>
      </c>
      <c r="L51" s="55">
        <v>0</v>
      </c>
      <c r="M51" s="130" t="s">
        <v>110</v>
      </c>
      <c r="N51" s="42" t="s">
        <v>3</v>
      </c>
      <c r="O51" s="43">
        <v>42430</v>
      </c>
      <c r="P51" s="117">
        <v>42552</v>
      </c>
      <c r="Q51" s="130">
        <v>0</v>
      </c>
      <c r="R51" s="130" t="s">
        <v>452</v>
      </c>
      <c r="S51" s="130" t="s">
        <v>20</v>
      </c>
    </row>
    <row r="52" spans="1:23" s="265" customFormat="1" ht="20.399999999999999" x14ac:dyDescent="0.3">
      <c r="A52" s="267"/>
      <c r="B52" s="267"/>
      <c r="C52" s="256" t="s">
        <v>294</v>
      </c>
      <c r="D52" s="257" t="s">
        <v>114</v>
      </c>
      <c r="E52" s="258" t="s">
        <v>288</v>
      </c>
      <c r="F52" s="268">
        <v>0</v>
      </c>
      <c r="G52" s="260" t="s">
        <v>164</v>
      </c>
      <c r="H52" s="260">
        <v>1</v>
      </c>
      <c r="I52" s="269"/>
      <c r="J52" s="262">
        <v>140.14168468468466</v>
      </c>
      <c r="K52" s="262">
        <v>100</v>
      </c>
      <c r="L52" s="262">
        <v>0</v>
      </c>
      <c r="M52" s="260" t="s">
        <v>110</v>
      </c>
      <c r="N52" s="270" t="s">
        <v>4</v>
      </c>
      <c r="O52" s="263">
        <v>42614</v>
      </c>
      <c r="P52" s="264">
        <v>42736</v>
      </c>
      <c r="Q52" s="260">
        <v>0</v>
      </c>
      <c r="R52" s="260">
        <v>0</v>
      </c>
      <c r="S52" s="260" t="s">
        <v>61</v>
      </c>
      <c r="V52" s="266"/>
      <c r="W52" s="266"/>
    </row>
    <row r="53" spans="1:23" ht="40.799999999999997" x14ac:dyDescent="0.3">
      <c r="A53" s="51"/>
      <c r="B53" s="51"/>
      <c r="C53" s="134" t="s">
        <v>301</v>
      </c>
      <c r="D53" s="109" t="s">
        <v>114</v>
      </c>
      <c r="E53" s="41" t="s">
        <v>305</v>
      </c>
      <c r="F53" s="92" t="s">
        <v>422</v>
      </c>
      <c r="G53" s="130" t="s">
        <v>37</v>
      </c>
      <c r="H53" s="130">
        <v>1</v>
      </c>
      <c r="I53" s="130"/>
      <c r="J53" s="55">
        <v>112.70953</v>
      </c>
      <c r="K53" s="55">
        <v>100</v>
      </c>
      <c r="L53" s="55">
        <v>0</v>
      </c>
      <c r="M53" s="130" t="s">
        <v>110</v>
      </c>
      <c r="N53" s="42" t="s">
        <v>3</v>
      </c>
      <c r="O53" s="43">
        <v>42430</v>
      </c>
      <c r="P53" s="117">
        <v>42552</v>
      </c>
      <c r="Q53" s="130">
        <v>0</v>
      </c>
      <c r="R53" s="130" t="s">
        <v>411</v>
      </c>
      <c r="S53" s="130" t="s">
        <v>20</v>
      </c>
    </row>
    <row r="54" spans="1:23" ht="40.799999999999997" x14ac:dyDescent="0.3">
      <c r="A54" s="51"/>
      <c r="B54" s="51"/>
      <c r="C54" s="134" t="s">
        <v>302</v>
      </c>
      <c r="D54" s="109" t="s">
        <v>114</v>
      </c>
      <c r="E54" s="41" t="s">
        <v>307</v>
      </c>
      <c r="F54" s="92" t="s">
        <v>423</v>
      </c>
      <c r="G54" s="130" t="s">
        <v>37</v>
      </c>
      <c r="H54" s="130">
        <v>1</v>
      </c>
      <c r="I54" s="130"/>
      <c r="J54" s="55">
        <v>62.72455405405406</v>
      </c>
      <c r="K54" s="55">
        <v>100</v>
      </c>
      <c r="L54" s="55">
        <v>0</v>
      </c>
      <c r="M54" s="130" t="s">
        <v>110</v>
      </c>
      <c r="N54" s="42" t="s">
        <v>3</v>
      </c>
      <c r="O54" s="43">
        <v>42430</v>
      </c>
      <c r="P54" s="117">
        <v>42552</v>
      </c>
      <c r="Q54" s="130">
        <v>0</v>
      </c>
      <c r="R54" s="130" t="s">
        <v>412</v>
      </c>
      <c r="S54" s="130" t="s">
        <v>20</v>
      </c>
    </row>
    <row r="55" spans="1:23" ht="30.6" x14ac:dyDescent="0.3">
      <c r="A55" s="51"/>
      <c r="B55" s="51"/>
      <c r="C55" s="134" t="s">
        <v>340</v>
      </c>
      <c r="D55" s="109" t="s">
        <v>114</v>
      </c>
      <c r="E55" s="41" t="s">
        <v>344</v>
      </c>
      <c r="F55" s="92" t="s">
        <v>405</v>
      </c>
      <c r="G55" s="130" t="s">
        <v>37</v>
      </c>
      <c r="H55" s="130">
        <v>1</v>
      </c>
      <c r="I55" s="93"/>
      <c r="J55" s="58">
        <v>70.362401501501509</v>
      </c>
      <c r="K55" s="55">
        <v>43.296561800052302</v>
      </c>
      <c r="L55" s="55">
        <v>56.703438199947698</v>
      </c>
      <c r="M55" s="89" t="s">
        <v>110</v>
      </c>
      <c r="N55" s="42" t="s">
        <v>3</v>
      </c>
      <c r="O55" s="116">
        <v>42522</v>
      </c>
      <c r="P55" s="117">
        <v>42552</v>
      </c>
      <c r="Q55" s="130">
        <v>0</v>
      </c>
      <c r="R55" s="130" t="s">
        <v>451</v>
      </c>
      <c r="S55" s="130" t="s">
        <v>20</v>
      </c>
    </row>
    <row r="56" spans="1:23" s="218" customFormat="1" ht="40.799999999999997" x14ac:dyDescent="0.3">
      <c r="A56" s="232"/>
      <c r="B56" s="232"/>
      <c r="C56" s="209" t="s">
        <v>573</v>
      </c>
      <c r="D56" s="209" t="s">
        <v>114</v>
      </c>
      <c r="E56" s="211" t="s">
        <v>150</v>
      </c>
      <c r="F56" s="233">
        <v>0</v>
      </c>
      <c r="G56" s="213" t="s">
        <v>36</v>
      </c>
      <c r="H56" s="213">
        <v>1</v>
      </c>
      <c r="I56" s="213"/>
      <c r="J56" s="215">
        <v>220</v>
      </c>
      <c r="K56" s="215">
        <v>100</v>
      </c>
      <c r="L56" s="215">
        <v>0</v>
      </c>
      <c r="M56" s="213" t="s">
        <v>109</v>
      </c>
      <c r="N56" s="220" t="s">
        <v>4</v>
      </c>
      <c r="O56" s="217">
        <v>42887</v>
      </c>
      <c r="P56" s="217">
        <v>42948</v>
      </c>
      <c r="Q56" s="213">
        <v>0</v>
      </c>
      <c r="R56" s="213">
        <v>0</v>
      </c>
      <c r="S56" s="231" t="s">
        <v>1</v>
      </c>
      <c r="T56" s="218">
        <v>1</v>
      </c>
      <c r="U56" s="218" t="s">
        <v>589</v>
      </c>
      <c r="V56" s="254">
        <f>J56*K56</f>
        <v>22000</v>
      </c>
      <c r="W56" s="254">
        <f>J56*L56</f>
        <v>0</v>
      </c>
    </row>
    <row r="57" spans="1:23" x14ac:dyDescent="0.3">
      <c r="A57" s="35"/>
      <c r="B57" s="35"/>
      <c r="C57" s="35"/>
      <c r="D57" s="112"/>
      <c r="E57" s="37"/>
      <c r="F57" s="37"/>
      <c r="G57" s="37"/>
      <c r="H57" s="37"/>
      <c r="I57" s="40" t="s">
        <v>2</v>
      </c>
      <c r="J57" s="57">
        <f>SUM(J47:J56)</f>
        <v>3446.9696708742076</v>
      </c>
      <c r="K57" s="39"/>
      <c r="L57" s="39"/>
      <c r="M57" s="37"/>
      <c r="N57" s="37"/>
      <c r="O57" s="37"/>
      <c r="P57" s="37"/>
      <c r="Q57" s="37"/>
      <c r="R57" s="37"/>
      <c r="S57" s="36"/>
    </row>
    <row r="59" spans="1:23" ht="30.6" x14ac:dyDescent="0.3">
      <c r="C59" s="33">
        <v>4</v>
      </c>
      <c r="D59" s="179" t="s">
        <v>12</v>
      </c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</row>
    <row r="60" spans="1:23" ht="71.400000000000006" x14ac:dyDescent="0.3">
      <c r="C60" s="176">
        <v>0</v>
      </c>
      <c r="D60" s="178" t="s">
        <v>28</v>
      </c>
      <c r="E60" s="174" t="s">
        <v>26</v>
      </c>
      <c r="F60" s="174" t="s">
        <v>43</v>
      </c>
      <c r="G60" s="174" t="s">
        <v>268</v>
      </c>
      <c r="H60" s="186" t="s">
        <v>44</v>
      </c>
      <c r="I60" s="187"/>
      <c r="J60" s="175" t="s">
        <v>8</v>
      </c>
      <c r="K60" s="175"/>
      <c r="L60" s="175"/>
      <c r="M60" s="174" t="s">
        <v>52</v>
      </c>
      <c r="N60" s="174" t="s">
        <v>49</v>
      </c>
      <c r="O60" s="174" t="s">
        <v>27</v>
      </c>
      <c r="P60" s="174"/>
      <c r="Q60" s="174" t="s">
        <v>64</v>
      </c>
      <c r="R60" s="174" t="s">
        <v>48</v>
      </c>
      <c r="S60" s="174" t="s">
        <v>19</v>
      </c>
    </row>
    <row r="61" spans="1:23" ht="51" x14ac:dyDescent="0.3">
      <c r="C61" s="177"/>
      <c r="D61" s="178"/>
      <c r="E61" s="174"/>
      <c r="F61" s="174"/>
      <c r="G61" s="174"/>
      <c r="H61" s="188"/>
      <c r="I61" s="189"/>
      <c r="J61" s="27" t="s">
        <v>446</v>
      </c>
      <c r="K61" s="27" t="s">
        <v>46</v>
      </c>
      <c r="L61" s="65" t="s">
        <v>45</v>
      </c>
      <c r="M61" s="174"/>
      <c r="N61" s="174"/>
      <c r="O61" s="62" t="s">
        <v>22</v>
      </c>
      <c r="P61" s="62" t="s">
        <v>9</v>
      </c>
      <c r="Q61" s="174"/>
      <c r="R61" s="174"/>
      <c r="S61" s="174"/>
    </row>
    <row r="62" spans="1:23" ht="51" x14ac:dyDescent="0.3">
      <c r="A62" s="51" t="s">
        <v>253</v>
      </c>
      <c r="B62" s="51"/>
      <c r="C62" s="134" t="s">
        <v>168</v>
      </c>
      <c r="D62" s="109" t="s">
        <v>114</v>
      </c>
      <c r="E62" s="41" t="s">
        <v>259</v>
      </c>
      <c r="F62" s="82" t="s">
        <v>392</v>
      </c>
      <c r="G62" s="130" t="s">
        <v>39</v>
      </c>
      <c r="H62" s="161" t="s">
        <v>208</v>
      </c>
      <c r="I62" s="161"/>
      <c r="J62" s="55">
        <v>18803.016096426425</v>
      </c>
      <c r="K62" s="55">
        <v>32.049041696028802</v>
      </c>
      <c r="L62" s="55">
        <v>67.950958303971206</v>
      </c>
      <c r="M62" s="134" t="s">
        <v>113</v>
      </c>
      <c r="N62" s="42" t="s">
        <v>4</v>
      </c>
      <c r="O62" s="116">
        <v>39934</v>
      </c>
      <c r="P62" s="117">
        <v>40210</v>
      </c>
      <c r="Q62" s="82">
        <v>0</v>
      </c>
      <c r="R62" s="130" t="s">
        <v>188</v>
      </c>
      <c r="S62" s="130" t="s">
        <v>20</v>
      </c>
    </row>
    <row r="63" spans="1:23" ht="51" x14ac:dyDescent="0.3">
      <c r="A63" s="51" t="s">
        <v>254</v>
      </c>
      <c r="B63" s="51"/>
      <c r="C63" s="134" t="s">
        <v>169</v>
      </c>
      <c r="D63" s="109" t="s">
        <v>114</v>
      </c>
      <c r="E63" s="41" t="s">
        <v>260</v>
      </c>
      <c r="F63" s="82" t="s">
        <v>393</v>
      </c>
      <c r="G63" s="130" t="s">
        <v>39</v>
      </c>
      <c r="H63" s="161" t="s">
        <v>292</v>
      </c>
      <c r="I63" s="161"/>
      <c r="J63" s="55">
        <v>10568.105882912909</v>
      </c>
      <c r="K63" s="55">
        <v>16.528551093585399</v>
      </c>
      <c r="L63" s="55">
        <v>83.471448906414594</v>
      </c>
      <c r="M63" s="134" t="s">
        <v>113</v>
      </c>
      <c r="N63" s="42" t="s">
        <v>4</v>
      </c>
      <c r="O63" s="116">
        <v>39934</v>
      </c>
      <c r="P63" s="117">
        <v>40087</v>
      </c>
      <c r="Q63" s="82">
        <v>0</v>
      </c>
      <c r="R63" s="130" t="s">
        <v>189</v>
      </c>
      <c r="S63" s="130" t="s">
        <v>20</v>
      </c>
    </row>
    <row r="64" spans="1:23" ht="51" x14ac:dyDescent="0.3">
      <c r="A64" s="51" t="s">
        <v>235</v>
      </c>
      <c r="B64" s="51"/>
      <c r="C64" s="134" t="s">
        <v>170</v>
      </c>
      <c r="D64" s="109" t="s">
        <v>114</v>
      </c>
      <c r="E64" s="44" t="s">
        <v>171</v>
      </c>
      <c r="F64" s="41" t="s">
        <v>377</v>
      </c>
      <c r="G64" s="130" t="s">
        <v>39</v>
      </c>
      <c r="H64" s="161" t="s">
        <v>203</v>
      </c>
      <c r="I64" s="161"/>
      <c r="J64" s="55">
        <v>686.97397060060064</v>
      </c>
      <c r="K64" s="58">
        <v>100</v>
      </c>
      <c r="L64" s="55">
        <v>0</v>
      </c>
      <c r="M64" s="134" t="s">
        <v>154</v>
      </c>
      <c r="N64" s="42" t="s">
        <v>4</v>
      </c>
      <c r="O64" s="116">
        <v>42246</v>
      </c>
      <c r="P64" s="117">
        <v>42430</v>
      </c>
      <c r="Q64" s="82">
        <v>0</v>
      </c>
      <c r="R64" s="130" t="s">
        <v>400</v>
      </c>
      <c r="S64" s="130" t="s">
        <v>20</v>
      </c>
      <c r="T64" s="84"/>
    </row>
    <row r="65" spans="1:23" s="218" customFormat="1" ht="20.399999999999999" x14ac:dyDescent="0.3">
      <c r="A65" s="232" t="s">
        <v>233</v>
      </c>
      <c r="B65" s="232"/>
      <c r="C65" s="209" t="s">
        <v>269</v>
      </c>
      <c r="D65" s="210" t="s">
        <v>114</v>
      </c>
      <c r="E65" s="211" t="s">
        <v>173</v>
      </c>
      <c r="F65" s="234">
        <v>0</v>
      </c>
      <c r="G65" s="213" t="s">
        <v>164</v>
      </c>
      <c r="H65" s="235" t="s">
        <v>378</v>
      </c>
      <c r="I65" s="213"/>
      <c r="J65" s="236">
        <v>100</v>
      </c>
      <c r="K65" s="236">
        <v>100</v>
      </c>
      <c r="L65" s="215">
        <v>0</v>
      </c>
      <c r="M65" s="209" t="s">
        <v>109</v>
      </c>
      <c r="N65" s="220" t="s">
        <v>4</v>
      </c>
      <c r="O65" s="216">
        <v>42767</v>
      </c>
      <c r="P65" s="217">
        <v>42795</v>
      </c>
      <c r="Q65" s="213">
        <v>0</v>
      </c>
      <c r="R65" s="213">
        <v>0</v>
      </c>
      <c r="S65" s="213" t="s">
        <v>1</v>
      </c>
      <c r="T65" s="218">
        <v>1</v>
      </c>
      <c r="U65" s="218" t="s">
        <v>589</v>
      </c>
      <c r="V65" s="254">
        <f>J65*K65</f>
        <v>10000</v>
      </c>
      <c r="W65" s="254">
        <f>J65*L65</f>
        <v>0</v>
      </c>
    </row>
    <row r="66" spans="1:23" ht="51" x14ac:dyDescent="0.3">
      <c r="A66" s="51" t="s">
        <v>231</v>
      </c>
      <c r="B66" s="51"/>
      <c r="C66" s="134" t="s">
        <v>181</v>
      </c>
      <c r="D66" s="109" t="s">
        <v>114</v>
      </c>
      <c r="E66" s="41" t="s">
        <v>174</v>
      </c>
      <c r="F66" s="82" t="s">
        <v>333</v>
      </c>
      <c r="G66" s="130" t="s">
        <v>164</v>
      </c>
      <c r="H66" s="161" t="s">
        <v>212</v>
      </c>
      <c r="I66" s="161"/>
      <c r="J66" s="58">
        <v>86.036360000000002</v>
      </c>
      <c r="K66" s="58">
        <v>100</v>
      </c>
      <c r="L66" s="55">
        <v>0</v>
      </c>
      <c r="M66" s="134" t="s">
        <v>109</v>
      </c>
      <c r="N66" s="42" t="s">
        <v>4</v>
      </c>
      <c r="O66" s="116">
        <v>41640</v>
      </c>
      <c r="P66" s="117">
        <v>41673</v>
      </c>
      <c r="Q66" s="130">
        <v>0</v>
      </c>
      <c r="R66" s="130" t="s">
        <v>191</v>
      </c>
      <c r="S66" s="130" t="s">
        <v>67</v>
      </c>
    </row>
    <row r="67" spans="1:23" ht="40.799999999999997" x14ac:dyDescent="0.3">
      <c r="A67" s="51" t="s">
        <v>255</v>
      </c>
      <c r="B67" s="51"/>
      <c r="C67" s="134" t="s">
        <v>182</v>
      </c>
      <c r="D67" s="109" t="s">
        <v>114</v>
      </c>
      <c r="E67" s="41" t="s">
        <v>175</v>
      </c>
      <c r="F67" s="82" t="s">
        <v>394</v>
      </c>
      <c r="G67" s="130" t="s">
        <v>34</v>
      </c>
      <c r="H67" s="161" t="s">
        <v>205</v>
      </c>
      <c r="I67" s="161"/>
      <c r="J67" s="55">
        <v>398.98753891891886</v>
      </c>
      <c r="K67" s="55">
        <v>0</v>
      </c>
      <c r="L67" s="58">
        <v>100</v>
      </c>
      <c r="M67" s="134" t="s">
        <v>110</v>
      </c>
      <c r="N67" s="42" t="s">
        <v>5</v>
      </c>
      <c r="O67" s="116">
        <v>41365</v>
      </c>
      <c r="P67" s="117">
        <v>41428</v>
      </c>
      <c r="Q67" s="130" t="s">
        <v>263</v>
      </c>
      <c r="R67" s="130">
        <v>0</v>
      </c>
      <c r="S67" s="130" t="s">
        <v>20</v>
      </c>
    </row>
    <row r="68" spans="1:23" ht="40.799999999999997" x14ac:dyDescent="0.3">
      <c r="A68" s="51" t="s">
        <v>219</v>
      </c>
      <c r="B68" s="51"/>
      <c r="C68" s="134" t="s">
        <v>184</v>
      </c>
      <c r="D68" s="109" t="s">
        <v>114</v>
      </c>
      <c r="E68" s="41" t="s">
        <v>177</v>
      </c>
      <c r="F68" s="92" t="s">
        <v>553</v>
      </c>
      <c r="G68" s="130" t="s">
        <v>68</v>
      </c>
      <c r="H68" s="161" t="s">
        <v>193</v>
      </c>
      <c r="I68" s="161"/>
      <c r="J68" s="55">
        <v>1054.8586107807807</v>
      </c>
      <c r="K68" s="58">
        <v>100</v>
      </c>
      <c r="L68" s="55">
        <v>0</v>
      </c>
      <c r="M68" s="134" t="s">
        <v>116</v>
      </c>
      <c r="N68" s="42" t="s">
        <v>4</v>
      </c>
      <c r="O68" s="116">
        <v>41942</v>
      </c>
      <c r="P68" s="117">
        <v>42705</v>
      </c>
      <c r="Q68" s="130">
        <v>0</v>
      </c>
      <c r="R68" s="130">
        <v>0</v>
      </c>
      <c r="S68" s="130" t="s">
        <v>20</v>
      </c>
    </row>
    <row r="69" spans="1:23" s="218" customFormat="1" ht="51" x14ac:dyDescent="0.3">
      <c r="A69" s="232" t="s">
        <v>217</v>
      </c>
      <c r="B69" s="232"/>
      <c r="C69" s="209" t="s">
        <v>185</v>
      </c>
      <c r="D69" s="210" t="s">
        <v>114</v>
      </c>
      <c r="E69" s="211" t="s">
        <v>179</v>
      </c>
      <c r="F69" s="233">
        <v>0</v>
      </c>
      <c r="G69" s="213" t="s">
        <v>39</v>
      </c>
      <c r="H69" s="213" t="s">
        <v>194</v>
      </c>
      <c r="I69" s="213"/>
      <c r="J69" s="215">
        <v>2360.7207207207207</v>
      </c>
      <c r="K69" s="236">
        <v>100</v>
      </c>
      <c r="L69" s="215">
        <v>0</v>
      </c>
      <c r="M69" s="209" t="s">
        <v>116</v>
      </c>
      <c r="N69" s="220" t="s">
        <v>4</v>
      </c>
      <c r="O69" s="216">
        <v>42736</v>
      </c>
      <c r="P69" s="217">
        <v>42887</v>
      </c>
      <c r="Q69" s="237">
        <v>0</v>
      </c>
      <c r="R69" s="213" t="s">
        <v>107</v>
      </c>
      <c r="S69" s="213" t="s">
        <v>1</v>
      </c>
      <c r="T69" s="218">
        <v>1</v>
      </c>
      <c r="U69" s="218" t="s">
        <v>589</v>
      </c>
      <c r="V69" s="254">
        <f>J69*K69</f>
        <v>236072.07207207207</v>
      </c>
      <c r="W69" s="254">
        <f>J69*L69</f>
        <v>0</v>
      </c>
    </row>
    <row r="70" spans="1:23" ht="71.400000000000006" x14ac:dyDescent="0.3">
      <c r="A70" s="51" t="s">
        <v>213</v>
      </c>
      <c r="B70" s="51"/>
      <c r="C70" s="105" t="s">
        <v>270</v>
      </c>
      <c r="D70" s="109" t="s">
        <v>114</v>
      </c>
      <c r="E70" s="46" t="s">
        <v>180</v>
      </c>
      <c r="F70" s="82" t="s">
        <v>408</v>
      </c>
      <c r="G70" s="104" t="s">
        <v>186</v>
      </c>
      <c r="H70" s="161" t="s">
        <v>195</v>
      </c>
      <c r="I70" s="161"/>
      <c r="J70" s="55">
        <v>88.581910000000008</v>
      </c>
      <c r="K70" s="58">
        <v>100</v>
      </c>
      <c r="L70" s="55">
        <v>0</v>
      </c>
      <c r="M70" s="134" t="s">
        <v>110</v>
      </c>
      <c r="N70" s="42" t="s">
        <v>4</v>
      </c>
      <c r="O70" s="116">
        <v>42185</v>
      </c>
      <c r="P70" s="117">
        <v>42335</v>
      </c>
      <c r="Q70" s="130">
        <v>0</v>
      </c>
      <c r="R70" s="130" t="s">
        <v>401</v>
      </c>
      <c r="S70" s="130" t="s">
        <v>67</v>
      </c>
    </row>
    <row r="71" spans="1:23" s="265" customFormat="1" ht="51" x14ac:dyDescent="0.3">
      <c r="A71" s="267" t="s">
        <v>258</v>
      </c>
      <c r="B71" s="267"/>
      <c r="C71" s="256" t="s">
        <v>271</v>
      </c>
      <c r="D71" s="257" t="s">
        <v>114</v>
      </c>
      <c r="E71" s="258" t="s">
        <v>304</v>
      </c>
      <c r="F71" s="271">
        <v>0</v>
      </c>
      <c r="G71" s="260" t="s">
        <v>39</v>
      </c>
      <c r="H71" s="260"/>
      <c r="I71" s="260"/>
      <c r="J71" s="262">
        <v>3154.2584900000002</v>
      </c>
      <c r="K71" s="262">
        <v>0</v>
      </c>
      <c r="L71" s="272">
        <v>100</v>
      </c>
      <c r="M71" s="256" t="s">
        <v>113</v>
      </c>
      <c r="N71" s="270" t="s">
        <v>4</v>
      </c>
      <c r="O71" s="263">
        <v>42430</v>
      </c>
      <c r="P71" s="264">
        <v>42736</v>
      </c>
      <c r="Q71" s="273">
        <v>0</v>
      </c>
      <c r="R71" s="260" t="s">
        <v>107</v>
      </c>
      <c r="S71" s="260" t="s">
        <v>61</v>
      </c>
      <c r="V71" s="266"/>
      <c r="W71" s="266"/>
    </row>
    <row r="72" spans="1:23" ht="81.599999999999994" x14ac:dyDescent="0.3">
      <c r="A72" s="51" t="s">
        <v>256</v>
      </c>
      <c r="B72" s="51"/>
      <c r="C72" s="105" t="s">
        <v>272</v>
      </c>
      <c r="D72" s="109" t="s">
        <v>114</v>
      </c>
      <c r="E72" s="41" t="s">
        <v>306</v>
      </c>
      <c r="F72" s="82">
        <v>0</v>
      </c>
      <c r="G72" s="104" t="s">
        <v>39</v>
      </c>
      <c r="H72" s="161"/>
      <c r="I72" s="161"/>
      <c r="J72" s="55">
        <v>4675.5605339339336</v>
      </c>
      <c r="K72" s="55">
        <v>100</v>
      </c>
      <c r="L72" s="58">
        <v>0</v>
      </c>
      <c r="M72" s="134" t="s">
        <v>113</v>
      </c>
      <c r="N72" s="42" t="s">
        <v>4</v>
      </c>
      <c r="O72" s="116">
        <v>42430</v>
      </c>
      <c r="P72" s="117">
        <v>42614</v>
      </c>
      <c r="Q72" s="95">
        <v>0</v>
      </c>
      <c r="R72" s="130">
        <v>0</v>
      </c>
      <c r="S72" s="130" t="s">
        <v>20</v>
      </c>
    </row>
    <row r="73" spans="1:23" s="218" customFormat="1" ht="40.799999999999997" x14ac:dyDescent="0.3">
      <c r="A73" s="208" t="s">
        <v>252</v>
      </c>
      <c r="B73" s="208"/>
      <c r="C73" s="209" t="s">
        <v>273</v>
      </c>
      <c r="D73" s="210" t="s">
        <v>114</v>
      </c>
      <c r="E73" s="211" t="s">
        <v>187</v>
      </c>
      <c r="F73" s="234">
        <v>0</v>
      </c>
      <c r="G73" s="213" t="s">
        <v>68</v>
      </c>
      <c r="H73" s="213"/>
      <c r="I73" s="213"/>
      <c r="J73" s="215">
        <v>799.05899999999997</v>
      </c>
      <c r="K73" s="236">
        <v>100</v>
      </c>
      <c r="L73" s="215">
        <v>0</v>
      </c>
      <c r="M73" s="209" t="s">
        <v>113</v>
      </c>
      <c r="N73" s="213" t="s">
        <v>4</v>
      </c>
      <c r="O73" s="216">
        <v>42767</v>
      </c>
      <c r="P73" s="217">
        <v>42887</v>
      </c>
      <c r="Q73" s="234">
        <v>0</v>
      </c>
      <c r="R73" s="213">
        <v>0</v>
      </c>
      <c r="S73" s="213" t="s">
        <v>1</v>
      </c>
      <c r="V73" s="254"/>
      <c r="W73" s="254"/>
    </row>
    <row r="74" spans="1:23" ht="30.6" x14ac:dyDescent="0.3">
      <c r="C74" s="33">
        <v>4</v>
      </c>
      <c r="D74" s="179" t="s">
        <v>12</v>
      </c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</row>
    <row r="75" spans="1:23" ht="71.400000000000006" x14ac:dyDescent="0.3">
      <c r="C75" s="176">
        <v>0</v>
      </c>
      <c r="D75" s="178" t="s">
        <v>28</v>
      </c>
      <c r="E75" s="174" t="s">
        <v>26</v>
      </c>
      <c r="F75" s="174" t="s">
        <v>43</v>
      </c>
      <c r="G75" s="174" t="s">
        <v>268</v>
      </c>
      <c r="H75" s="186" t="s">
        <v>44</v>
      </c>
      <c r="I75" s="187"/>
      <c r="J75" s="175" t="s">
        <v>8</v>
      </c>
      <c r="K75" s="175"/>
      <c r="L75" s="175"/>
      <c r="M75" s="174" t="s">
        <v>52</v>
      </c>
      <c r="N75" s="174" t="s">
        <v>49</v>
      </c>
      <c r="O75" s="174" t="s">
        <v>27</v>
      </c>
      <c r="P75" s="174"/>
      <c r="Q75" s="174" t="s">
        <v>64</v>
      </c>
      <c r="R75" s="174" t="s">
        <v>48</v>
      </c>
      <c r="S75" s="174" t="s">
        <v>19</v>
      </c>
    </row>
    <row r="76" spans="1:23" ht="51" x14ac:dyDescent="0.3">
      <c r="C76" s="177"/>
      <c r="D76" s="178"/>
      <c r="E76" s="174"/>
      <c r="F76" s="174"/>
      <c r="G76" s="174"/>
      <c r="H76" s="188"/>
      <c r="I76" s="189"/>
      <c r="J76" s="27" t="s">
        <v>446</v>
      </c>
      <c r="K76" s="27" t="s">
        <v>46</v>
      </c>
      <c r="L76" s="107" t="s">
        <v>45</v>
      </c>
      <c r="M76" s="174"/>
      <c r="N76" s="174"/>
      <c r="O76" s="106" t="s">
        <v>22</v>
      </c>
      <c r="P76" s="106" t="s">
        <v>9</v>
      </c>
      <c r="Q76" s="174"/>
      <c r="R76" s="174"/>
      <c r="S76" s="174"/>
    </row>
    <row r="77" spans="1:23" s="265" customFormat="1" ht="51" x14ac:dyDescent="0.3">
      <c r="A77" s="255" t="s">
        <v>261</v>
      </c>
      <c r="B77" s="255"/>
      <c r="C77" s="256" t="s">
        <v>274</v>
      </c>
      <c r="D77" s="257" t="s">
        <v>114</v>
      </c>
      <c r="E77" s="258" t="s">
        <v>262</v>
      </c>
      <c r="F77" s="271">
        <v>0</v>
      </c>
      <c r="G77" s="260" t="s">
        <v>39</v>
      </c>
      <c r="H77" s="260"/>
      <c r="I77" s="260"/>
      <c r="J77" s="272">
        <v>1326.2453183183184</v>
      </c>
      <c r="K77" s="272">
        <v>100</v>
      </c>
      <c r="L77" s="262">
        <v>0</v>
      </c>
      <c r="M77" s="256" t="s">
        <v>116</v>
      </c>
      <c r="N77" s="260" t="s">
        <v>4</v>
      </c>
      <c r="O77" s="263">
        <v>42338</v>
      </c>
      <c r="P77" s="263">
        <v>42736</v>
      </c>
      <c r="Q77" s="273">
        <v>0</v>
      </c>
      <c r="R77" s="260" t="s">
        <v>107</v>
      </c>
      <c r="S77" s="260" t="s">
        <v>61</v>
      </c>
      <c r="V77" s="266"/>
      <c r="W77" s="266"/>
    </row>
    <row r="78" spans="1:23" s="265" customFormat="1" ht="71.400000000000006" x14ac:dyDescent="0.3">
      <c r="A78" s="255"/>
      <c r="B78" s="255"/>
      <c r="C78" s="256" t="s">
        <v>287</v>
      </c>
      <c r="D78" s="257" t="s">
        <v>114</v>
      </c>
      <c r="E78" s="258" t="s">
        <v>300</v>
      </c>
      <c r="F78" s="271">
        <v>0</v>
      </c>
      <c r="G78" s="260" t="s">
        <v>69</v>
      </c>
      <c r="H78" s="260"/>
      <c r="I78" s="260"/>
      <c r="J78" s="272">
        <v>277.17225225225224</v>
      </c>
      <c r="K78" s="262">
        <v>100</v>
      </c>
      <c r="L78" s="262">
        <v>0</v>
      </c>
      <c r="M78" s="260" t="s">
        <v>116</v>
      </c>
      <c r="N78" s="270" t="s">
        <v>4</v>
      </c>
      <c r="O78" s="274">
        <v>42430</v>
      </c>
      <c r="P78" s="264">
        <v>42736</v>
      </c>
      <c r="Q78" s="273">
        <v>0</v>
      </c>
      <c r="R78" s="260">
        <v>0</v>
      </c>
      <c r="S78" s="260" t="s">
        <v>61</v>
      </c>
      <c r="V78" s="266"/>
      <c r="W78" s="266"/>
    </row>
    <row r="79" spans="1:23" s="265" customFormat="1" ht="71.400000000000006" x14ac:dyDescent="0.3">
      <c r="A79" s="255"/>
      <c r="B79" s="255"/>
      <c r="C79" s="256" t="s">
        <v>343</v>
      </c>
      <c r="D79" s="257" t="s">
        <v>114</v>
      </c>
      <c r="E79" s="258" t="s">
        <v>346</v>
      </c>
      <c r="F79" s="271">
        <v>0</v>
      </c>
      <c r="G79" s="260" t="s">
        <v>69</v>
      </c>
      <c r="H79" s="260"/>
      <c r="I79" s="260"/>
      <c r="J79" s="275">
        <v>160.26966966966967</v>
      </c>
      <c r="K79" s="262">
        <v>100</v>
      </c>
      <c r="L79" s="262">
        <v>0</v>
      </c>
      <c r="M79" s="260" t="s">
        <v>110</v>
      </c>
      <c r="N79" s="270" t="s">
        <v>4</v>
      </c>
      <c r="O79" s="274">
        <v>42614</v>
      </c>
      <c r="P79" s="264">
        <v>42705</v>
      </c>
      <c r="Q79" s="260">
        <v>0</v>
      </c>
      <c r="R79" s="260">
        <v>0</v>
      </c>
      <c r="S79" s="260" t="s">
        <v>61</v>
      </c>
      <c r="V79" s="266"/>
      <c r="W79" s="266"/>
    </row>
    <row r="80" spans="1:23" x14ac:dyDescent="0.3">
      <c r="A80" s="35"/>
      <c r="B80" s="35"/>
      <c r="C80" s="35"/>
      <c r="D80" s="112"/>
      <c r="E80" s="37"/>
      <c r="F80" s="37"/>
      <c r="G80" s="37"/>
      <c r="H80" s="37"/>
      <c r="I80" s="40" t="s">
        <v>2</v>
      </c>
      <c r="J80" s="57">
        <f>SUM(J62:J79)</f>
        <v>44539.846354534529</v>
      </c>
      <c r="K80" s="38"/>
      <c r="L80" s="39"/>
      <c r="M80" s="39"/>
      <c r="N80" s="37"/>
      <c r="O80" s="37"/>
      <c r="P80" s="37"/>
      <c r="Q80" s="37"/>
      <c r="R80" s="37"/>
      <c r="S80" s="36"/>
    </row>
    <row r="82" spans="1:23" ht="40.799999999999997" x14ac:dyDescent="0.3">
      <c r="C82" s="33">
        <v>5</v>
      </c>
      <c r="D82" s="179" t="s">
        <v>50</v>
      </c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</row>
    <row r="83" spans="1:23" ht="71.400000000000006" x14ac:dyDescent="0.3">
      <c r="C83" s="176">
        <v>0</v>
      </c>
      <c r="D83" s="178" t="s">
        <v>28</v>
      </c>
      <c r="E83" s="174" t="s">
        <v>26</v>
      </c>
      <c r="F83" s="174" t="s">
        <v>43</v>
      </c>
      <c r="G83" s="174" t="s">
        <v>268</v>
      </c>
      <c r="H83" s="174" t="s">
        <v>44</v>
      </c>
      <c r="I83" s="175" t="s">
        <v>8</v>
      </c>
      <c r="J83" s="175"/>
      <c r="K83" s="175"/>
      <c r="L83" s="185" t="s">
        <v>51</v>
      </c>
      <c r="M83" s="174" t="s">
        <v>52</v>
      </c>
      <c r="N83" s="174" t="s">
        <v>49</v>
      </c>
      <c r="O83" s="174" t="s">
        <v>27</v>
      </c>
      <c r="P83" s="174"/>
      <c r="Q83" s="174" t="s">
        <v>64</v>
      </c>
      <c r="R83" s="174" t="s">
        <v>48</v>
      </c>
      <c r="S83" s="174" t="s">
        <v>19</v>
      </c>
    </row>
    <row r="84" spans="1:23" ht="51" x14ac:dyDescent="0.3">
      <c r="C84" s="177"/>
      <c r="D84" s="178"/>
      <c r="E84" s="174"/>
      <c r="F84" s="174"/>
      <c r="G84" s="174"/>
      <c r="H84" s="174"/>
      <c r="I84" s="27" t="s">
        <v>446</v>
      </c>
      <c r="J84" s="27" t="s">
        <v>46</v>
      </c>
      <c r="K84" s="65" t="s">
        <v>45</v>
      </c>
      <c r="L84" s="185"/>
      <c r="M84" s="174"/>
      <c r="N84" s="174"/>
      <c r="O84" s="62" t="s">
        <v>13</v>
      </c>
      <c r="P84" s="62" t="s">
        <v>25</v>
      </c>
      <c r="Q84" s="174"/>
      <c r="R84" s="174"/>
      <c r="S84" s="174"/>
    </row>
    <row r="85" spans="1:23" ht="40.799999999999997" x14ac:dyDescent="0.3">
      <c r="A85" s="51" t="s">
        <v>257</v>
      </c>
      <c r="B85" s="51"/>
      <c r="C85" s="134" t="s">
        <v>220</v>
      </c>
      <c r="D85" s="109" t="s">
        <v>114</v>
      </c>
      <c r="E85" s="41" t="s">
        <v>172</v>
      </c>
      <c r="F85" s="82" t="s">
        <v>334</v>
      </c>
      <c r="G85" s="130" t="s">
        <v>73</v>
      </c>
      <c r="H85" s="130">
        <v>0</v>
      </c>
      <c r="I85" s="77">
        <v>35.088239999999999</v>
      </c>
      <c r="J85" s="55">
        <v>100</v>
      </c>
      <c r="K85" s="58">
        <v>0</v>
      </c>
      <c r="L85" s="89">
        <v>3</v>
      </c>
      <c r="M85" s="134" t="s">
        <v>110</v>
      </c>
      <c r="N85" s="42" t="s">
        <v>3</v>
      </c>
      <c r="O85" s="116">
        <v>41730</v>
      </c>
      <c r="P85" s="81">
        <v>41792</v>
      </c>
      <c r="Q85" s="130">
        <v>0</v>
      </c>
      <c r="R85" s="130" t="s">
        <v>190</v>
      </c>
      <c r="S85" s="130" t="s">
        <v>67</v>
      </c>
    </row>
    <row r="86" spans="1:23" ht="40.799999999999997" x14ac:dyDescent="0.3">
      <c r="A86" s="51"/>
      <c r="B86" s="51"/>
      <c r="C86" s="134" t="s">
        <v>265</v>
      </c>
      <c r="D86" s="109" t="s">
        <v>114</v>
      </c>
      <c r="E86" s="41" t="s">
        <v>319</v>
      </c>
      <c r="F86" s="82" t="s">
        <v>320</v>
      </c>
      <c r="G86" s="130" t="s">
        <v>73</v>
      </c>
      <c r="H86" s="130">
        <v>0</v>
      </c>
      <c r="I86" s="58">
        <v>23.066110000000002</v>
      </c>
      <c r="J86" s="55">
        <v>0</v>
      </c>
      <c r="K86" s="58">
        <v>100</v>
      </c>
      <c r="L86" s="89">
        <v>3</v>
      </c>
      <c r="M86" s="134" t="s">
        <v>116</v>
      </c>
      <c r="N86" s="42" t="s">
        <v>3</v>
      </c>
      <c r="O86" s="116">
        <v>41730</v>
      </c>
      <c r="P86" s="81">
        <v>41897</v>
      </c>
      <c r="Q86" s="130">
        <v>0</v>
      </c>
      <c r="R86" s="130" t="s">
        <v>404</v>
      </c>
      <c r="S86" s="130" t="s">
        <v>67</v>
      </c>
    </row>
    <row r="87" spans="1:23" ht="61.2" x14ac:dyDescent="0.3">
      <c r="A87" s="51" t="s">
        <v>218</v>
      </c>
      <c r="B87" s="51"/>
      <c r="C87" s="134" t="s">
        <v>236</v>
      </c>
      <c r="D87" s="109" t="s">
        <v>114</v>
      </c>
      <c r="E87" s="47" t="s">
        <v>176</v>
      </c>
      <c r="F87" s="82" t="s">
        <v>395</v>
      </c>
      <c r="G87" s="130" t="s">
        <v>73</v>
      </c>
      <c r="H87" s="130" t="s">
        <v>204</v>
      </c>
      <c r="I87" s="55">
        <v>120.37182180180179</v>
      </c>
      <c r="J87" s="58">
        <v>100</v>
      </c>
      <c r="K87" s="55">
        <v>0</v>
      </c>
      <c r="L87" s="89">
        <v>3</v>
      </c>
      <c r="M87" s="134" t="s">
        <v>116</v>
      </c>
      <c r="N87" s="42" t="s">
        <v>3</v>
      </c>
      <c r="O87" s="116">
        <v>41730</v>
      </c>
      <c r="P87" s="81">
        <v>41912</v>
      </c>
      <c r="Q87" s="130">
        <v>0</v>
      </c>
      <c r="R87" s="130" t="s">
        <v>192</v>
      </c>
      <c r="S87" s="130" t="s">
        <v>20</v>
      </c>
    </row>
    <row r="88" spans="1:23" s="218" customFormat="1" ht="40.799999999999997" x14ac:dyDescent="0.3">
      <c r="A88" s="232" t="s">
        <v>221</v>
      </c>
      <c r="B88" s="232"/>
      <c r="C88" s="209" t="s">
        <v>215</v>
      </c>
      <c r="D88" s="210" t="s">
        <v>114</v>
      </c>
      <c r="E88" s="211" t="s">
        <v>178</v>
      </c>
      <c r="F88" s="234">
        <v>0</v>
      </c>
      <c r="G88" s="213" t="s">
        <v>73</v>
      </c>
      <c r="H88" s="213">
        <v>0</v>
      </c>
      <c r="I88" s="238">
        <v>100</v>
      </c>
      <c r="J88" s="236">
        <v>100</v>
      </c>
      <c r="K88" s="215">
        <v>0</v>
      </c>
      <c r="L88" s="223">
        <v>3</v>
      </c>
      <c r="M88" s="209" t="s">
        <v>116</v>
      </c>
      <c r="N88" s="220" t="s">
        <v>3</v>
      </c>
      <c r="O88" s="216">
        <v>42795</v>
      </c>
      <c r="P88" s="217">
        <v>42795</v>
      </c>
      <c r="Q88" s="213">
        <v>0</v>
      </c>
      <c r="R88" s="213" t="s">
        <v>107</v>
      </c>
      <c r="S88" s="213" t="s">
        <v>1</v>
      </c>
      <c r="T88" s="218">
        <v>1</v>
      </c>
      <c r="U88" s="218" t="s">
        <v>590</v>
      </c>
      <c r="V88" s="254">
        <f>J88*K88</f>
        <v>0</v>
      </c>
      <c r="W88" s="254">
        <f>J88*L88</f>
        <v>300</v>
      </c>
    </row>
    <row r="89" spans="1:23" ht="40.799999999999997" x14ac:dyDescent="0.3">
      <c r="A89" s="52" t="s">
        <v>252</v>
      </c>
      <c r="B89" s="52"/>
      <c r="C89" s="134" t="s">
        <v>266</v>
      </c>
      <c r="D89" s="109" t="s">
        <v>114</v>
      </c>
      <c r="E89" s="41" t="s">
        <v>241</v>
      </c>
      <c r="F89" s="82" t="s">
        <v>455</v>
      </c>
      <c r="G89" s="130" t="s">
        <v>73</v>
      </c>
      <c r="H89" s="130">
        <v>0</v>
      </c>
      <c r="I89" s="55">
        <v>34.006273213213213</v>
      </c>
      <c r="J89" s="58">
        <v>100</v>
      </c>
      <c r="K89" s="55">
        <v>0</v>
      </c>
      <c r="L89" s="89">
        <v>3</v>
      </c>
      <c r="M89" s="134" t="s">
        <v>116</v>
      </c>
      <c r="N89" s="42" t="s">
        <v>3</v>
      </c>
      <c r="O89" s="116">
        <v>42522</v>
      </c>
      <c r="P89" s="117">
        <v>42552</v>
      </c>
      <c r="Q89" s="130">
        <v>0</v>
      </c>
      <c r="R89" s="130" t="s">
        <v>456</v>
      </c>
      <c r="S89" s="130" t="s">
        <v>20</v>
      </c>
    </row>
    <row r="90" spans="1:23" s="218" customFormat="1" ht="40.799999999999997" x14ac:dyDescent="0.3">
      <c r="A90" s="208" t="s">
        <v>252</v>
      </c>
      <c r="B90" s="208"/>
      <c r="C90" s="209" t="s">
        <v>216</v>
      </c>
      <c r="D90" s="210" t="s">
        <v>114</v>
      </c>
      <c r="E90" s="211" t="s">
        <v>242</v>
      </c>
      <c r="F90" s="234">
        <v>0</v>
      </c>
      <c r="G90" s="213" t="s">
        <v>73</v>
      </c>
      <c r="H90" s="235" t="s">
        <v>379</v>
      </c>
      <c r="I90" s="238">
        <v>60</v>
      </c>
      <c r="J90" s="236">
        <v>100</v>
      </c>
      <c r="K90" s="215">
        <v>0</v>
      </c>
      <c r="L90" s="223">
        <v>3</v>
      </c>
      <c r="M90" s="209" t="s">
        <v>116</v>
      </c>
      <c r="N90" s="220" t="s">
        <v>3</v>
      </c>
      <c r="O90" s="216">
        <v>42767</v>
      </c>
      <c r="P90" s="217">
        <v>42795</v>
      </c>
      <c r="Q90" s="213">
        <v>0</v>
      </c>
      <c r="R90" s="213">
        <v>0</v>
      </c>
      <c r="S90" s="213" t="s">
        <v>1</v>
      </c>
      <c r="T90" s="218">
        <v>1</v>
      </c>
      <c r="U90" s="218" t="s">
        <v>590</v>
      </c>
      <c r="V90" s="254">
        <f>J90*K90</f>
        <v>0</v>
      </c>
      <c r="W90" s="254">
        <f>J90*L90</f>
        <v>300</v>
      </c>
    </row>
    <row r="91" spans="1:23" ht="40.799999999999997" x14ac:dyDescent="0.3">
      <c r="A91" s="52" t="s">
        <v>252</v>
      </c>
      <c r="B91" s="52"/>
      <c r="C91" s="134" t="s">
        <v>225</v>
      </c>
      <c r="D91" s="109" t="s">
        <v>114</v>
      </c>
      <c r="E91" s="41" t="s">
        <v>293</v>
      </c>
      <c r="F91" s="82" t="s">
        <v>335</v>
      </c>
      <c r="G91" s="130" t="s">
        <v>73</v>
      </c>
      <c r="H91" s="130">
        <v>0</v>
      </c>
      <c r="I91" s="55">
        <v>12.22871</v>
      </c>
      <c r="J91" s="58">
        <v>100</v>
      </c>
      <c r="K91" s="58">
        <v>0</v>
      </c>
      <c r="L91" s="89">
        <v>3</v>
      </c>
      <c r="M91" s="134" t="s">
        <v>110</v>
      </c>
      <c r="N91" s="42" t="s">
        <v>3</v>
      </c>
      <c r="O91" s="116">
        <v>42307</v>
      </c>
      <c r="P91" s="117">
        <v>42337</v>
      </c>
      <c r="Q91" s="130">
        <v>0</v>
      </c>
      <c r="R91" s="130" t="s">
        <v>428</v>
      </c>
      <c r="S91" s="135" t="s">
        <v>67</v>
      </c>
    </row>
    <row r="92" spans="1:23" ht="51" x14ac:dyDescent="0.3">
      <c r="A92" s="52"/>
      <c r="B92" s="52"/>
      <c r="C92" s="134" t="s">
        <v>224</v>
      </c>
      <c r="D92" s="109" t="s">
        <v>114</v>
      </c>
      <c r="E92" s="41" t="s">
        <v>289</v>
      </c>
      <c r="F92" s="82" t="s">
        <v>396</v>
      </c>
      <c r="G92" s="130" t="s">
        <v>73</v>
      </c>
      <c r="H92" s="130" t="s">
        <v>332</v>
      </c>
      <c r="I92" s="55">
        <v>9.23935</v>
      </c>
      <c r="J92" s="55">
        <v>100</v>
      </c>
      <c r="K92" s="58">
        <v>0</v>
      </c>
      <c r="L92" s="55">
        <v>3</v>
      </c>
      <c r="M92" s="130" t="s">
        <v>116</v>
      </c>
      <c r="N92" s="42" t="s">
        <v>3</v>
      </c>
      <c r="O92" s="43">
        <v>42368</v>
      </c>
      <c r="P92" s="117">
        <v>42491</v>
      </c>
      <c r="Q92" s="130">
        <v>0</v>
      </c>
      <c r="R92" s="130" t="s">
        <v>364</v>
      </c>
      <c r="S92" s="70" t="s">
        <v>67</v>
      </c>
    </row>
    <row r="93" spans="1:23" ht="40.799999999999997" x14ac:dyDescent="0.3">
      <c r="C93" s="33">
        <v>5</v>
      </c>
      <c r="D93" s="179" t="s">
        <v>50</v>
      </c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</row>
    <row r="94" spans="1:23" ht="71.400000000000006" x14ac:dyDescent="0.3">
      <c r="C94" s="176">
        <v>0</v>
      </c>
      <c r="D94" s="178" t="s">
        <v>28</v>
      </c>
      <c r="E94" s="174" t="s">
        <v>26</v>
      </c>
      <c r="F94" s="174" t="s">
        <v>43</v>
      </c>
      <c r="G94" s="174" t="s">
        <v>268</v>
      </c>
      <c r="H94" s="174" t="s">
        <v>44</v>
      </c>
      <c r="I94" s="175" t="s">
        <v>8</v>
      </c>
      <c r="J94" s="175"/>
      <c r="K94" s="175"/>
      <c r="L94" s="185" t="s">
        <v>51</v>
      </c>
      <c r="M94" s="174" t="s">
        <v>52</v>
      </c>
      <c r="N94" s="174" t="s">
        <v>49</v>
      </c>
      <c r="O94" s="174" t="s">
        <v>27</v>
      </c>
      <c r="P94" s="174"/>
      <c r="Q94" s="174" t="s">
        <v>64</v>
      </c>
      <c r="R94" s="174" t="s">
        <v>48</v>
      </c>
      <c r="S94" s="174" t="s">
        <v>19</v>
      </c>
    </row>
    <row r="95" spans="1:23" ht="51" x14ac:dyDescent="0.3">
      <c r="C95" s="177"/>
      <c r="D95" s="178"/>
      <c r="E95" s="174"/>
      <c r="F95" s="174"/>
      <c r="G95" s="174"/>
      <c r="H95" s="174"/>
      <c r="I95" s="27" t="s">
        <v>446</v>
      </c>
      <c r="J95" s="27" t="s">
        <v>46</v>
      </c>
      <c r="K95" s="107" t="s">
        <v>45</v>
      </c>
      <c r="L95" s="185"/>
      <c r="M95" s="174"/>
      <c r="N95" s="174"/>
      <c r="O95" s="106" t="s">
        <v>13</v>
      </c>
      <c r="P95" s="106" t="s">
        <v>25</v>
      </c>
      <c r="Q95" s="174"/>
      <c r="R95" s="174"/>
      <c r="S95" s="174"/>
    </row>
    <row r="96" spans="1:23" ht="40.799999999999997" x14ac:dyDescent="0.3">
      <c r="A96" s="52"/>
      <c r="B96" s="52"/>
      <c r="C96" s="134" t="s">
        <v>223</v>
      </c>
      <c r="D96" s="109" t="s">
        <v>114</v>
      </c>
      <c r="E96" s="41" t="s">
        <v>318</v>
      </c>
      <c r="F96" s="41" t="s">
        <v>430</v>
      </c>
      <c r="G96" s="130" t="s">
        <v>73</v>
      </c>
      <c r="H96" s="94" t="s">
        <v>380</v>
      </c>
      <c r="I96" s="77">
        <v>310.22709615615611</v>
      </c>
      <c r="J96" s="58">
        <v>100</v>
      </c>
      <c r="K96" s="55">
        <v>0</v>
      </c>
      <c r="L96" s="55">
        <v>3</v>
      </c>
      <c r="M96" s="130" t="s">
        <v>110</v>
      </c>
      <c r="N96" s="42" t="s">
        <v>3</v>
      </c>
      <c r="O96" s="43">
        <v>42551</v>
      </c>
      <c r="P96" s="117">
        <v>42552</v>
      </c>
      <c r="Q96" s="130">
        <v>0</v>
      </c>
      <c r="R96" s="130" t="s">
        <v>429</v>
      </c>
      <c r="S96" s="130" t="s">
        <v>20</v>
      </c>
    </row>
    <row r="97" spans="1:19" ht="40.799999999999997" x14ac:dyDescent="0.3">
      <c r="A97" s="52"/>
      <c r="B97" s="52"/>
      <c r="C97" s="134" t="s">
        <v>267</v>
      </c>
      <c r="D97" s="109" t="s">
        <v>114</v>
      </c>
      <c r="E97" s="41" t="s">
        <v>331</v>
      </c>
      <c r="F97" s="92" t="s">
        <v>453</v>
      </c>
      <c r="G97" s="130" t="s">
        <v>73</v>
      </c>
      <c r="H97" s="134">
        <v>0</v>
      </c>
      <c r="I97" s="77">
        <v>18.486486486486488</v>
      </c>
      <c r="J97" s="55">
        <v>100</v>
      </c>
      <c r="K97" s="55">
        <v>0</v>
      </c>
      <c r="L97" s="55">
        <v>3</v>
      </c>
      <c r="M97" s="130" t="s">
        <v>110</v>
      </c>
      <c r="N97" s="42" t="s">
        <v>3</v>
      </c>
      <c r="O97" s="43">
        <v>42583</v>
      </c>
      <c r="P97" s="117">
        <v>42614</v>
      </c>
      <c r="Q97" s="130">
        <v>0</v>
      </c>
      <c r="R97" s="130" t="s">
        <v>454</v>
      </c>
      <c r="S97" s="130" t="s">
        <v>20</v>
      </c>
    </row>
    <row r="98" spans="1:19" ht="40.799999999999997" x14ac:dyDescent="0.3">
      <c r="A98" s="52"/>
      <c r="B98" s="52"/>
      <c r="C98" s="134" t="s">
        <v>228</v>
      </c>
      <c r="D98" s="109" t="s">
        <v>114</v>
      </c>
      <c r="E98" s="41" t="s">
        <v>363</v>
      </c>
      <c r="F98" s="41" t="s">
        <v>431</v>
      </c>
      <c r="G98" s="130" t="s">
        <v>73</v>
      </c>
      <c r="H98" s="134" t="s">
        <v>384</v>
      </c>
      <c r="I98" s="124">
        <v>24.933933933933936</v>
      </c>
      <c r="J98" s="55">
        <v>100</v>
      </c>
      <c r="K98" s="55">
        <v>0</v>
      </c>
      <c r="L98" s="55">
        <v>3</v>
      </c>
      <c r="M98" s="130" t="s">
        <v>116</v>
      </c>
      <c r="N98" s="42" t="s">
        <v>3</v>
      </c>
      <c r="O98" s="43">
        <v>42583</v>
      </c>
      <c r="P98" s="117">
        <v>42614</v>
      </c>
      <c r="Q98" s="130">
        <v>0</v>
      </c>
      <c r="R98" s="130" t="s">
        <v>432</v>
      </c>
      <c r="S98" s="130" t="s">
        <v>20</v>
      </c>
    </row>
    <row r="99" spans="1:19" ht="40.799999999999997" x14ac:dyDescent="0.3">
      <c r="A99" s="52"/>
      <c r="B99" s="52"/>
      <c r="C99" s="134" t="s">
        <v>214</v>
      </c>
      <c r="D99" s="109" t="s">
        <v>114</v>
      </c>
      <c r="E99" s="41" t="s">
        <v>376</v>
      </c>
      <c r="F99" s="41" t="s">
        <v>413</v>
      </c>
      <c r="G99" s="130" t="s">
        <v>73</v>
      </c>
      <c r="H99" s="134" t="s">
        <v>385</v>
      </c>
      <c r="I99" s="124">
        <v>19.820810000000002</v>
      </c>
      <c r="J99" s="55">
        <v>100</v>
      </c>
      <c r="K99" s="55">
        <v>0</v>
      </c>
      <c r="L99" s="55">
        <v>3</v>
      </c>
      <c r="M99" s="130" t="s">
        <v>108</v>
      </c>
      <c r="N99" s="42" t="s">
        <v>3</v>
      </c>
      <c r="O99" s="43">
        <v>42522</v>
      </c>
      <c r="P99" s="117">
        <v>42552</v>
      </c>
      <c r="Q99" s="130">
        <v>0</v>
      </c>
      <c r="R99" s="130" t="s">
        <v>433</v>
      </c>
      <c r="S99" s="130" t="s">
        <v>67</v>
      </c>
    </row>
    <row r="100" spans="1:19" ht="40.799999999999997" x14ac:dyDescent="0.3">
      <c r="A100" s="52"/>
      <c r="B100" s="52"/>
      <c r="C100" s="134" t="s">
        <v>227</v>
      </c>
      <c r="D100" s="109" t="s">
        <v>114</v>
      </c>
      <c r="E100" s="41" t="s">
        <v>341</v>
      </c>
      <c r="F100" s="41" t="s">
        <v>409</v>
      </c>
      <c r="G100" s="130" t="s">
        <v>73</v>
      </c>
      <c r="H100" s="134">
        <v>0</v>
      </c>
      <c r="I100" s="124">
        <v>19.820810000000002</v>
      </c>
      <c r="J100" s="55">
        <v>100</v>
      </c>
      <c r="K100" s="55">
        <v>0</v>
      </c>
      <c r="L100" s="55">
        <v>3</v>
      </c>
      <c r="M100" s="130" t="s">
        <v>108</v>
      </c>
      <c r="N100" s="42" t="s">
        <v>3</v>
      </c>
      <c r="O100" s="43">
        <v>42522</v>
      </c>
      <c r="P100" s="117">
        <v>42552</v>
      </c>
      <c r="Q100" s="130">
        <v>0</v>
      </c>
      <c r="R100" s="130" t="s">
        <v>434</v>
      </c>
      <c r="S100" s="130" t="s">
        <v>67</v>
      </c>
    </row>
    <row r="101" spans="1:19" ht="40.799999999999997" x14ac:dyDescent="0.3">
      <c r="A101" s="52"/>
      <c r="B101" s="52"/>
      <c r="C101" s="134" t="s">
        <v>232</v>
      </c>
      <c r="D101" s="109" t="s">
        <v>114</v>
      </c>
      <c r="E101" s="41" t="s">
        <v>375</v>
      </c>
      <c r="F101" s="41" t="s">
        <v>435</v>
      </c>
      <c r="G101" s="130" t="s">
        <v>73</v>
      </c>
      <c r="H101" s="134">
        <v>0</v>
      </c>
      <c r="I101" s="124">
        <v>19.949772432432432</v>
      </c>
      <c r="J101" s="55">
        <v>100</v>
      </c>
      <c r="K101" s="55">
        <v>0</v>
      </c>
      <c r="L101" s="55">
        <v>3</v>
      </c>
      <c r="M101" s="130" t="s">
        <v>108</v>
      </c>
      <c r="N101" s="42" t="s">
        <v>3</v>
      </c>
      <c r="O101" s="117">
        <v>42583</v>
      </c>
      <c r="P101" s="117">
        <v>42644</v>
      </c>
      <c r="Q101" s="95">
        <v>0</v>
      </c>
      <c r="R101" s="130" t="s">
        <v>447</v>
      </c>
      <c r="S101" s="130" t="s">
        <v>67</v>
      </c>
    </row>
    <row r="102" spans="1:19" ht="40.799999999999997" x14ac:dyDescent="0.3">
      <c r="A102" s="52"/>
      <c r="B102" s="52"/>
      <c r="C102" s="134" t="s">
        <v>234</v>
      </c>
      <c r="D102" s="109" t="s">
        <v>114</v>
      </c>
      <c r="E102" s="41" t="s">
        <v>366</v>
      </c>
      <c r="F102" s="41" t="s">
        <v>410</v>
      </c>
      <c r="G102" s="130" t="s">
        <v>73</v>
      </c>
      <c r="H102" s="134">
        <v>0</v>
      </c>
      <c r="I102" s="124">
        <v>19.820810000000002</v>
      </c>
      <c r="J102" s="55">
        <v>100</v>
      </c>
      <c r="K102" s="55">
        <v>0</v>
      </c>
      <c r="L102" s="55">
        <v>3</v>
      </c>
      <c r="M102" s="130" t="s">
        <v>108</v>
      </c>
      <c r="N102" s="42" t="s">
        <v>3</v>
      </c>
      <c r="O102" s="43">
        <v>42522</v>
      </c>
      <c r="P102" s="117">
        <v>42552</v>
      </c>
      <c r="Q102" s="95">
        <v>0</v>
      </c>
      <c r="R102" s="130" t="s">
        <v>440</v>
      </c>
      <c r="S102" s="130" t="s">
        <v>67</v>
      </c>
    </row>
    <row r="103" spans="1:19" x14ac:dyDescent="0.3">
      <c r="A103" s="35"/>
      <c r="B103" s="35"/>
      <c r="C103" s="35"/>
      <c r="D103" s="111"/>
      <c r="E103" s="37"/>
      <c r="F103" s="37"/>
      <c r="H103" s="40" t="s">
        <v>2</v>
      </c>
      <c r="I103" s="38">
        <f>SUM(I85:I102)</f>
        <v>827.06022402402402</v>
      </c>
      <c r="J103" s="35"/>
      <c r="K103" s="39"/>
      <c r="L103" s="39"/>
      <c r="M103" s="37"/>
      <c r="N103" s="37"/>
      <c r="O103" s="37"/>
      <c r="P103" s="37"/>
      <c r="Q103" s="37"/>
      <c r="R103" s="37"/>
      <c r="S103" s="36"/>
    </row>
    <row r="105" spans="1:19" ht="20.399999999999999" x14ac:dyDescent="0.3">
      <c r="C105" s="63">
        <v>6</v>
      </c>
      <c r="D105" s="179" t="s">
        <v>14</v>
      </c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</row>
    <row r="106" spans="1:19" ht="71.400000000000006" x14ac:dyDescent="0.3">
      <c r="C106" s="176">
        <v>0</v>
      </c>
      <c r="D106" s="178" t="s">
        <v>28</v>
      </c>
      <c r="E106" s="174" t="s">
        <v>26</v>
      </c>
      <c r="F106" s="174" t="s">
        <v>43</v>
      </c>
      <c r="G106" s="174" t="s">
        <v>268</v>
      </c>
      <c r="H106" s="174" t="s">
        <v>44</v>
      </c>
      <c r="I106" s="174"/>
      <c r="J106" s="175" t="s">
        <v>8</v>
      </c>
      <c r="K106" s="175"/>
      <c r="L106" s="175"/>
      <c r="M106" s="174" t="s">
        <v>52</v>
      </c>
      <c r="N106" s="174" t="s">
        <v>49</v>
      </c>
      <c r="O106" s="174" t="s">
        <v>27</v>
      </c>
      <c r="P106" s="174"/>
      <c r="Q106" s="174" t="s">
        <v>64</v>
      </c>
      <c r="R106" s="174" t="s">
        <v>48</v>
      </c>
      <c r="S106" s="174" t="s">
        <v>19</v>
      </c>
    </row>
    <row r="107" spans="1:19" ht="51" x14ac:dyDescent="0.3">
      <c r="C107" s="177"/>
      <c r="D107" s="178"/>
      <c r="E107" s="174"/>
      <c r="F107" s="174"/>
      <c r="G107" s="174"/>
      <c r="H107" s="174"/>
      <c r="I107" s="174"/>
      <c r="J107" s="27" t="s">
        <v>446</v>
      </c>
      <c r="K107" s="27" t="s">
        <v>46</v>
      </c>
      <c r="L107" s="65" t="s">
        <v>45</v>
      </c>
      <c r="M107" s="174"/>
      <c r="N107" s="174"/>
      <c r="O107" s="62" t="s">
        <v>66</v>
      </c>
      <c r="P107" s="62" t="s">
        <v>9</v>
      </c>
      <c r="Q107" s="174"/>
      <c r="R107" s="174"/>
      <c r="S107" s="174"/>
    </row>
    <row r="108" spans="1:19" ht="30.6" x14ac:dyDescent="0.3">
      <c r="A108" s="52" t="s">
        <v>252</v>
      </c>
      <c r="B108" s="52"/>
      <c r="C108" s="134" t="s">
        <v>211</v>
      </c>
      <c r="D108" s="109" t="s">
        <v>114</v>
      </c>
      <c r="E108" s="41" t="s">
        <v>279</v>
      </c>
      <c r="F108" s="82" t="s">
        <v>436</v>
      </c>
      <c r="G108" s="130" t="s">
        <v>34</v>
      </c>
      <c r="H108" s="180">
        <v>0</v>
      </c>
      <c r="I108" s="181"/>
      <c r="J108" s="55">
        <v>20.677040000000002</v>
      </c>
      <c r="K108" s="55">
        <v>100</v>
      </c>
      <c r="L108" s="55">
        <v>0</v>
      </c>
      <c r="M108" s="130" t="s">
        <v>110</v>
      </c>
      <c r="N108" s="42" t="s">
        <v>5</v>
      </c>
      <c r="O108" s="116">
        <v>42399</v>
      </c>
      <c r="P108" s="117">
        <v>42429</v>
      </c>
      <c r="Q108" s="130" t="s">
        <v>264</v>
      </c>
      <c r="R108" s="130" t="s">
        <v>437</v>
      </c>
      <c r="S108" s="130" t="s">
        <v>67</v>
      </c>
    </row>
    <row r="109" spans="1:19" ht="30.6" x14ac:dyDescent="0.3">
      <c r="A109" s="52"/>
      <c r="B109" s="52"/>
      <c r="C109" s="134" t="s">
        <v>367</v>
      </c>
      <c r="D109" s="109" t="s">
        <v>114</v>
      </c>
      <c r="E109" s="41" t="s">
        <v>369</v>
      </c>
      <c r="F109" s="82" t="s">
        <v>463</v>
      </c>
      <c r="G109" s="130" t="s">
        <v>34</v>
      </c>
      <c r="H109" s="182" t="s">
        <v>386</v>
      </c>
      <c r="I109" s="183"/>
      <c r="J109" s="55">
        <v>27.247475989862647</v>
      </c>
      <c r="K109" s="55">
        <v>100</v>
      </c>
      <c r="L109" s="55">
        <v>0</v>
      </c>
      <c r="M109" s="130" t="s">
        <v>108</v>
      </c>
      <c r="N109" s="42" t="s">
        <v>5</v>
      </c>
      <c r="O109" s="116">
        <v>42583</v>
      </c>
      <c r="P109" s="117">
        <v>42614</v>
      </c>
      <c r="Q109" s="130" t="s">
        <v>264</v>
      </c>
      <c r="R109" s="130" t="s">
        <v>552</v>
      </c>
      <c r="S109" s="130" t="s">
        <v>20</v>
      </c>
    </row>
    <row r="110" spans="1:19" ht="61.2" x14ac:dyDescent="0.3">
      <c r="A110" s="52"/>
      <c r="B110" s="52"/>
      <c r="C110" s="134" t="s">
        <v>368</v>
      </c>
      <c r="D110" s="109" t="s">
        <v>114</v>
      </c>
      <c r="E110" s="41" t="s">
        <v>279</v>
      </c>
      <c r="F110" s="82" t="s">
        <v>438</v>
      </c>
      <c r="G110" s="130" t="s">
        <v>34</v>
      </c>
      <c r="H110" s="132">
        <v>0</v>
      </c>
      <c r="I110" s="133"/>
      <c r="J110" s="55">
        <v>160.85424510510509</v>
      </c>
      <c r="K110" s="55">
        <v>100</v>
      </c>
      <c r="L110" s="55">
        <v>0</v>
      </c>
      <c r="M110" s="130" t="s">
        <v>110</v>
      </c>
      <c r="N110" s="42" t="s">
        <v>5</v>
      </c>
      <c r="O110" s="116">
        <v>42552</v>
      </c>
      <c r="P110" s="117">
        <v>42614</v>
      </c>
      <c r="Q110" s="130" t="s">
        <v>264</v>
      </c>
      <c r="R110" s="130" t="s">
        <v>439</v>
      </c>
      <c r="S110" s="130" t="s">
        <v>20</v>
      </c>
    </row>
    <row r="111" spans="1:19" x14ac:dyDescent="0.3">
      <c r="A111" s="35"/>
      <c r="B111" s="35"/>
      <c r="C111" s="35"/>
      <c r="D111" s="112"/>
      <c r="E111" s="37"/>
      <c r="F111" s="37"/>
      <c r="G111" s="37"/>
      <c r="H111" s="37"/>
      <c r="I111" s="40" t="s">
        <v>2</v>
      </c>
      <c r="J111" s="57">
        <f>SUM(J108:J110)</f>
        <v>208.77876109496773</v>
      </c>
      <c r="K111" s="38"/>
      <c r="L111" s="39"/>
      <c r="M111" s="39"/>
      <c r="N111" s="37"/>
      <c r="O111" s="37"/>
      <c r="P111" s="37"/>
      <c r="Q111" s="37"/>
      <c r="R111" s="37"/>
      <c r="S111" s="36"/>
    </row>
    <row r="112" spans="1:19" x14ac:dyDescent="0.3">
      <c r="H112" s="30"/>
      <c r="I112" s="30"/>
      <c r="J112" s="29"/>
      <c r="K112" s="31"/>
      <c r="L112" s="32"/>
      <c r="M112" s="32"/>
      <c r="N112" s="30"/>
      <c r="O112" s="30"/>
      <c r="P112" s="30"/>
      <c r="Q112" s="30"/>
      <c r="R112" s="30"/>
      <c r="S112" s="29"/>
    </row>
    <row r="113" spans="3:23" ht="20.399999999999999" x14ac:dyDescent="0.3">
      <c r="C113" s="63">
        <v>7</v>
      </c>
      <c r="D113" s="179" t="s">
        <v>15</v>
      </c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</row>
    <row r="114" spans="3:23" ht="30.6" x14ac:dyDescent="0.3">
      <c r="C114" s="184">
        <v>0</v>
      </c>
      <c r="D114" s="178" t="s">
        <v>28</v>
      </c>
      <c r="E114" s="174" t="s">
        <v>53</v>
      </c>
      <c r="F114" s="174" t="s">
        <v>43</v>
      </c>
      <c r="G114" s="174"/>
      <c r="H114" s="174" t="s">
        <v>44</v>
      </c>
      <c r="I114" s="174"/>
      <c r="J114" s="175" t="s">
        <v>8</v>
      </c>
      <c r="K114" s="175"/>
      <c r="L114" s="175"/>
      <c r="M114" s="174" t="s">
        <v>52</v>
      </c>
      <c r="N114" s="185" t="s">
        <v>54</v>
      </c>
      <c r="O114" s="174" t="s">
        <v>27</v>
      </c>
      <c r="P114" s="174"/>
      <c r="Q114" s="174" t="s">
        <v>17</v>
      </c>
      <c r="R114" s="174" t="s">
        <v>48</v>
      </c>
      <c r="S114" s="174" t="s">
        <v>19</v>
      </c>
    </row>
    <row r="115" spans="3:23" ht="71.400000000000006" x14ac:dyDescent="0.3">
      <c r="C115" s="184"/>
      <c r="D115" s="178"/>
      <c r="E115" s="174"/>
      <c r="F115" s="174"/>
      <c r="G115" s="174"/>
      <c r="H115" s="174"/>
      <c r="I115" s="174"/>
      <c r="J115" s="27" t="s">
        <v>446</v>
      </c>
      <c r="K115" s="62" t="s">
        <v>46</v>
      </c>
      <c r="L115" s="27" t="s">
        <v>45</v>
      </c>
      <c r="M115" s="174"/>
      <c r="N115" s="185"/>
      <c r="O115" s="62" t="s">
        <v>16</v>
      </c>
      <c r="P115" s="62" t="s">
        <v>55</v>
      </c>
      <c r="Q115" s="174"/>
      <c r="R115" s="174"/>
      <c r="S115" s="174"/>
    </row>
    <row r="116" spans="3:23" ht="20.399999999999999" x14ac:dyDescent="0.3">
      <c r="C116" s="138" t="s">
        <v>469</v>
      </c>
      <c r="D116" s="139" t="s">
        <v>470</v>
      </c>
      <c r="E116" s="140" t="s">
        <v>544</v>
      </c>
      <c r="F116" s="154"/>
      <c r="G116" s="155"/>
      <c r="H116" s="157"/>
      <c r="I116" s="158"/>
      <c r="J116" s="99"/>
      <c r="K116" s="99"/>
      <c r="L116" s="99"/>
      <c r="M116" s="121"/>
      <c r="N116" s="141"/>
      <c r="O116" s="122"/>
      <c r="P116" s="142"/>
      <c r="Q116" s="143"/>
      <c r="R116" s="143"/>
      <c r="S116" s="121"/>
    </row>
    <row r="117" spans="3:23" ht="20.399999999999999" x14ac:dyDescent="0.3">
      <c r="C117" s="134" t="s">
        <v>471</v>
      </c>
      <c r="D117" s="109" t="s">
        <v>470</v>
      </c>
      <c r="E117" s="68" t="s">
        <v>308</v>
      </c>
      <c r="F117" s="154" t="s">
        <v>414</v>
      </c>
      <c r="G117" s="155"/>
      <c r="H117" s="157">
        <v>0</v>
      </c>
      <c r="I117" s="158">
        <v>0</v>
      </c>
      <c r="J117" s="55">
        <v>291.32947999999999</v>
      </c>
      <c r="K117" s="55">
        <v>100</v>
      </c>
      <c r="L117" s="55">
        <v>0</v>
      </c>
      <c r="M117" s="55" t="s">
        <v>350</v>
      </c>
      <c r="N117" s="55">
        <v>0</v>
      </c>
      <c r="O117" s="43">
        <v>42461</v>
      </c>
      <c r="P117" s="117">
        <v>42491</v>
      </c>
      <c r="Q117" s="135" t="s">
        <v>33</v>
      </c>
      <c r="R117" s="130" t="s">
        <v>397</v>
      </c>
      <c r="S117" s="130" t="s">
        <v>67</v>
      </c>
    </row>
    <row r="118" spans="3:23" s="265" customFormat="1" ht="20.399999999999999" x14ac:dyDescent="0.3">
      <c r="C118" s="256" t="s">
        <v>472</v>
      </c>
      <c r="D118" s="257" t="s">
        <v>470</v>
      </c>
      <c r="E118" s="276" t="s">
        <v>349</v>
      </c>
      <c r="F118" s="277">
        <v>0</v>
      </c>
      <c r="G118" s="278"/>
      <c r="H118" s="279">
        <v>0</v>
      </c>
      <c r="I118" s="280">
        <v>0</v>
      </c>
      <c r="J118" s="262">
        <v>375.37537537537537</v>
      </c>
      <c r="K118" s="262">
        <v>100</v>
      </c>
      <c r="L118" s="262">
        <v>0</v>
      </c>
      <c r="M118" s="262" t="s">
        <v>351</v>
      </c>
      <c r="N118" s="262">
        <v>0</v>
      </c>
      <c r="O118" s="274">
        <v>42461</v>
      </c>
      <c r="P118" s="264">
        <v>42736</v>
      </c>
      <c r="Q118" s="281" t="s">
        <v>33</v>
      </c>
      <c r="R118" s="260" t="s">
        <v>397</v>
      </c>
      <c r="S118" s="260" t="s">
        <v>61</v>
      </c>
      <c r="V118" s="266"/>
      <c r="W118" s="266"/>
    </row>
    <row r="119" spans="3:23" ht="20.399999999999999" x14ac:dyDescent="0.3">
      <c r="C119" s="134" t="s">
        <v>473</v>
      </c>
      <c r="D119" s="109" t="s">
        <v>470</v>
      </c>
      <c r="E119" s="68" t="s">
        <v>557</v>
      </c>
      <c r="F119" s="154" t="s">
        <v>416</v>
      </c>
      <c r="G119" s="155"/>
      <c r="H119" s="157">
        <v>0</v>
      </c>
      <c r="I119" s="158">
        <v>0</v>
      </c>
      <c r="J119" s="55">
        <v>158.72949810810809</v>
      </c>
      <c r="K119" s="55">
        <v>100</v>
      </c>
      <c r="L119" s="55">
        <v>0</v>
      </c>
      <c r="M119" s="55" t="s">
        <v>352</v>
      </c>
      <c r="N119" s="55">
        <v>0</v>
      </c>
      <c r="O119" s="43">
        <v>42461</v>
      </c>
      <c r="P119" s="117">
        <v>42491</v>
      </c>
      <c r="Q119" s="135" t="s">
        <v>33</v>
      </c>
      <c r="R119" s="130" t="s">
        <v>397</v>
      </c>
      <c r="S119" s="130" t="s">
        <v>20</v>
      </c>
    </row>
    <row r="120" spans="3:23" s="265" customFormat="1" ht="20.399999999999999" x14ac:dyDescent="0.3">
      <c r="C120" s="256" t="s">
        <v>474</v>
      </c>
      <c r="D120" s="257" t="s">
        <v>470</v>
      </c>
      <c r="E120" s="276" t="s">
        <v>309</v>
      </c>
      <c r="F120" s="277" t="s">
        <v>417</v>
      </c>
      <c r="G120" s="278"/>
      <c r="H120" s="279">
        <v>0</v>
      </c>
      <c r="I120" s="280">
        <v>0</v>
      </c>
      <c r="J120" s="262">
        <v>91.04046000000001</v>
      </c>
      <c r="K120" s="262">
        <v>100</v>
      </c>
      <c r="L120" s="262">
        <v>0</v>
      </c>
      <c r="M120" s="262" t="s">
        <v>353</v>
      </c>
      <c r="N120" s="262">
        <v>0</v>
      </c>
      <c r="O120" s="274">
        <v>42767</v>
      </c>
      <c r="P120" s="264">
        <v>42795</v>
      </c>
      <c r="Q120" s="281" t="s">
        <v>33</v>
      </c>
      <c r="R120" s="260" t="s">
        <v>397</v>
      </c>
      <c r="S120" s="260" t="s">
        <v>61</v>
      </c>
      <c r="V120" s="266"/>
      <c r="W120" s="266"/>
    </row>
    <row r="121" spans="3:23" ht="40.799999999999997" x14ac:dyDescent="0.3">
      <c r="C121" s="134" t="s">
        <v>475</v>
      </c>
      <c r="D121" s="109" t="s">
        <v>470</v>
      </c>
      <c r="E121" s="68" t="s">
        <v>310</v>
      </c>
      <c r="F121" s="154" t="s">
        <v>418</v>
      </c>
      <c r="G121" s="155"/>
      <c r="H121" s="157">
        <v>0</v>
      </c>
      <c r="I121" s="158">
        <v>0</v>
      </c>
      <c r="J121" s="55">
        <v>163.99422000000001</v>
      </c>
      <c r="K121" s="55">
        <v>100</v>
      </c>
      <c r="L121" s="55">
        <v>0</v>
      </c>
      <c r="M121" s="55" t="s">
        <v>354</v>
      </c>
      <c r="N121" s="55">
        <v>0</v>
      </c>
      <c r="O121" s="43">
        <v>42461</v>
      </c>
      <c r="P121" s="117">
        <v>42491</v>
      </c>
      <c r="Q121" s="135" t="s">
        <v>33</v>
      </c>
      <c r="R121" s="130" t="s">
        <v>397</v>
      </c>
      <c r="S121" s="130" t="s">
        <v>67</v>
      </c>
    </row>
    <row r="122" spans="3:23" ht="20.399999999999999" x14ac:dyDescent="0.3">
      <c r="C122" s="134" t="s">
        <v>476</v>
      </c>
      <c r="D122" s="109" t="s">
        <v>470</v>
      </c>
      <c r="E122" s="68" t="s">
        <v>311</v>
      </c>
      <c r="F122" s="154" t="s">
        <v>415</v>
      </c>
      <c r="G122" s="155"/>
      <c r="H122" s="157">
        <v>0</v>
      </c>
      <c r="I122" s="158">
        <v>0</v>
      </c>
      <c r="J122" s="55">
        <v>184.96386999999999</v>
      </c>
      <c r="K122" s="55">
        <v>100</v>
      </c>
      <c r="L122" s="55">
        <v>0</v>
      </c>
      <c r="M122" s="55" t="s">
        <v>355</v>
      </c>
      <c r="N122" s="55">
        <v>0</v>
      </c>
      <c r="O122" s="43">
        <v>42461</v>
      </c>
      <c r="P122" s="117">
        <v>42491</v>
      </c>
      <c r="Q122" s="135" t="s">
        <v>33</v>
      </c>
      <c r="R122" s="130" t="s">
        <v>397</v>
      </c>
      <c r="S122" s="130" t="s">
        <v>67</v>
      </c>
    </row>
    <row r="123" spans="3:23" ht="30.6" x14ac:dyDescent="0.3">
      <c r="C123" s="134" t="s">
        <v>477</v>
      </c>
      <c r="D123" s="109" t="s">
        <v>470</v>
      </c>
      <c r="E123" s="68" t="s">
        <v>312</v>
      </c>
      <c r="F123" s="154" t="s">
        <v>559</v>
      </c>
      <c r="G123" s="155"/>
      <c r="H123" s="157">
        <v>0</v>
      </c>
      <c r="I123" s="158">
        <v>0</v>
      </c>
      <c r="J123" s="55">
        <v>405.40540540540536</v>
      </c>
      <c r="K123" s="55">
        <v>100</v>
      </c>
      <c r="L123" s="55">
        <v>0</v>
      </c>
      <c r="M123" s="55" t="s">
        <v>356</v>
      </c>
      <c r="N123" s="55">
        <v>0</v>
      </c>
      <c r="O123" s="43">
        <v>42461</v>
      </c>
      <c r="P123" s="117">
        <v>42491</v>
      </c>
      <c r="Q123" s="135" t="s">
        <v>33</v>
      </c>
      <c r="R123" s="130" t="s">
        <v>397</v>
      </c>
      <c r="S123" s="130" t="s">
        <v>67</v>
      </c>
    </row>
    <row r="124" spans="3:23" ht="20.399999999999999" x14ac:dyDescent="0.3">
      <c r="C124" s="134" t="s">
        <v>478</v>
      </c>
      <c r="D124" s="109" t="s">
        <v>470</v>
      </c>
      <c r="E124" s="68" t="s">
        <v>313</v>
      </c>
      <c r="F124" s="154">
        <v>0</v>
      </c>
      <c r="G124" s="155"/>
      <c r="H124" s="157">
        <v>0</v>
      </c>
      <c r="I124" s="158">
        <v>0</v>
      </c>
      <c r="J124" s="55">
        <v>36.036036036036037</v>
      </c>
      <c r="K124" s="55">
        <v>100</v>
      </c>
      <c r="L124" s="55">
        <v>0</v>
      </c>
      <c r="M124" s="55" t="s">
        <v>357</v>
      </c>
      <c r="N124" s="55">
        <v>0</v>
      </c>
      <c r="O124" s="43">
        <v>42461</v>
      </c>
      <c r="P124" s="117">
        <v>42491</v>
      </c>
      <c r="Q124" s="135" t="s">
        <v>33</v>
      </c>
      <c r="R124" s="130" t="s">
        <v>397</v>
      </c>
      <c r="S124" s="130" t="s">
        <v>67</v>
      </c>
    </row>
    <row r="125" spans="3:23" s="265" customFormat="1" ht="20.399999999999999" x14ac:dyDescent="0.3">
      <c r="C125" s="256" t="s">
        <v>479</v>
      </c>
      <c r="D125" s="257" t="s">
        <v>470</v>
      </c>
      <c r="E125" s="276" t="s">
        <v>556</v>
      </c>
      <c r="F125" s="277">
        <v>0</v>
      </c>
      <c r="G125" s="278"/>
      <c r="H125" s="279">
        <v>0</v>
      </c>
      <c r="I125" s="280">
        <v>0</v>
      </c>
      <c r="J125" s="262">
        <v>809.72972972972968</v>
      </c>
      <c r="K125" s="262">
        <v>100</v>
      </c>
      <c r="L125" s="262">
        <v>0</v>
      </c>
      <c r="M125" s="262" t="s">
        <v>358</v>
      </c>
      <c r="N125" s="262">
        <v>0</v>
      </c>
      <c r="O125" s="274">
        <v>42767</v>
      </c>
      <c r="P125" s="264">
        <v>42795</v>
      </c>
      <c r="Q125" s="281" t="s">
        <v>33</v>
      </c>
      <c r="R125" s="260" t="s">
        <v>397</v>
      </c>
      <c r="S125" s="260" t="s">
        <v>61</v>
      </c>
      <c r="V125" s="266"/>
      <c r="W125" s="266"/>
    </row>
    <row r="126" spans="3:23" ht="20.399999999999999" x14ac:dyDescent="0.3">
      <c r="C126" s="134" t="s">
        <v>480</v>
      </c>
      <c r="D126" s="109" t="s">
        <v>470</v>
      </c>
      <c r="E126" s="68" t="s">
        <v>314</v>
      </c>
      <c r="F126" s="154" t="s">
        <v>419</v>
      </c>
      <c r="G126" s="155"/>
      <c r="H126" s="157">
        <v>0</v>
      </c>
      <c r="I126" s="158">
        <v>0</v>
      </c>
      <c r="J126" s="55">
        <v>14.30636</v>
      </c>
      <c r="K126" s="55">
        <v>100</v>
      </c>
      <c r="L126" s="55">
        <v>0</v>
      </c>
      <c r="M126" s="55" t="s">
        <v>359</v>
      </c>
      <c r="N126" s="55">
        <v>0</v>
      </c>
      <c r="O126" s="43">
        <v>42461</v>
      </c>
      <c r="P126" s="117">
        <v>42491</v>
      </c>
      <c r="Q126" s="135" t="s">
        <v>33</v>
      </c>
      <c r="R126" s="130" t="s">
        <v>397</v>
      </c>
      <c r="S126" s="130" t="s">
        <v>67</v>
      </c>
    </row>
    <row r="127" spans="3:23" ht="20.399999999999999" x14ac:dyDescent="0.3">
      <c r="C127" s="134" t="s">
        <v>481</v>
      </c>
      <c r="D127" s="109" t="s">
        <v>470</v>
      </c>
      <c r="E127" s="68" t="s">
        <v>315</v>
      </c>
      <c r="F127" s="154" t="s">
        <v>420</v>
      </c>
      <c r="G127" s="155"/>
      <c r="H127" s="157">
        <v>0</v>
      </c>
      <c r="I127" s="158">
        <v>0</v>
      </c>
      <c r="J127" s="55">
        <v>432.15172999999999</v>
      </c>
      <c r="K127" s="55">
        <v>100</v>
      </c>
      <c r="L127" s="55">
        <v>0</v>
      </c>
      <c r="M127" s="55" t="s">
        <v>360</v>
      </c>
      <c r="N127" s="55">
        <v>0</v>
      </c>
      <c r="O127" s="43">
        <v>42461</v>
      </c>
      <c r="P127" s="117">
        <v>42491</v>
      </c>
      <c r="Q127" s="135" t="s">
        <v>33</v>
      </c>
      <c r="R127" s="130" t="s">
        <v>397</v>
      </c>
      <c r="S127" s="130" t="s">
        <v>67</v>
      </c>
    </row>
    <row r="128" spans="3:23" ht="20.399999999999999" x14ac:dyDescent="0.3">
      <c r="C128" s="134" t="s">
        <v>482</v>
      </c>
      <c r="D128" s="109" t="s">
        <v>470</v>
      </c>
      <c r="E128" s="68" t="s">
        <v>316</v>
      </c>
      <c r="F128" s="154" t="s">
        <v>421</v>
      </c>
      <c r="G128" s="155"/>
      <c r="H128" s="157">
        <v>0</v>
      </c>
      <c r="I128" s="158">
        <v>0</v>
      </c>
      <c r="J128" s="55">
        <v>210.77457000000001</v>
      </c>
      <c r="K128" s="55">
        <v>100</v>
      </c>
      <c r="L128" s="55">
        <v>0</v>
      </c>
      <c r="M128" s="55" t="s">
        <v>361</v>
      </c>
      <c r="N128" s="55">
        <v>0</v>
      </c>
      <c r="O128" s="43">
        <v>42461</v>
      </c>
      <c r="P128" s="117">
        <v>42491</v>
      </c>
      <c r="Q128" s="135" t="s">
        <v>33</v>
      </c>
      <c r="R128" s="130" t="s">
        <v>397</v>
      </c>
      <c r="S128" s="130" t="s">
        <v>67</v>
      </c>
    </row>
    <row r="129" spans="3:23" ht="51" x14ac:dyDescent="0.3">
      <c r="C129" s="134" t="s">
        <v>483</v>
      </c>
      <c r="D129" s="109" t="s">
        <v>470</v>
      </c>
      <c r="E129" s="68" t="s">
        <v>317</v>
      </c>
      <c r="F129" s="154" t="s">
        <v>407</v>
      </c>
      <c r="G129" s="155"/>
      <c r="H129" s="157">
        <v>0</v>
      </c>
      <c r="I129" s="158"/>
      <c r="J129" s="55">
        <v>505.80923999999999</v>
      </c>
      <c r="K129" s="55">
        <v>100</v>
      </c>
      <c r="L129" s="55">
        <v>0</v>
      </c>
      <c r="M129" s="130" t="s">
        <v>362</v>
      </c>
      <c r="N129" s="42">
        <v>0</v>
      </c>
      <c r="O129" s="43">
        <v>42461</v>
      </c>
      <c r="P129" s="117">
        <v>42491</v>
      </c>
      <c r="Q129" s="130" t="s">
        <v>164</v>
      </c>
      <c r="R129" s="130" t="s">
        <v>397</v>
      </c>
      <c r="S129" s="130" t="s">
        <v>67</v>
      </c>
    </row>
    <row r="130" spans="3:23" x14ac:dyDescent="0.3">
      <c r="C130" s="138" t="s">
        <v>484</v>
      </c>
      <c r="D130" s="139" t="s">
        <v>244</v>
      </c>
      <c r="E130" s="140" t="s">
        <v>545</v>
      </c>
      <c r="F130" s="154">
        <v>0</v>
      </c>
      <c r="G130" s="155"/>
      <c r="H130" s="157">
        <v>0</v>
      </c>
      <c r="I130" s="158"/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144">
        <v>0</v>
      </c>
      <c r="P130" s="123">
        <v>0</v>
      </c>
      <c r="Q130" s="143">
        <v>0</v>
      </c>
      <c r="R130" s="121">
        <v>0</v>
      </c>
      <c r="S130" s="121">
        <v>0</v>
      </c>
    </row>
    <row r="131" spans="3:23" s="265" customFormat="1" ht="20.399999999999999" x14ac:dyDescent="0.3">
      <c r="C131" s="256" t="s">
        <v>485</v>
      </c>
      <c r="D131" s="257" t="s">
        <v>244</v>
      </c>
      <c r="E131" s="276" t="s">
        <v>243</v>
      </c>
      <c r="F131" s="277">
        <v>0</v>
      </c>
      <c r="G131" s="278"/>
      <c r="H131" s="279">
        <v>0</v>
      </c>
      <c r="I131" s="280"/>
      <c r="J131" s="262">
        <v>27.593393393393391</v>
      </c>
      <c r="K131" s="262">
        <v>100</v>
      </c>
      <c r="L131" s="262">
        <v>0</v>
      </c>
      <c r="M131" s="262" t="s">
        <v>109</v>
      </c>
      <c r="N131" s="262">
        <v>0</v>
      </c>
      <c r="O131" s="263">
        <v>42826</v>
      </c>
      <c r="P131" s="282">
        <v>42887</v>
      </c>
      <c r="Q131" s="281" t="s">
        <v>264</v>
      </c>
      <c r="R131" s="260">
        <v>0</v>
      </c>
      <c r="S131" s="260" t="s">
        <v>61</v>
      </c>
      <c r="V131" s="266"/>
      <c r="W131" s="266"/>
    </row>
    <row r="132" spans="3:23" s="265" customFormat="1" ht="51" x14ac:dyDescent="0.3">
      <c r="C132" s="256" t="s">
        <v>486</v>
      </c>
      <c r="D132" s="257" t="s">
        <v>244</v>
      </c>
      <c r="E132" s="276" t="s">
        <v>123</v>
      </c>
      <c r="F132" s="277" t="s">
        <v>464</v>
      </c>
      <c r="G132" s="278"/>
      <c r="H132" s="279" t="s">
        <v>381</v>
      </c>
      <c r="I132" s="280"/>
      <c r="J132" s="262">
        <v>38.713717717717714</v>
      </c>
      <c r="K132" s="262">
        <v>100</v>
      </c>
      <c r="L132" s="262">
        <v>0</v>
      </c>
      <c r="M132" s="262" t="s">
        <v>109</v>
      </c>
      <c r="N132" s="270">
        <v>0</v>
      </c>
      <c r="O132" s="263">
        <v>42614</v>
      </c>
      <c r="P132" s="282">
        <v>42795</v>
      </c>
      <c r="Q132" s="281" t="s">
        <v>137</v>
      </c>
      <c r="R132" s="281">
        <v>0</v>
      </c>
      <c r="S132" s="260" t="s">
        <v>61</v>
      </c>
      <c r="V132" s="266"/>
      <c r="W132" s="266"/>
    </row>
    <row r="133" spans="3:23" ht="30.6" x14ac:dyDescent="0.3">
      <c r="C133" s="134" t="s">
        <v>487</v>
      </c>
      <c r="D133" s="109" t="s">
        <v>244</v>
      </c>
      <c r="E133" s="68" t="s">
        <v>124</v>
      </c>
      <c r="F133" s="154" t="s">
        <v>336</v>
      </c>
      <c r="G133" s="155"/>
      <c r="H133" s="157" t="s">
        <v>142</v>
      </c>
      <c r="I133" s="158"/>
      <c r="J133" s="55">
        <v>0.79285000000000005</v>
      </c>
      <c r="K133" s="55">
        <v>100</v>
      </c>
      <c r="L133" s="55">
        <v>0</v>
      </c>
      <c r="M133" s="55" t="s">
        <v>109</v>
      </c>
      <c r="N133" s="42">
        <v>0</v>
      </c>
      <c r="O133" s="116">
        <v>41821</v>
      </c>
      <c r="P133" s="45">
        <v>41901</v>
      </c>
      <c r="Q133" s="135" t="s">
        <v>136</v>
      </c>
      <c r="R133" s="135" t="s">
        <v>441</v>
      </c>
      <c r="S133" s="135" t="s">
        <v>67</v>
      </c>
    </row>
    <row r="134" spans="3:23" s="218" customFormat="1" ht="51" x14ac:dyDescent="0.3">
      <c r="C134" s="209" t="s">
        <v>488</v>
      </c>
      <c r="D134" s="210" t="s">
        <v>244</v>
      </c>
      <c r="E134" s="239" t="s">
        <v>128</v>
      </c>
      <c r="F134" s="240" t="s">
        <v>464</v>
      </c>
      <c r="G134" s="241"/>
      <c r="H134" s="242" t="s">
        <v>382</v>
      </c>
      <c r="I134" s="243"/>
      <c r="J134" s="215">
        <v>2.3423423423423424</v>
      </c>
      <c r="K134" s="215">
        <v>100</v>
      </c>
      <c r="L134" s="215">
        <v>0</v>
      </c>
      <c r="M134" s="215" t="s">
        <v>109</v>
      </c>
      <c r="N134" s="220">
        <v>0</v>
      </c>
      <c r="O134" s="216">
        <v>42795</v>
      </c>
      <c r="P134" s="244">
        <v>42826</v>
      </c>
      <c r="Q134" s="231" t="s">
        <v>137</v>
      </c>
      <c r="R134" s="231">
        <v>0</v>
      </c>
      <c r="S134" s="231" t="s">
        <v>1</v>
      </c>
      <c r="T134" s="218">
        <v>1</v>
      </c>
      <c r="U134" s="218" t="s">
        <v>590</v>
      </c>
      <c r="V134" s="254">
        <f>J134*K134</f>
        <v>234.23423423423424</v>
      </c>
      <c r="W134" s="254">
        <f>J134*L134</f>
        <v>0</v>
      </c>
    </row>
    <row r="135" spans="3:23" ht="20.399999999999999" x14ac:dyDescent="0.3">
      <c r="C135" s="108">
        <v>7</v>
      </c>
      <c r="D135" s="179" t="s">
        <v>15</v>
      </c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</row>
    <row r="136" spans="3:23" ht="30.6" x14ac:dyDescent="0.3">
      <c r="C136" s="184">
        <v>0</v>
      </c>
      <c r="D136" s="178" t="s">
        <v>28</v>
      </c>
      <c r="E136" s="174" t="s">
        <v>53</v>
      </c>
      <c r="F136" s="174" t="s">
        <v>43</v>
      </c>
      <c r="G136" s="174"/>
      <c r="H136" s="174" t="s">
        <v>44</v>
      </c>
      <c r="I136" s="174"/>
      <c r="J136" s="175" t="s">
        <v>8</v>
      </c>
      <c r="K136" s="175"/>
      <c r="L136" s="175"/>
      <c r="M136" s="174" t="s">
        <v>52</v>
      </c>
      <c r="N136" s="185" t="s">
        <v>54</v>
      </c>
      <c r="O136" s="174" t="s">
        <v>27</v>
      </c>
      <c r="P136" s="174"/>
      <c r="Q136" s="174" t="s">
        <v>17</v>
      </c>
      <c r="R136" s="174" t="s">
        <v>48</v>
      </c>
      <c r="S136" s="174" t="s">
        <v>19</v>
      </c>
    </row>
    <row r="137" spans="3:23" ht="71.400000000000006" x14ac:dyDescent="0.3">
      <c r="C137" s="184"/>
      <c r="D137" s="178"/>
      <c r="E137" s="174"/>
      <c r="F137" s="174"/>
      <c r="G137" s="174"/>
      <c r="H137" s="174"/>
      <c r="I137" s="174"/>
      <c r="J137" s="27" t="s">
        <v>446</v>
      </c>
      <c r="K137" s="128" t="s">
        <v>46</v>
      </c>
      <c r="L137" s="27" t="s">
        <v>45</v>
      </c>
      <c r="M137" s="174"/>
      <c r="N137" s="185"/>
      <c r="O137" s="128" t="s">
        <v>16</v>
      </c>
      <c r="P137" s="128" t="s">
        <v>55</v>
      </c>
      <c r="Q137" s="174"/>
      <c r="R137" s="174"/>
      <c r="S137" s="174"/>
    </row>
    <row r="138" spans="3:23" s="218" customFormat="1" ht="51" x14ac:dyDescent="0.3">
      <c r="C138" s="209" t="s">
        <v>489</v>
      </c>
      <c r="D138" s="210" t="s">
        <v>244</v>
      </c>
      <c r="E138" s="239" t="s">
        <v>129</v>
      </c>
      <c r="F138" s="240">
        <v>0</v>
      </c>
      <c r="G138" s="241"/>
      <c r="H138" s="242">
        <v>0</v>
      </c>
      <c r="I138" s="243"/>
      <c r="J138" s="215">
        <v>47.46516516516516</v>
      </c>
      <c r="K138" s="215">
        <v>100</v>
      </c>
      <c r="L138" s="215">
        <v>0</v>
      </c>
      <c r="M138" s="215" t="s">
        <v>109</v>
      </c>
      <c r="N138" s="220">
        <v>0</v>
      </c>
      <c r="O138" s="216">
        <v>42795</v>
      </c>
      <c r="P138" s="244">
        <v>42826</v>
      </c>
      <c r="Q138" s="231" t="s">
        <v>137</v>
      </c>
      <c r="R138" s="231" t="s">
        <v>107</v>
      </c>
      <c r="S138" s="231" t="s">
        <v>1</v>
      </c>
      <c r="T138" s="218">
        <v>1</v>
      </c>
      <c r="U138" s="218" t="s">
        <v>591</v>
      </c>
      <c r="V138" s="254">
        <f>J138*K138</f>
        <v>4746.5165165165163</v>
      </c>
      <c r="W138" s="254">
        <f>J138*L138</f>
        <v>0</v>
      </c>
    </row>
    <row r="139" spans="3:23" s="218" customFormat="1" ht="51" x14ac:dyDescent="0.3">
      <c r="C139" s="209" t="s">
        <v>490</v>
      </c>
      <c r="D139" s="210" t="s">
        <v>244</v>
      </c>
      <c r="E139" s="239" t="s">
        <v>130</v>
      </c>
      <c r="F139" s="240">
        <v>0</v>
      </c>
      <c r="G139" s="241"/>
      <c r="H139" s="242">
        <v>0</v>
      </c>
      <c r="I139" s="243"/>
      <c r="J139" s="215">
        <v>14.516012012012013</v>
      </c>
      <c r="K139" s="215">
        <v>100</v>
      </c>
      <c r="L139" s="215">
        <v>0</v>
      </c>
      <c r="M139" s="215" t="s">
        <v>109</v>
      </c>
      <c r="N139" s="220">
        <v>0</v>
      </c>
      <c r="O139" s="216">
        <v>42795</v>
      </c>
      <c r="P139" s="244">
        <v>42826</v>
      </c>
      <c r="Q139" s="231" t="s">
        <v>137</v>
      </c>
      <c r="R139" s="231" t="s">
        <v>107</v>
      </c>
      <c r="S139" s="231" t="s">
        <v>1</v>
      </c>
      <c r="T139" s="218">
        <v>1</v>
      </c>
      <c r="U139" s="218" t="s">
        <v>592</v>
      </c>
      <c r="V139" s="254">
        <f>J139*K139</f>
        <v>1451.6012012012013</v>
      </c>
      <c r="W139" s="254">
        <f>J139*L139</f>
        <v>0</v>
      </c>
    </row>
    <row r="140" spans="3:23" ht="30.6" x14ac:dyDescent="0.3">
      <c r="C140" s="134" t="s">
        <v>491</v>
      </c>
      <c r="D140" s="109" t="s">
        <v>244</v>
      </c>
      <c r="E140" s="68" t="s">
        <v>153</v>
      </c>
      <c r="F140" s="154" t="s">
        <v>337</v>
      </c>
      <c r="G140" s="155"/>
      <c r="H140" s="157" t="s">
        <v>202</v>
      </c>
      <c r="I140" s="158"/>
      <c r="J140" s="55">
        <v>0.90185000000000004</v>
      </c>
      <c r="K140" s="55">
        <v>100</v>
      </c>
      <c r="L140" s="55">
        <v>0</v>
      </c>
      <c r="M140" s="55" t="s">
        <v>109</v>
      </c>
      <c r="N140" s="42">
        <v>0</v>
      </c>
      <c r="O140" s="116">
        <v>42522</v>
      </c>
      <c r="P140" s="67">
        <v>42552</v>
      </c>
      <c r="Q140" s="135" t="s">
        <v>245</v>
      </c>
      <c r="R140" s="135" t="s">
        <v>167</v>
      </c>
      <c r="S140" s="135" t="s">
        <v>67</v>
      </c>
    </row>
    <row r="141" spans="3:23" x14ac:dyDescent="0.3">
      <c r="C141" s="138" t="s">
        <v>493</v>
      </c>
      <c r="D141" s="139" t="s">
        <v>492</v>
      </c>
      <c r="E141" s="145" t="s">
        <v>546</v>
      </c>
      <c r="F141" s="154">
        <v>0</v>
      </c>
      <c r="G141" s="155"/>
      <c r="H141" s="146">
        <v>0</v>
      </c>
      <c r="I141" s="147"/>
      <c r="J141" s="55">
        <v>0</v>
      </c>
      <c r="K141" s="55">
        <v>0</v>
      </c>
      <c r="L141" s="55">
        <v>0</v>
      </c>
      <c r="M141" s="55">
        <v>0</v>
      </c>
      <c r="N141" s="42">
        <v>0</v>
      </c>
      <c r="O141" s="116">
        <v>0</v>
      </c>
      <c r="P141" s="67">
        <v>0</v>
      </c>
      <c r="Q141" s="135">
        <v>0</v>
      </c>
      <c r="R141" s="135">
        <v>0</v>
      </c>
      <c r="S141" s="135">
        <v>0</v>
      </c>
    </row>
    <row r="142" spans="3:23" ht="40.799999999999997" x14ac:dyDescent="0.3">
      <c r="C142" s="134" t="s">
        <v>502</v>
      </c>
      <c r="D142" s="109" t="s">
        <v>492</v>
      </c>
      <c r="E142" s="41" t="s">
        <v>151</v>
      </c>
      <c r="F142" s="154" t="s">
        <v>390</v>
      </c>
      <c r="G142" s="155"/>
      <c r="H142" s="157" t="s">
        <v>494</v>
      </c>
      <c r="I142" s="158">
        <v>0</v>
      </c>
      <c r="J142" s="55">
        <v>886.18366489489472</v>
      </c>
      <c r="K142" s="55">
        <v>100</v>
      </c>
      <c r="L142" s="55">
        <v>0</v>
      </c>
      <c r="M142" s="130" t="s">
        <v>278</v>
      </c>
      <c r="N142" s="55">
        <v>0</v>
      </c>
      <c r="O142" s="43">
        <v>42338</v>
      </c>
      <c r="P142" s="117">
        <v>42430</v>
      </c>
      <c r="Q142" s="135" t="s">
        <v>118</v>
      </c>
      <c r="R142" s="130" t="s">
        <v>398</v>
      </c>
      <c r="S142" s="130" t="s">
        <v>20</v>
      </c>
    </row>
    <row r="143" spans="3:23" ht="20.399999999999999" x14ac:dyDescent="0.3">
      <c r="C143" s="138" t="s">
        <v>495</v>
      </c>
      <c r="D143" s="139" t="s">
        <v>209</v>
      </c>
      <c r="E143" s="145" t="s">
        <v>547</v>
      </c>
      <c r="F143" s="154">
        <v>0</v>
      </c>
      <c r="G143" s="155"/>
      <c r="H143" s="156">
        <v>0</v>
      </c>
      <c r="I143" s="156">
        <v>0</v>
      </c>
      <c r="J143" s="99">
        <v>0</v>
      </c>
      <c r="K143" s="99">
        <v>0</v>
      </c>
      <c r="L143" s="99">
        <v>0</v>
      </c>
      <c r="M143" s="121">
        <v>0</v>
      </c>
      <c r="N143" s="99">
        <v>0</v>
      </c>
      <c r="O143" s="144">
        <v>0</v>
      </c>
      <c r="P143" s="123">
        <v>0</v>
      </c>
      <c r="Q143" s="143">
        <v>0</v>
      </c>
      <c r="R143" s="121">
        <v>0</v>
      </c>
      <c r="S143" s="121">
        <v>0</v>
      </c>
    </row>
    <row r="144" spans="3:23" ht="20.399999999999999" x14ac:dyDescent="0.3">
      <c r="C144" s="134" t="s">
        <v>496</v>
      </c>
      <c r="D144" s="109" t="s">
        <v>209</v>
      </c>
      <c r="E144" s="41" t="s">
        <v>498</v>
      </c>
      <c r="F144" s="154">
        <v>0</v>
      </c>
      <c r="G144" s="155">
        <v>0</v>
      </c>
      <c r="H144" s="156" t="s">
        <v>383</v>
      </c>
      <c r="I144" s="156">
        <v>0</v>
      </c>
      <c r="J144" s="55">
        <v>99.215717717717723</v>
      </c>
      <c r="K144" s="58">
        <v>100</v>
      </c>
      <c r="L144" s="58">
        <v>0</v>
      </c>
      <c r="M144" s="134" t="s">
        <v>109</v>
      </c>
      <c r="N144" s="42">
        <v>0</v>
      </c>
      <c r="O144" s="116">
        <v>42856</v>
      </c>
      <c r="P144" s="67">
        <v>42887</v>
      </c>
      <c r="Q144" s="135" t="s">
        <v>245</v>
      </c>
      <c r="R144" s="135" t="s">
        <v>107</v>
      </c>
      <c r="S144" s="121">
        <v>0</v>
      </c>
    </row>
    <row r="145" spans="1:23 16384:16384" ht="40.799999999999997" x14ac:dyDescent="0.3">
      <c r="C145" s="134" t="s">
        <v>497</v>
      </c>
      <c r="D145" s="109" t="s">
        <v>209</v>
      </c>
      <c r="E145" s="41" t="s">
        <v>499</v>
      </c>
      <c r="F145" s="154">
        <v>0</v>
      </c>
      <c r="G145" s="155">
        <v>0</v>
      </c>
      <c r="H145" s="156">
        <v>0</v>
      </c>
      <c r="I145" s="156">
        <v>0</v>
      </c>
      <c r="J145" s="55">
        <v>101.79027327327327</v>
      </c>
      <c r="K145" s="55">
        <v>100</v>
      </c>
      <c r="L145" s="55">
        <v>0</v>
      </c>
      <c r="M145" s="130" t="s">
        <v>109</v>
      </c>
      <c r="N145" s="42">
        <v>0</v>
      </c>
      <c r="O145" s="116">
        <v>42856</v>
      </c>
      <c r="P145" s="67">
        <v>42887</v>
      </c>
      <c r="Q145" s="135" t="s">
        <v>118</v>
      </c>
      <c r="R145" s="135" t="s">
        <v>107</v>
      </c>
      <c r="S145" s="121">
        <v>0</v>
      </c>
    </row>
    <row r="146" spans="1:23 16384:16384" x14ac:dyDescent="0.3">
      <c r="C146" s="138" t="s">
        <v>503</v>
      </c>
      <c r="D146" s="139" t="s">
        <v>462</v>
      </c>
      <c r="E146" s="145" t="s">
        <v>501</v>
      </c>
      <c r="F146" s="154">
        <v>0</v>
      </c>
      <c r="G146" s="155"/>
      <c r="H146" s="156">
        <v>0</v>
      </c>
      <c r="I146" s="156">
        <v>0</v>
      </c>
      <c r="J146" s="99">
        <v>0</v>
      </c>
      <c r="K146" s="99">
        <v>0</v>
      </c>
      <c r="L146" s="99">
        <v>0</v>
      </c>
      <c r="M146" s="121">
        <v>0</v>
      </c>
      <c r="N146" s="141">
        <v>0</v>
      </c>
      <c r="O146" s="122">
        <v>0</v>
      </c>
      <c r="P146" s="142">
        <v>0</v>
      </c>
      <c r="Q146" s="143">
        <v>0</v>
      </c>
      <c r="R146" s="143">
        <v>0</v>
      </c>
      <c r="S146" s="121">
        <v>0</v>
      </c>
    </row>
    <row r="147" spans="1:23 16384:16384" s="218" customFormat="1" ht="20.399999999999999" x14ac:dyDescent="0.3">
      <c r="C147" s="209" t="s">
        <v>504</v>
      </c>
      <c r="D147" s="210" t="s">
        <v>462</v>
      </c>
      <c r="E147" s="211" t="s">
        <v>459</v>
      </c>
      <c r="F147" s="240">
        <v>0</v>
      </c>
      <c r="G147" s="241">
        <v>0</v>
      </c>
      <c r="H147" s="231">
        <v>0</v>
      </c>
      <c r="I147" s="231">
        <v>0</v>
      </c>
      <c r="J147" s="236">
        <v>100</v>
      </c>
      <c r="K147" s="236">
        <v>100</v>
      </c>
      <c r="L147" s="236">
        <v>0</v>
      </c>
      <c r="M147" s="209" t="s">
        <v>109</v>
      </c>
      <c r="N147" s="220">
        <v>0</v>
      </c>
      <c r="O147" s="216">
        <v>42795</v>
      </c>
      <c r="P147" s="244">
        <v>42826</v>
      </c>
      <c r="Q147" s="231" t="s">
        <v>245</v>
      </c>
      <c r="R147" s="231" t="s">
        <v>107</v>
      </c>
      <c r="S147" s="231" t="s">
        <v>1</v>
      </c>
      <c r="T147" s="218">
        <v>1</v>
      </c>
      <c r="U147" s="218" t="s">
        <v>592</v>
      </c>
      <c r="V147" s="254">
        <f>J147*K147</f>
        <v>10000</v>
      </c>
      <c r="W147" s="254">
        <f>J147*L147</f>
        <v>0</v>
      </c>
    </row>
    <row r="148" spans="1:23 16384:16384" ht="20.399999999999999" x14ac:dyDescent="0.3">
      <c r="C148" s="138" t="s">
        <v>505</v>
      </c>
      <c r="D148" s="139" t="s">
        <v>461</v>
      </c>
      <c r="E148" s="145" t="s">
        <v>548</v>
      </c>
      <c r="F148" s="154">
        <v>0</v>
      </c>
      <c r="G148" s="155"/>
      <c r="H148" s="156">
        <v>0</v>
      </c>
      <c r="I148" s="156">
        <v>0</v>
      </c>
      <c r="J148" s="99">
        <v>0</v>
      </c>
      <c r="K148" s="99">
        <v>0</v>
      </c>
      <c r="L148" s="99">
        <v>0</v>
      </c>
      <c r="M148" s="121">
        <v>0</v>
      </c>
      <c r="N148" s="141">
        <v>0</v>
      </c>
      <c r="O148" s="122">
        <v>0</v>
      </c>
      <c r="P148" s="142">
        <v>0</v>
      </c>
      <c r="Q148" s="143">
        <v>0</v>
      </c>
      <c r="R148" s="143">
        <v>0</v>
      </c>
      <c r="S148" s="121">
        <v>0</v>
      </c>
    </row>
    <row r="149" spans="1:23 16384:16384" ht="20.399999999999999" x14ac:dyDescent="0.3">
      <c r="C149" s="134" t="s">
        <v>506</v>
      </c>
      <c r="D149" s="109" t="s">
        <v>461</v>
      </c>
      <c r="E149" s="41" t="s">
        <v>460</v>
      </c>
      <c r="F149" s="154">
        <v>0</v>
      </c>
      <c r="G149" s="155">
        <v>0</v>
      </c>
      <c r="H149" s="156">
        <v>0</v>
      </c>
      <c r="I149" s="156">
        <v>0</v>
      </c>
      <c r="J149" s="55">
        <v>194</v>
      </c>
      <c r="K149" s="55">
        <v>100</v>
      </c>
      <c r="L149" s="55">
        <v>0</v>
      </c>
      <c r="M149" s="130" t="s">
        <v>109</v>
      </c>
      <c r="N149" s="42">
        <v>0</v>
      </c>
      <c r="O149" s="116">
        <v>42767</v>
      </c>
      <c r="P149" s="67">
        <v>42795</v>
      </c>
      <c r="Q149" s="135" t="s">
        <v>245</v>
      </c>
      <c r="R149" s="135" t="s">
        <v>107</v>
      </c>
      <c r="S149" s="121">
        <v>0</v>
      </c>
    </row>
    <row r="150" spans="1:23 16384:16384" x14ac:dyDescent="0.3">
      <c r="B150" s="100"/>
      <c r="C150" s="138" t="s">
        <v>507</v>
      </c>
      <c r="D150" s="139" t="s">
        <v>276</v>
      </c>
      <c r="E150" s="145" t="s">
        <v>549</v>
      </c>
      <c r="F150" s="154">
        <v>0</v>
      </c>
      <c r="G150" s="155"/>
      <c r="H150" s="156">
        <v>0</v>
      </c>
      <c r="I150" s="156"/>
      <c r="J150" s="55">
        <v>0</v>
      </c>
      <c r="K150" s="55">
        <v>0</v>
      </c>
      <c r="L150" s="55">
        <v>0</v>
      </c>
      <c r="M150" s="130">
        <v>0</v>
      </c>
      <c r="N150" s="42">
        <v>0</v>
      </c>
      <c r="O150" s="116">
        <v>0</v>
      </c>
      <c r="P150" s="67">
        <v>0</v>
      </c>
      <c r="Q150" s="135">
        <v>0</v>
      </c>
      <c r="R150" s="135">
        <v>0</v>
      </c>
      <c r="S150" s="121">
        <v>0</v>
      </c>
      <c r="XFD150" s="21"/>
    </row>
    <row r="151" spans="1:23 16384:16384" s="218" customFormat="1" ht="40.799999999999997" x14ac:dyDescent="0.3">
      <c r="B151" s="245"/>
      <c r="C151" s="209" t="s">
        <v>508</v>
      </c>
      <c r="D151" s="210" t="s">
        <v>276</v>
      </c>
      <c r="E151" s="211" t="s">
        <v>277</v>
      </c>
      <c r="F151" s="240">
        <v>0</v>
      </c>
      <c r="G151" s="241"/>
      <c r="H151" s="231">
        <v>0</v>
      </c>
      <c r="I151" s="231"/>
      <c r="J151" s="215">
        <v>400</v>
      </c>
      <c r="K151" s="215">
        <v>100</v>
      </c>
      <c r="L151" s="215">
        <v>0</v>
      </c>
      <c r="M151" s="213" t="s">
        <v>109</v>
      </c>
      <c r="N151" s="220">
        <v>0</v>
      </c>
      <c r="O151" s="216">
        <v>42795</v>
      </c>
      <c r="P151" s="244">
        <v>42826</v>
      </c>
      <c r="Q151" s="231" t="s">
        <v>118</v>
      </c>
      <c r="R151" s="231" t="s">
        <v>107</v>
      </c>
      <c r="S151" s="231" t="s">
        <v>1</v>
      </c>
      <c r="T151" s="218">
        <v>1</v>
      </c>
      <c r="U151" s="218" t="s">
        <v>592</v>
      </c>
      <c r="V151" s="254">
        <f>J151*K151</f>
        <v>40000</v>
      </c>
      <c r="W151" s="254">
        <f>J151*L151</f>
        <v>0</v>
      </c>
      <c r="XFD151" s="246"/>
    </row>
    <row r="152" spans="1:23 16384:16384" x14ac:dyDescent="0.3">
      <c r="A152" s="21"/>
      <c r="B152" s="35"/>
      <c r="C152" s="138" t="s">
        <v>513</v>
      </c>
      <c r="D152" s="139" t="s">
        <v>458</v>
      </c>
      <c r="E152" s="145" t="s">
        <v>550</v>
      </c>
      <c r="F152" s="162">
        <v>0</v>
      </c>
      <c r="G152" s="163"/>
      <c r="H152" s="156">
        <v>0</v>
      </c>
      <c r="I152" s="156"/>
      <c r="J152" s="99">
        <v>0</v>
      </c>
      <c r="K152" s="99">
        <v>0</v>
      </c>
      <c r="L152" s="99">
        <v>0</v>
      </c>
      <c r="M152" s="121">
        <v>0</v>
      </c>
      <c r="N152" s="141">
        <v>0</v>
      </c>
      <c r="O152" s="122">
        <v>0</v>
      </c>
      <c r="P152" s="142">
        <v>0</v>
      </c>
      <c r="Q152" s="143">
        <v>0</v>
      </c>
      <c r="R152" s="143">
        <v>0</v>
      </c>
      <c r="S152" s="121">
        <v>0</v>
      </c>
      <c r="T152" s="101"/>
    </row>
    <row r="153" spans="1:23 16384:16384" s="218" customFormat="1" x14ac:dyDescent="0.3">
      <c r="C153" s="209" t="s">
        <v>514</v>
      </c>
      <c r="D153" s="210" t="s">
        <v>458</v>
      </c>
      <c r="E153" s="247" t="s">
        <v>450</v>
      </c>
      <c r="F153" s="240">
        <v>0</v>
      </c>
      <c r="G153" s="241"/>
      <c r="H153" s="231">
        <v>0</v>
      </c>
      <c r="I153" s="231"/>
      <c r="J153" s="215">
        <v>565.65765765765764</v>
      </c>
      <c r="K153" s="215">
        <v>100</v>
      </c>
      <c r="L153" s="215">
        <v>0</v>
      </c>
      <c r="M153" s="213" t="s">
        <v>109</v>
      </c>
      <c r="N153" s="220">
        <v>0</v>
      </c>
      <c r="O153" s="216">
        <v>42767</v>
      </c>
      <c r="P153" s="244">
        <v>42795</v>
      </c>
      <c r="Q153" s="231">
        <v>0</v>
      </c>
      <c r="R153" s="231">
        <v>0</v>
      </c>
      <c r="S153" s="231" t="s">
        <v>1</v>
      </c>
      <c r="T153" s="248">
        <v>1</v>
      </c>
      <c r="U153" s="218" t="s">
        <v>592</v>
      </c>
      <c r="V153" s="254">
        <f>J153*K153</f>
        <v>56565.765765765762</v>
      </c>
      <c r="W153" s="254">
        <f>J153*L153</f>
        <v>0</v>
      </c>
    </row>
    <row r="154" spans="1:23 16384:16384" x14ac:dyDescent="0.3">
      <c r="A154" s="21"/>
      <c r="B154" s="35"/>
      <c r="C154" s="134" t="s">
        <v>515</v>
      </c>
      <c r="D154" s="139" t="s">
        <v>500</v>
      </c>
      <c r="E154" s="145" t="s">
        <v>543</v>
      </c>
      <c r="F154" s="154">
        <v>0</v>
      </c>
      <c r="G154" s="155"/>
      <c r="H154" s="156">
        <v>0</v>
      </c>
      <c r="I154" s="156"/>
      <c r="J154" s="55">
        <v>0</v>
      </c>
      <c r="K154" s="55">
        <v>0</v>
      </c>
      <c r="L154" s="55">
        <v>0</v>
      </c>
      <c r="M154" s="130">
        <v>0</v>
      </c>
      <c r="N154" s="42">
        <v>0</v>
      </c>
      <c r="O154" s="116">
        <v>0</v>
      </c>
      <c r="P154" s="67">
        <v>0</v>
      </c>
      <c r="Q154" s="135">
        <v>0</v>
      </c>
      <c r="R154" s="135">
        <v>0</v>
      </c>
      <c r="S154" s="121">
        <v>0</v>
      </c>
      <c r="T154" s="101"/>
    </row>
    <row r="155" spans="1:23 16384:16384" s="218" customFormat="1" x14ac:dyDescent="0.3">
      <c r="C155" s="209" t="s">
        <v>516</v>
      </c>
      <c r="D155" s="249" t="s">
        <v>500</v>
      </c>
      <c r="E155" s="247" t="s">
        <v>226</v>
      </c>
      <c r="F155" s="240">
        <v>0</v>
      </c>
      <c r="G155" s="241"/>
      <c r="H155" s="231">
        <v>0</v>
      </c>
      <c r="I155" s="231"/>
      <c r="J155" s="215">
        <v>20</v>
      </c>
      <c r="K155" s="215">
        <v>100</v>
      </c>
      <c r="L155" s="215">
        <v>0</v>
      </c>
      <c r="M155" s="213" t="s">
        <v>109</v>
      </c>
      <c r="N155" s="220">
        <v>0</v>
      </c>
      <c r="O155" s="216">
        <v>42767</v>
      </c>
      <c r="P155" s="244">
        <v>42795</v>
      </c>
      <c r="Q155" s="231">
        <v>0</v>
      </c>
      <c r="R155" s="231">
        <v>0</v>
      </c>
      <c r="S155" s="231" t="s">
        <v>1</v>
      </c>
      <c r="T155" s="248">
        <v>1</v>
      </c>
      <c r="V155" s="254">
        <f>J155*K155</f>
        <v>2000</v>
      </c>
      <c r="W155" s="254">
        <f>J155*L155</f>
        <v>0</v>
      </c>
    </row>
    <row r="156" spans="1:23 16384:16384" ht="15.6" x14ac:dyDescent="0.3">
      <c r="A156" s="21"/>
      <c r="B156" s="98"/>
      <c r="C156" s="138" t="s">
        <v>517</v>
      </c>
      <c r="D156" s="149" t="s">
        <v>511</v>
      </c>
      <c r="E156" s="148" t="s">
        <v>512</v>
      </c>
      <c r="F156" s="154">
        <v>0</v>
      </c>
      <c r="G156" s="155"/>
      <c r="H156" s="156">
        <v>0</v>
      </c>
      <c r="I156" s="156"/>
      <c r="J156" s="55">
        <v>0</v>
      </c>
      <c r="K156" s="55">
        <v>0</v>
      </c>
      <c r="L156" s="55">
        <v>0</v>
      </c>
      <c r="M156" s="130">
        <v>0</v>
      </c>
      <c r="N156" s="42">
        <v>0</v>
      </c>
      <c r="O156" s="116">
        <v>0</v>
      </c>
      <c r="P156" s="67">
        <v>0</v>
      </c>
      <c r="Q156" s="135">
        <v>0</v>
      </c>
      <c r="R156" s="135">
        <v>0</v>
      </c>
      <c r="S156" s="135">
        <v>0</v>
      </c>
      <c r="T156" s="103"/>
    </row>
    <row r="157" spans="1:23 16384:16384" s="218" customFormat="1" ht="40.799999999999997" x14ac:dyDescent="0.3">
      <c r="A157" s="246"/>
      <c r="B157" s="208"/>
      <c r="C157" s="209" t="s">
        <v>518</v>
      </c>
      <c r="D157" s="210" t="s">
        <v>114</v>
      </c>
      <c r="E157" s="211" t="s">
        <v>554</v>
      </c>
      <c r="F157" s="240">
        <v>0</v>
      </c>
      <c r="G157" s="241"/>
      <c r="H157" s="231">
        <v>0</v>
      </c>
      <c r="I157" s="231"/>
      <c r="J157" s="215">
        <v>12012.012012012012</v>
      </c>
      <c r="K157" s="215">
        <v>5</v>
      </c>
      <c r="L157" s="215">
        <v>95</v>
      </c>
      <c r="M157" s="213" t="s">
        <v>108</v>
      </c>
      <c r="N157" s="213">
        <v>0</v>
      </c>
      <c r="O157" s="216">
        <v>42795</v>
      </c>
      <c r="P157" s="217">
        <v>42887</v>
      </c>
      <c r="Q157" s="213" t="s">
        <v>36</v>
      </c>
      <c r="R157" s="213">
        <v>0</v>
      </c>
      <c r="S157" s="213" t="s">
        <v>1</v>
      </c>
      <c r="T157" s="250">
        <v>1</v>
      </c>
      <c r="U157" s="218" t="s">
        <v>592</v>
      </c>
      <c r="V157" s="254">
        <f>J157*K157</f>
        <v>60060.060060060059</v>
      </c>
      <c r="W157" s="254">
        <f>J157*L157</f>
        <v>1141141.1411411411</v>
      </c>
    </row>
    <row r="158" spans="1:23 16384:16384" x14ac:dyDescent="0.3">
      <c r="A158" s="21"/>
      <c r="B158" s="52"/>
      <c r="C158" s="138" t="s">
        <v>519</v>
      </c>
      <c r="D158" s="139" t="s">
        <v>449</v>
      </c>
      <c r="E158" s="145" t="s">
        <v>297</v>
      </c>
      <c r="F158" s="150"/>
      <c r="G158" s="151"/>
      <c r="H158" s="156"/>
      <c r="I158" s="156"/>
      <c r="J158" s="99">
        <v>0</v>
      </c>
      <c r="K158" s="99">
        <v>0</v>
      </c>
      <c r="L158" s="99">
        <v>0</v>
      </c>
      <c r="M158" s="121">
        <v>0</v>
      </c>
      <c r="N158" s="121">
        <v>0</v>
      </c>
      <c r="O158" s="122">
        <v>0</v>
      </c>
      <c r="P158" s="123">
        <v>0</v>
      </c>
      <c r="Q158" s="121">
        <v>0</v>
      </c>
      <c r="R158" s="121">
        <v>0</v>
      </c>
      <c r="S158" s="121">
        <v>0</v>
      </c>
      <c r="T158" s="102"/>
    </row>
    <row r="159" spans="1:23 16384:16384" ht="40.799999999999997" x14ac:dyDescent="0.3">
      <c r="A159" s="21"/>
      <c r="B159" s="52"/>
      <c r="C159" s="134" t="s">
        <v>522</v>
      </c>
      <c r="D159" s="109" t="s">
        <v>449</v>
      </c>
      <c r="E159" s="41" t="s">
        <v>531</v>
      </c>
      <c r="F159" s="152"/>
      <c r="G159" s="153"/>
      <c r="H159" s="157"/>
      <c r="I159" s="158"/>
      <c r="J159" s="55">
        <v>232.63</v>
      </c>
      <c r="K159" s="90">
        <v>87.665428145474905</v>
      </c>
      <c r="L159" s="91">
        <v>12.3345718545251</v>
      </c>
      <c r="M159" s="86" t="s">
        <v>298</v>
      </c>
      <c r="N159" s="42">
        <v>0</v>
      </c>
      <c r="O159" s="87">
        <v>41061</v>
      </c>
      <c r="P159" s="87">
        <v>43070</v>
      </c>
      <c r="Q159" s="135">
        <v>0</v>
      </c>
      <c r="R159" s="135">
        <v>0</v>
      </c>
      <c r="S159" s="135" t="s">
        <v>20</v>
      </c>
      <c r="T159" s="102"/>
    </row>
    <row r="160" spans="1:23 16384:16384" ht="40.799999999999997" x14ac:dyDescent="0.3">
      <c r="A160" s="21"/>
      <c r="B160" s="52"/>
      <c r="C160" s="134" t="s">
        <v>523</v>
      </c>
      <c r="D160" s="109" t="s">
        <v>449</v>
      </c>
      <c r="E160" s="41" t="s">
        <v>555</v>
      </c>
      <c r="F160" s="152"/>
      <c r="G160" s="153"/>
      <c r="H160" s="157"/>
      <c r="I160" s="158"/>
      <c r="J160" s="55">
        <v>24.42</v>
      </c>
      <c r="K160" s="90">
        <v>100</v>
      </c>
      <c r="L160" s="91">
        <v>0</v>
      </c>
      <c r="M160" s="86" t="s">
        <v>298</v>
      </c>
      <c r="N160" s="42">
        <v>0</v>
      </c>
      <c r="O160" s="87">
        <v>41061</v>
      </c>
      <c r="P160" s="87">
        <v>43070</v>
      </c>
      <c r="Q160" s="135">
        <v>0</v>
      </c>
      <c r="R160" s="135">
        <v>0</v>
      </c>
      <c r="S160" s="135" t="s">
        <v>20</v>
      </c>
      <c r="T160" s="102"/>
    </row>
    <row r="161" spans="1:23" ht="40.799999999999997" x14ac:dyDescent="0.3">
      <c r="A161" s="21"/>
      <c r="B161" s="52"/>
      <c r="C161" s="134" t="s">
        <v>524</v>
      </c>
      <c r="D161" s="109" t="s">
        <v>449</v>
      </c>
      <c r="E161" s="41" t="s">
        <v>532</v>
      </c>
      <c r="F161" s="152">
        <v>0</v>
      </c>
      <c r="G161" s="153"/>
      <c r="H161" s="157">
        <v>0</v>
      </c>
      <c r="I161" s="158"/>
      <c r="J161" s="55">
        <v>4858.9799999999996</v>
      </c>
      <c r="K161" s="90">
        <v>77.853825911139893</v>
      </c>
      <c r="L161" s="91">
        <v>22.1461740888601</v>
      </c>
      <c r="M161" s="86" t="s">
        <v>298</v>
      </c>
      <c r="N161" s="42">
        <v>0</v>
      </c>
      <c r="O161" s="87">
        <v>41061</v>
      </c>
      <c r="P161" s="87">
        <v>43070</v>
      </c>
      <c r="Q161" s="135">
        <v>0</v>
      </c>
      <c r="R161" s="135">
        <v>0</v>
      </c>
      <c r="S161" s="135" t="s">
        <v>20</v>
      </c>
      <c r="T161" s="102"/>
    </row>
    <row r="162" spans="1:23" ht="20.399999999999999" x14ac:dyDescent="0.3">
      <c r="C162" s="108">
        <v>7</v>
      </c>
      <c r="D162" s="179" t="s">
        <v>15</v>
      </c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</row>
    <row r="163" spans="1:23" ht="30.6" x14ac:dyDescent="0.3">
      <c r="C163" s="184">
        <v>0</v>
      </c>
      <c r="D163" s="178" t="s">
        <v>28</v>
      </c>
      <c r="E163" s="174" t="s">
        <v>53</v>
      </c>
      <c r="F163" s="174" t="s">
        <v>43</v>
      </c>
      <c r="G163" s="174"/>
      <c r="H163" s="174" t="s">
        <v>44</v>
      </c>
      <c r="I163" s="174"/>
      <c r="J163" s="175" t="s">
        <v>8</v>
      </c>
      <c r="K163" s="175"/>
      <c r="L163" s="175"/>
      <c r="M163" s="174" t="s">
        <v>52</v>
      </c>
      <c r="N163" s="185" t="s">
        <v>54</v>
      </c>
      <c r="O163" s="174" t="s">
        <v>27</v>
      </c>
      <c r="P163" s="174"/>
      <c r="Q163" s="174" t="s">
        <v>17</v>
      </c>
      <c r="R163" s="174" t="s">
        <v>48</v>
      </c>
      <c r="S163" s="174" t="s">
        <v>19</v>
      </c>
    </row>
    <row r="164" spans="1:23" ht="71.400000000000006" x14ac:dyDescent="0.3">
      <c r="C164" s="184"/>
      <c r="D164" s="178"/>
      <c r="E164" s="174"/>
      <c r="F164" s="174"/>
      <c r="G164" s="174"/>
      <c r="H164" s="174"/>
      <c r="I164" s="174"/>
      <c r="J164" s="27" t="s">
        <v>446</v>
      </c>
      <c r="K164" s="128" t="s">
        <v>46</v>
      </c>
      <c r="L164" s="27" t="s">
        <v>45</v>
      </c>
      <c r="M164" s="174"/>
      <c r="N164" s="185"/>
      <c r="O164" s="128" t="s">
        <v>16</v>
      </c>
      <c r="P164" s="128" t="s">
        <v>55</v>
      </c>
      <c r="Q164" s="174"/>
      <c r="R164" s="174"/>
      <c r="S164" s="174"/>
    </row>
    <row r="165" spans="1:23" x14ac:dyDescent="0.3">
      <c r="A165" s="21"/>
      <c r="B165" s="52"/>
      <c r="C165" s="138" t="s">
        <v>520</v>
      </c>
      <c r="D165" s="139" t="s">
        <v>449</v>
      </c>
      <c r="E165" s="145" t="s">
        <v>299</v>
      </c>
      <c r="F165" s="150">
        <v>0</v>
      </c>
      <c r="G165" s="151"/>
      <c r="H165" s="156">
        <v>0</v>
      </c>
      <c r="I165" s="156"/>
      <c r="J165" s="99">
        <v>0</v>
      </c>
      <c r="K165" s="99">
        <v>0</v>
      </c>
      <c r="L165" s="99">
        <v>0</v>
      </c>
      <c r="M165" s="121">
        <v>0</v>
      </c>
      <c r="N165" s="121">
        <v>0</v>
      </c>
      <c r="O165" s="122">
        <v>0</v>
      </c>
      <c r="P165" s="123">
        <v>0</v>
      </c>
      <c r="Q165" s="121">
        <v>0</v>
      </c>
      <c r="R165" s="121">
        <v>0</v>
      </c>
      <c r="S165" s="121">
        <v>0</v>
      </c>
      <c r="T165" s="102"/>
    </row>
    <row r="166" spans="1:23" ht="20.399999999999999" x14ac:dyDescent="0.3">
      <c r="A166" s="21"/>
      <c r="B166" s="52"/>
      <c r="C166" s="134" t="s">
        <v>525</v>
      </c>
      <c r="D166" s="109" t="s">
        <v>449</v>
      </c>
      <c r="E166" s="41" t="s">
        <v>528</v>
      </c>
      <c r="F166" s="152">
        <v>0</v>
      </c>
      <c r="G166" s="153"/>
      <c r="H166" s="156">
        <v>0</v>
      </c>
      <c r="I166" s="156"/>
      <c r="J166" s="55">
        <v>36.049999999999997</v>
      </c>
      <c r="K166" s="55">
        <v>70</v>
      </c>
      <c r="L166" s="55">
        <v>30</v>
      </c>
      <c r="M166" s="130" t="s">
        <v>108</v>
      </c>
      <c r="N166" s="130">
        <v>0</v>
      </c>
      <c r="O166" s="116">
        <v>41061</v>
      </c>
      <c r="P166" s="117">
        <v>43070</v>
      </c>
      <c r="Q166" s="130">
        <v>0</v>
      </c>
      <c r="R166" s="130">
        <v>0</v>
      </c>
      <c r="S166" s="135" t="s">
        <v>20</v>
      </c>
      <c r="T166" s="102"/>
    </row>
    <row r="167" spans="1:23" ht="20.399999999999999" x14ac:dyDescent="0.3">
      <c r="A167" s="21"/>
      <c r="B167" s="52"/>
      <c r="C167" s="134" t="s">
        <v>526</v>
      </c>
      <c r="D167" s="109" t="s">
        <v>449</v>
      </c>
      <c r="E167" s="41" t="s">
        <v>529</v>
      </c>
      <c r="F167" s="152">
        <v>0</v>
      </c>
      <c r="G167" s="153"/>
      <c r="H167" s="156">
        <v>0</v>
      </c>
      <c r="I167" s="156"/>
      <c r="J167" s="55">
        <v>462.47</v>
      </c>
      <c r="K167" s="55">
        <v>70</v>
      </c>
      <c r="L167" s="55">
        <v>30</v>
      </c>
      <c r="M167" s="130" t="s">
        <v>108</v>
      </c>
      <c r="N167" s="130">
        <v>0</v>
      </c>
      <c r="O167" s="116">
        <v>41061</v>
      </c>
      <c r="P167" s="117">
        <v>43070</v>
      </c>
      <c r="Q167" s="130">
        <v>0</v>
      </c>
      <c r="R167" s="130">
        <v>0</v>
      </c>
      <c r="S167" s="135" t="s">
        <v>20</v>
      </c>
      <c r="T167" s="102"/>
    </row>
    <row r="168" spans="1:23" ht="20.399999999999999" x14ac:dyDescent="0.3">
      <c r="A168" s="21"/>
      <c r="B168" s="52"/>
      <c r="C168" s="134" t="s">
        <v>527</v>
      </c>
      <c r="D168" s="109" t="s">
        <v>449</v>
      </c>
      <c r="E168" s="41" t="s">
        <v>530</v>
      </c>
      <c r="F168" s="152">
        <v>0</v>
      </c>
      <c r="G168" s="153"/>
      <c r="H168" s="156">
        <v>0</v>
      </c>
      <c r="I168" s="156"/>
      <c r="J168" s="55">
        <v>1548.95</v>
      </c>
      <c r="K168" s="55">
        <v>70</v>
      </c>
      <c r="L168" s="55">
        <v>30</v>
      </c>
      <c r="M168" s="130" t="s">
        <v>108</v>
      </c>
      <c r="N168" s="130">
        <v>0</v>
      </c>
      <c r="O168" s="116">
        <v>41061</v>
      </c>
      <c r="P168" s="117">
        <v>43070</v>
      </c>
      <c r="Q168" s="130">
        <v>0</v>
      </c>
      <c r="R168" s="130">
        <v>0</v>
      </c>
      <c r="S168" s="135" t="s">
        <v>20</v>
      </c>
      <c r="T168" s="102"/>
    </row>
    <row r="169" spans="1:23" s="218" customFormat="1" x14ac:dyDescent="0.3">
      <c r="A169" s="246"/>
      <c r="B169" s="208"/>
      <c r="C169" s="209" t="s">
        <v>565</v>
      </c>
      <c r="D169" s="210" t="s">
        <v>449</v>
      </c>
      <c r="E169" s="211" t="s">
        <v>567</v>
      </c>
      <c r="F169" s="251">
        <v>0</v>
      </c>
      <c r="G169" s="252"/>
      <c r="H169" s="223">
        <v>0</v>
      </c>
      <c r="I169" s="213"/>
      <c r="J169" s="215">
        <v>1249.8498498498498</v>
      </c>
      <c r="K169" s="215">
        <v>70</v>
      </c>
      <c r="L169" s="215">
        <v>30</v>
      </c>
      <c r="M169" s="224" t="s">
        <v>577</v>
      </c>
      <c r="N169" s="213">
        <v>0</v>
      </c>
      <c r="O169" s="229">
        <v>42856</v>
      </c>
      <c r="P169" s="229">
        <v>43221</v>
      </c>
      <c r="Q169" s="213">
        <v>0</v>
      </c>
      <c r="R169" s="213">
        <v>0</v>
      </c>
      <c r="S169" s="213" t="s">
        <v>1</v>
      </c>
      <c r="T169" s="250">
        <v>1</v>
      </c>
      <c r="U169" s="218" t="s">
        <v>593</v>
      </c>
      <c r="V169" s="254">
        <f>J169*K169</f>
        <v>87489.489489489482</v>
      </c>
      <c r="W169" s="254">
        <f>J169*L169</f>
        <v>37495.495495495496</v>
      </c>
    </row>
    <row r="170" spans="1:23" s="218" customFormat="1" x14ac:dyDescent="0.3">
      <c r="A170" s="246"/>
      <c r="B170" s="208"/>
      <c r="C170" s="209" t="s">
        <v>566</v>
      </c>
      <c r="D170" s="210" t="s">
        <v>449</v>
      </c>
      <c r="E170" s="211" t="s">
        <v>568</v>
      </c>
      <c r="F170" s="251">
        <v>0</v>
      </c>
      <c r="G170" s="252"/>
      <c r="H170" s="213">
        <v>0</v>
      </c>
      <c r="I170" s="213"/>
      <c r="J170" s="215">
        <v>7.2072072072072073</v>
      </c>
      <c r="K170" s="215">
        <v>70</v>
      </c>
      <c r="L170" s="215">
        <v>30</v>
      </c>
      <c r="M170" s="224" t="s">
        <v>578</v>
      </c>
      <c r="N170" s="213">
        <v>0</v>
      </c>
      <c r="O170" s="229">
        <v>42856</v>
      </c>
      <c r="P170" s="229">
        <v>43221</v>
      </c>
      <c r="Q170" s="213">
        <v>0</v>
      </c>
      <c r="R170" s="213">
        <v>0</v>
      </c>
      <c r="S170" s="213" t="s">
        <v>1</v>
      </c>
      <c r="T170" s="250">
        <v>1</v>
      </c>
      <c r="U170" s="218" t="s">
        <v>593</v>
      </c>
      <c r="V170" s="254">
        <f>J170*K170</f>
        <v>504.5045045045045</v>
      </c>
      <c r="W170" s="254">
        <f>J170*L170</f>
        <v>216.21621621621622</v>
      </c>
    </row>
    <row r="171" spans="1:23" x14ac:dyDescent="0.3">
      <c r="A171" s="21"/>
      <c r="B171" s="52"/>
      <c r="C171" s="138" t="s">
        <v>521</v>
      </c>
      <c r="D171" s="139" t="s">
        <v>449</v>
      </c>
      <c r="E171" s="145" t="s">
        <v>537</v>
      </c>
      <c r="F171" s="152">
        <v>0</v>
      </c>
      <c r="G171" s="153"/>
      <c r="H171" s="156">
        <v>0</v>
      </c>
      <c r="I171" s="156"/>
      <c r="J171" s="55">
        <v>0</v>
      </c>
      <c r="K171" s="55">
        <v>0</v>
      </c>
      <c r="L171" s="55">
        <v>0</v>
      </c>
      <c r="M171" s="130">
        <v>0</v>
      </c>
      <c r="N171" s="130">
        <v>0</v>
      </c>
      <c r="O171" s="116">
        <v>0</v>
      </c>
      <c r="P171" s="117">
        <v>0</v>
      </c>
      <c r="Q171" s="130">
        <v>0</v>
      </c>
      <c r="R171" s="130">
        <v>0</v>
      </c>
      <c r="S171" s="130">
        <v>0</v>
      </c>
      <c r="T171" s="102"/>
    </row>
    <row r="172" spans="1:23" ht="20.399999999999999" x14ac:dyDescent="0.3">
      <c r="A172" s="21"/>
      <c r="B172" s="52"/>
      <c r="C172" s="134" t="s">
        <v>533</v>
      </c>
      <c r="D172" s="109" t="s">
        <v>449</v>
      </c>
      <c r="E172" s="41" t="s">
        <v>538</v>
      </c>
      <c r="F172" s="137" t="s">
        <v>323</v>
      </c>
      <c r="G172" s="153"/>
      <c r="H172" s="156">
        <v>0</v>
      </c>
      <c r="I172" s="156"/>
      <c r="J172" s="55">
        <v>2425.8200000000002</v>
      </c>
      <c r="K172" s="55">
        <v>97.244133199955499</v>
      </c>
      <c r="L172" s="55">
        <v>2.7558668000445201</v>
      </c>
      <c r="M172" s="71" t="s">
        <v>108</v>
      </c>
      <c r="N172" s="42">
        <v>0</v>
      </c>
      <c r="O172" s="87">
        <v>41061</v>
      </c>
      <c r="P172" s="88">
        <v>43070</v>
      </c>
      <c r="Q172" s="135">
        <v>0</v>
      </c>
      <c r="R172" s="135">
        <v>0</v>
      </c>
      <c r="S172" s="130" t="s">
        <v>20</v>
      </c>
      <c r="T172" s="102"/>
    </row>
    <row r="173" spans="1:23" ht="20.399999999999999" x14ac:dyDescent="0.3">
      <c r="A173" s="21"/>
      <c r="B173" s="52"/>
      <c r="C173" s="134" t="s">
        <v>534</v>
      </c>
      <c r="D173" s="109" t="s">
        <v>449</v>
      </c>
      <c r="E173" s="41" t="s">
        <v>539</v>
      </c>
      <c r="F173" s="159" t="s">
        <v>442</v>
      </c>
      <c r="G173" s="160"/>
      <c r="H173" s="156">
        <v>0</v>
      </c>
      <c r="I173" s="156"/>
      <c r="J173" s="55">
        <v>3123.76</v>
      </c>
      <c r="K173" s="55">
        <v>100</v>
      </c>
      <c r="L173" s="55">
        <v>0</v>
      </c>
      <c r="M173" s="71" t="s">
        <v>108</v>
      </c>
      <c r="N173" s="42">
        <v>0</v>
      </c>
      <c r="O173" s="87">
        <v>41061</v>
      </c>
      <c r="P173" s="88">
        <v>43070</v>
      </c>
      <c r="Q173" s="135">
        <v>0</v>
      </c>
      <c r="R173" s="135">
        <v>0</v>
      </c>
      <c r="S173" s="130" t="s">
        <v>20</v>
      </c>
      <c r="T173" s="102"/>
    </row>
    <row r="174" spans="1:23" ht="20.399999999999999" x14ac:dyDescent="0.3">
      <c r="A174" s="21"/>
      <c r="B174" s="52"/>
      <c r="C174" s="134" t="s">
        <v>535</v>
      </c>
      <c r="D174" s="109" t="s">
        <v>449</v>
      </c>
      <c r="E174" s="41" t="s">
        <v>540</v>
      </c>
      <c r="F174" s="159" t="s">
        <v>322</v>
      </c>
      <c r="G174" s="160"/>
      <c r="H174" s="156">
        <v>0</v>
      </c>
      <c r="I174" s="156"/>
      <c r="J174" s="55">
        <v>11673.55</v>
      </c>
      <c r="K174" s="55">
        <v>99.3601999262454</v>
      </c>
      <c r="L174" s="55">
        <v>0.63980007375458203</v>
      </c>
      <c r="M174" s="71" t="s">
        <v>108</v>
      </c>
      <c r="N174" s="42">
        <v>0</v>
      </c>
      <c r="O174" s="87">
        <v>41061</v>
      </c>
      <c r="P174" s="88">
        <v>43070</v>
      </c>
      <c r="Q174" s="135">
        <v>0</v>
      </c>
      <c r="R174" s="135">
        <v>0</v>
      </c>
      <c r="S174" s="130" t="s">
        <v>20</v>
      </c>
      <c r="T174" s="102"/>
    </row>
    <row r="175" spans="1:23" ht="20.399999999999999" x14ac:dyDescent="0.3">
      <c r="A175" s="21"/>
      <c r="B175" s="52"/>
      <c r="C175" s="134" t="s">
        <v>536</v>
      </c>
      <c r="D175" s="109" t="s">
        <v>449</v>
      </c>
      <c r="E175" s="41" t="s">
        <v>541</v>
      </c>
      <c r="F175" s="159" t="s">
        <v>324</v>
      </c>
      <c r="G175" s="160"/>
      <c r="H175" s="156">
        <v>0</v>
      </c>
      <c r="I175" s="156"/>
      <c r="J175" s="55">
        <v>46761.58</v>
      </c>
      <c r="K175" s="55">
        <v>95.368997142481305</v>
      </c>
      <c r="L175" s="55">
        <v>4.6310028575186797</v>
      </c>
      <c r="M175" s="71" t="s">
        <v>108</v>
      </c>
      <c r="N175" s="42">
        <v>0</v>
      </c>
      <c r="O175" s="87">
        <v>41061</v>
      </c>
      <c r="P175" s="88">
        <v>43070</v>
      </c>
      <c r="Q175" s="135">
        <v>0</v>
      </c>
      <c r="R175" s="135">
        <v>0</v>
      </c>
      <c r="S175" s="130" t="s">
        <v>20</v>
      </c>
      <c r="T175" s="102"/>
    </row>
    <row r="176" spans="1:23" x14ac:dyDescent="0.3">
      <c r="A176" s="35"/>
      <c r="B176" s="35"/>
      <c r="C176" s="54"/>
      <c r="D176" s="111"/>
      <c r="I176" s="40" t="s">
        <v>2</v>
      </c>
      <c r="J176" s="59">
        <f>SUM(J116:J175)</f>
        <v>90596.097687897898</v>
      </c>
      <c r="K176" s="49"/>
      <c r="L176" s="49"/>
      <c r="S176" s="35"/>
    </row>
    <row r="177" spans="1:23" ht="61.2" x14ac:dyDescent="0.3">
      <c r="C177" s="63">
        <v>8</v>
      </c>
      <c r="D177" s="179" t="s">
        <v>246</v>
      </c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</row>
    <row r="178" spans="1:23" ht="71.400000000000006" x14ac:dyDescent="0.3">
      <c r="C178" s="176"/>
      <c r="D178" s="178" t="s">
        <v>28</v>
      </c>
      <c r="E178" s="174" t="s">
        <v>26</v>
      </c>
      <c r="F178" s="174" t="s">
        <v>43</v>
      </c>
      <c r="G178" s="174" t="s">
        <v>112</v>
      </c>
      <c r="H178" s="174" t="s">
        <v>44</v>
      </c>
      <c r="I178" s="174"/>
      <c r="J178" s="175" t="s">
        <v>8</v>
      </c>
      <c r="K178" s="175"/>
      <c r="L178" s="175"/>
      <c r="M178" s="174" t="s">
        <v>52</v>
      </c>
      <c r="N178" s="174" t="s">
        <v>49</v>
      </c>
      <c r="O178" s="174" t="s">
        <v>27</v>
      </c>
      <c r="P178" s="174"/>
      <c r="Q178" s="174" t="s">
        <v>64</v>
      </c>
      <c r="R178" s="174" t="s">
        <v>48</v>
      </c>
      <c r="S178" s="174" t="s">
        <v>19</v>
      </c>
    </row>
    <row r="179" spans="1:23" ht="51" x14ac:dyDescent="0.3">
      <c r="C179" s="177"/>
      <c r="D179" s="178"/>
      <c r="E179" s="174"/>
      <c r="F179" s="174"/>
      <c r="G179" s="174"/>
      <c r="H179" s="174"/>
      <c r="I179" s="174"/>
      <c r="J179" s="27" t="s">
        <v>446</v>
      </c>
      <c r="K179" s="27" t="s">
        <v>46</v>
      </c>
      <c r="L179" s="65" t="s">
        <v>45</v>
      </c>
      <c r="M179" s="174"/>
      <c r="N179" s="174"/>
      <c r="O179" s="62" t="s">
        <v>66</v>
      </c>
      <c r="P179" s="62" t="s">
        <v>9</v>
      </c>
      <c r="Q179" s="174"/>
      <c r="R179" s="174"/>
      <c r="S179" s="174"/>
    </row>
    <row r="180" spans="1:23" x14ac:dyDescent="0.3">
      <c r="C180" s="66"/>
      <c r="D180" s="110"/>
      <c r="E180" s="69"/>
      <c r="F180" s="75"/>
      <c r="G180" s="72"/>
      <c r="H180" s="173"/>
      <c r="I180" s="173"/>
      <c r="J180" s="76"/>
      <c r="K180" s="74"/>
      <c r="L180" s="74"/>
      <c r="M180" s="73"/>
      <c r="N180" s="73"/>
      <c r="O180" s="72"/>
      <c r="P180" s="50"/>
      <c r="Q180" s="64"/>
      <c r="R180" s="50"/>
      <c r="S180" s="72"/>
      <c r="T180">
        <f>SUM(T2:T179)</f>
        <v>23</v>
      </c>
      <c r="V180" s="253">
        <f>SUM(V2:V179)</f>
        <v>2449152.5794576737</v>
      </c>
      <c r="W180" s="253">
        <f>SUM(W2:W179)</f>
        <v>3254704.8954810849</v>
      </c>
    </row>
    <row r="181" spans="1:23" x14ac:dyDescent="0.3">
      <c r="A181" s="21"/>
      <c r="B181" s="21"/>
      <c r="C181" s="21"/>
      <c r="D181" s="113"/>
      <c r="E181" s="20"/>
      <c r="F181" s="20"/>
      <c r="G181" s="20"/>
      <c r="H181" s="20"/>
      <c r="I181" s="40" t="s">
        <v>2</v>
      </c>
      <c r="J181" s="59">
        <f>SUM(J180:J180)</f>
        <v>0</v>
      </c>
      <c r="M181" s="20"/>
      <c r="N181" s="20"/>
      <c r="O181" s="20"/>
      <c r="P181" s="20"/>
      <c r="Q181" s="20"/>
      <c r="R181" s="20"/>
      <c r="S181" s="21"/>
      <c r="T181" s="20"/>
      <c r="U181" s="20"/>
    </row>
    <row r="182" spans="1:23" x14ac:dyDescent="0.3">
      <c r="A182" s="21"/>
      <c r="B182" s="21"/>
      <c r="C182" s="53"/>
      <c r="D182" s="113"/>
      <c r="E182" s="20"/>
      <c r="F182" s="20"/>
      <c r="G182" s="20"/>
      <c r="H182" s="20"/>
      <c r="I182" s="40"/>
      <c r="J182" s="35"/>
      <c r="K182" s="48"/>
      <c r="M182" s="20"/>
      <c r="N182" s="20"/>
      <c r="O182" s="20"/>
      <c r="P182" s="20"/>
      <c r="Q182" s="20"/>
      <c r="R182" s="20"/>
      <c r="S182" s="21"/>
      <c r="T182" s="20"/>
      <c r="U182" s="20"/>
    </row>
    <row r="183" spans="1:23" x14ac:dyDescent="0.3">
      <c r="A183" s="21"/>
      <c r="B183" s="21"/>
      <c r="C183" s="21"/>
      <c r="D183" s="113"/>
      <c r="E183" s="20"/>
      <c r="F183" s="35" t="s">
        <v>237</v>
      </c>
      <c r="G183" s="85">
        <f>J176+J111+I103+J80+J57+J42+J23</f>
        <v>323918.87195132673</v>
      </c>
      <c r="H183" s="20"/>
      <c r="I183" s="20"/>
      <c r="J183" s="60"/>
      <c r="M183" s="20"/>
      <c r="N183" s="20"/>
      <c r="O183" s="20"/>
      <c r="P183" s="20"/>
      <c r="Q183" s="20"/>
      <c r="R183" s="20"/>
      <c r="S183" s="21"/>
      <c r="T183" s="20"/>
      <c r="U183" s="20"/>
    </row>
    <row r="191" spans="1:23" ht="15.6" x14ac:dyDescent="0.3">
      <c r="D191" s="164" t="s">
        <v>65</v>
      </c>
      <c r="E191" s="34" t="s">
        <v>5</v>
      </c>
    </row>
    <row r="192" spans="1:23" x14ac:dyDescent="0.3">
      <c r="D192" s="165"/>
      <c r="E192" s="34" t="s">
        <v>3</v>
      </c>
    </row>
    <row r="193" spans="1:21" x14ac:dyDescent="0.3">
      <c r="D193" s="166"/>
      <c r="E193" s="28" t="s">
        <v>4</v>
      </c>
    </row>
    <row r="195" spans="1:21" x14ac:dyDescent="0.3">
      <c r="A195" s="21"/>
      <c r="B195" s="21"/>
      <c r="C195" s="21"/>
      <c r="D195" s="164" t="s">
        <v>19</v>
      </c>
      <c r="E195" s="34" t="s">
        <v>1</v>
      </c>
      <c r="F195" s="20"/>
      <c r="G195" s="20"/>
      <c r="H195" s="20"/>
      <c r="I195" s="20"/>
      <c r="J195" s="60"/>
      <c r="M195" s="20"/>
      <c r="N195" s="20"/>
      <c r="O195" s="20"/>
      <c r="P195" s="20"/>
      <c r="Q195" s="20"/>
      <c r="R195" s="20"/>
      <c r="S195" s="21"/>
      <c r="T195" s="20"/>
      <c r="U195" s="20"/>
    </row>
    <row r="196" spans="1:21" x14ac:dyDescent="0.3">
      <c r="A196" s="21"/>
      <c r="B196" s="21"/>
      <c r="C196" s="21"/>
      <c r="D196" s="165"/>
      <c r="E196" s="34" t="s">
        <v>61</v>
      </c>
      <c r="F196" s="20"/>
      <c r="G196" s="20"/>
      <c r="H196" s="20"/>
      <c r="I196" s="20"/>
      <c r="J196" s="60"/>
      <c r="M196" s="20"/>
      <c r="N196" s="20"/>
      <c r="O196" s="20"/>
      <c r="P196" s="20"/>
      <c r="Q196" s="20"/>
      <c r="R196" s="20"/>
      <c r="S196" s="21"/>
      <c r="T196" s="20"/>
      <c r="U196" s="20"/>
    </row>
    <row r="197" spans="1:21" x14ac:dyDescent="0.3">
      <c r="A197" s="21"/>
      <c r="B197" s="21"/>
      <c r="C197" s="21"/>
      <c r="D197" s="165"/>
      <c r="E197" s="34" t="s">
        <v>38</v>
      </c>
      <c r="F197" s="20"/>
      <c r="G197" s="20"/>
      <c r="H197" s="20"/>
      <c r="I197" s="20"/>
      <c r="J197" s="61"/>
      <c r="M197" s="20"/>
      <c r="N197" s="20"/>
      <c r="O197" s="20"/>
      <c r="P197" s="20"/>
      <c r="Q197" s="20"/>
      <c r="R197" s="20"/>
      <c r="S197" s="21"/>
      <c r="T197" s="20"/>
      <c r="U197" s="20"/>
    </row>
    <row r="198" spans="1:21" x14ac:dyDescent="0.3">
      <c r="A198" s="21"/>
      <c r="B198" s="21"/>
      <c r="C198" s="21"/>
      <c r="D198" s="165"/>
      <c r="E198" s="34" t="s">
        <v>7</v>
      </c>
      <c r="F198" s="20"/>
      <c r="G198" s="20"/>
      <c r="H198" s="20"/>
      <c r="I198" s="20"/>
      <c r="J198" s="60"/>
      <c r="M198" s="20"/>
      <c r="N198" s="20"/>
      <c r="O198" s="20"/>
      <c r="P198" s="20"/>
      <c r="Q198" s="20"/>
      <c r="R198" s="20"/>
      <c r="S198" s="21"/>
      <c r="T198" s="20"/>
      <c r="U198" s="20"/>
    </row>
    <row r="199" spans="1:21" x14ac:dyDescent="0.3">
      <c r="A199" s="21"/>
      <c r="B199" s="21"/>
      <c r="C199" s="21"/>
      <c r="D199" s="165"/>
      <c r="E199" s="34" t="s">
        <v>62</v>
      </c>
      <c r="F199" s="20"/>
      <c r="G199" s="20"/>
      <c r="H199" s="20"/>
      <c r="I199" s="20"/>
      <c r="J199" s="60"/>
      <c r="M199" s="20"/>
      <c r="N199" s="20"/>
      <c r="O199" s="20"/>
      <c r="P199" s="20"/>
      <c r="Q199" s="20"/>
      <c r="R199" s="20"/>
      <c r="S199" s="21"/>
      <c r="T199" s="20"/>
      <c r="U199" s="20"/>
    </row>
    <row r="200" spans="1:21" x14ac:dyDescent="0.3">
      <c r="A200" s="21"/>
      <c r="B200" s="21"/>
      <c r="C200" s="21"/>
      <c r="D200" s="165"/>
      <c r="E200" s="34" t="s">
        <v>56</v>
      </c>
      <c r="F200" s="20"/>
      <c r="G200" s="20"/>
      <c r="H200" s="20"/>
      <c r="I200" s="20"/>
      <c r="J200" s="60"/>
      <c r="M200" s="20"/>
      <c r="N200" s="20"/>
      <c r="O200" s="20"/>
      <c r="P200" s="20"/>
      <c r="Q200" s="20"/>
      <c r="R200" s="20"/>
      <c r="S200" s="21"/>
      <c r="T200" s="20"/>
      <c r="U200" s="20"/>
    </row>
    <row r="201" spans="1:21" x14ac:dyDescent="0.3">
      <c r="A201" s="21"/>
      <c r="B201" s="21"/>
      <c r="C201" s="21"/>
      <c r="D201" s="165"/>
      <c r="E201" s="34" t="s">
        <v>20</v>
      </c>
      <c r="F201" s="20"/>
      <c r="G201" s="20"/>
      <c r="H201" s="20"/>
      <c r="I201" s="20"/>
      <c r="J201" s="60"/>
      <c r="M201" s="20"/>
      <c r="N201" s="20"/>
      <c r="O201" s="20"/>
      <c r="P201" s="20"/>
      <c r="Q201" s="20"/>
      <c r="R201" s="20"/>
      <c r="S201" s="21"/>
      <c r="T201" s="20"/>
      <c r="U201" s="20"/>
    </row>
    <row r="202" spans="1:21" x14ac:dyDescent="0.3">
      <c r="A202" s="21"/>
      <c r="B202" s="21"/>
      <c r="C202" s="21"/>
      <c r="D202" s="166"/>
      <c r="E202" s="34" t="s">
        <v>67</v>
      </c>
      <c r="F202" s="20"/>
      <c r="G202" s="20"/>
      <c r="H202" s="20"/>
      <c r="I202" s="20"/>
      <c r="J202" s="60"/>
      <c r="M202" s="20"/>
      <c r="N202" s="20"/>
      <c r="O202" s="20"/>
      <c r="P202" s="20"/>
      <c r="Q202" s="20"/>
      <c r="R202" s="20"/>
      <c r="S202" s="21"/>
      <c r="T202" s="20"/>
      <c r="U202" s="20"/>
    </row>
    <row r="204" spans="1:21" ht="51" x14ac:dyDescent="0.3">
      <c r="A204" s="21"/>
      <c r="B204" s="21"/>
      <c r="C204" s="21"/>
      <c r="D204" s="167" t="s">
        <v>60</v>
      </c>
      <c r="E204" s="168" t="s">
        <v>57</v>
      </c>
      <c r="F204" s="34" t="s">
        <v>39</v>
      </c>
      <c r="G204" s="34" t="s">
        <v>39</v>
      </c>
      <c r="H204" s="20"/>
      <c r="I204" s="20"/>
      <c r="J204" s="60"/>
      <c r="M204" s="20"/>
      <c r="N204" s="20"/>
      <c r="O204" s="20"/>
      <c r="P204" s="20"/>
      <c r="Q204" s="20"/>
      <c r="R204" s="20"/>
      <c r="S204" s="21"/>
      <c r="T204" s="20"/>
      <c r="U204" s="20"/>
    </row>
    <row r="205" spans="1:21" ht="40.799999999999997" x14ac:dyDescent="0.3">
      <c r="A205" s="21"/>
      <c r="B205" s="21"/>
      <c r="C205" s="21"/>
      <c r="D205" s="167"/>
      <c r="E205" s="168"/>
      <c r="F205" s="34" t="s">
        <v>68</v>
      </c>
      <c r="G205" s="34" t="s">
        <v>68</v>
      </c>
      <c r="H205" s="20"/>
      <c r="I205" s="20"/>
      <c r="J205" s="60"/>
      <c r="M205" s="20"/>
      <c r="N205" s="20"/>
      <c r="O205" s="20"/>
      <c r="P205" s="20"/>
      <c r="Q205" s="20"/>
      <c r="R205" s="20"/>
      <c r="S205" s="21"/>
      <c r="T205" s="20"/>
      <c r="U205" s="20"/>
    </row>
    <row r="206" spans="1:21" ht="71.400000000000006" x14ac:dyDescent="0.3">
      <c r="A206" s="21"/>
      <c r="B206" s="21"/>
      <c r="C206" s="21"/>
      <c r="D206" s="167"/>
      <c r="E206" s="168"/>
      <c r="F206" s="34" t="s">
        <v>69</v>
      </c>
      <c r="G206" s="34" t="s">
        <v>69</v>
      </c>
      <c r="H206" s="20"/>
      <c r="I206" s="20"/>
      <c r="J206" s="60"/>
      <c r="M206" s="20"/>
      <c r="N206" s="20"/>
      <c r="O206" s="20"/>
      <c r="P206" s="20"/>
      <c r="Q206" s="20"/>
      <c r="R206" s="20"/>
      <c r="S206" s="21"/>
      <c r="T206" s="20"/>
      <c r="U206" s="20"/>
    </row>
    <row r="207" spans="1:21" ht="20.399999999999999" x14ac:dyDescent="0.3">
      <c r="A207" s="21"/>
      <c r="B207" s="21"/>
      <c r="C207" s="21"/>
      <c r="D207" s="167"/>
      <c r="E207" s="168"/>
      <c r="F207" s="34" t="s">
        <v>33</v>
      </c>
      <c r="G207" s="34" t="s">
        <v>33</v>
      </c>
      <c r="H207" s="20"/>
      <c r="I207" s="20"/>
      <c r="J207" s="60"/>
      <c r="M207" s="20"/>
      <c r="N207" s="20"/>
      <c r="O207" s="20"/>
      <c r="P207" s="20"/>
      <c r="Q207" s="20"/>
      <c r="R207" s="20"/>
      <c r="S207" s="21"/>
      <c r="T207" s="20"/>
      <c r="U207" s="20"/>
    </row>
    <row r="208" spans="1:21" ht="30.6" x14ac:dyDescent="0.3">
      <c r="A208" s="21"/>
      <c r="B208" s="21"/>
      <c r="C208" s="21"/>
      <c r="D208" s="167"/>
      <c r="E208" s="168"/>
      <c r="F208" s="34" t="s">
        <v>34</v>
      </c>
      <c r="G208" s="34" t="s">
        <v>34</v>
      </c>
      <c r="H208" s="20"/>
      <c r="I208" s="20"/>
      <c r="J208" s="60"/>
      <c r="M208" s="20"/>
      <c r="N208" s="20"/>
      <c r="O208" s="20"/>
      <c r="P208" s="20"/>
      <c r="Q208" s="20"/>
      <c r="R208" s="20"/>
      <c r="S208" s="21"/>
      <c r="T208" s="20"/>
      <c r="U208" s="20"/>
    </row>
    <row r="209" spans="1:21" ht="51" x14ac:dyDescent="0.3">
      <c r="A209" s="21"/>
      <c r="B209" s="21"/>
      <c r="C209" s="21"/>
      <c r="D209" s="167"/>
      <c r="E209" s="168"/>
      <c r="F209" s="34" t="s">
        <v>40</v>
      </c>
      <c r="G209" s="34" t="s">
        <v>40</v>
      </c>
      <c r="H209" s="20"/>
      <c r="I209" s="20"/>
      <c r="J209" s="60"/>
      <c r="M209" s="20"/>
      <c r="N209" s="20"/>
      <c r="O209" s="20"/>
      <c r="P209" s="20"/>
      <c r="Q209" s="20"/>
      <c r="R209" s="20"/>
      <c r="S209" s="21"/>
      <c r="T209" s="20"/>
      <c r="U209" s="20"/>
    </row>
    <row r="210" spans="1:21" ht="40.799999999999997" x14ac:dyDescent="0.3">
      <c r="D210" s="167"/>
      <c r="E210" s="168"/>
      <c r="F210" s="34" t="s">
        <v>70</v>
      </c>
      <c r="G210" s="34" t="s">
        <v>70</v>
      </c>
    </row>
    <row r="211" spans="1:21" ht="40.799999999999997" x14ac:dyDescent="0.3">
      <c r="D211" s="167"/>
      <c r="E211" s="169" t="s">
        <v>59</v>
      </c>
      <c r="F211" s="34" t="s">
        <v>35</v>
      </c>
      <c r="G211" s="34" t="s">
        <v>36</v>
      </c>
    </row>
    <row r="212" spans="1:21" ht="30.6" x14ac:dyDescent="0.3">
      <c r="D212" s="167"/>
      <c r="E212" s="169"/>
      <c r="F212" s="34" t="s">
        <v>36</v>
      </c>
      <c r="G212" s="34" t="s">
        <v>37</v>
      </c>
    </row>
    <row r="213" spans="1:21" x14ac:dyDescent="0.3">
      <c r="D213" s="167"/>
      <c r="E213" s="169"/>
      <c r="F213" s="34" t="s">
        <v>37</v>
      </c>
    </row>
    <row r="214" spans="1:21" x14ac:dyDescent="0.3">
      <c r="D214" s="167"/>
      <c r="E214" s="169"/>
      <c r="F214" s="34" t="s">
        <v>33</v>
      </c>
    </row>
    <row r="215" spans="1:21" x14ac:dyDescent="0.3">
      <c r="D215" s="167"/>
      <c r="E215" s="169"/>
      <c r="F215" s="34" t="s">
        <v>34</v>
      </c>
    </row>
    <row r="216" spans="1:21" x14ac:dyDescent="0.3">
      <c r="D216" s="167"/>
      <c r="E216" s="169"/>
      <c r="F216" s="34" t="s">
        <v>41</v>
      </c>
    </row>
    <row r="217" spans="1:21" ht="20.399999999999999" x14ac:dyDescent="0.3">
      <c r="D217" s="167"/>
      <c r="E217" s="169"/>
      <c r="F217" s="34" t="s">
        <v>71</v>
      </c>
    </row>
    <row r="218" spans="1:21" ht="20.399999999999999" x14ac:dyDescent="0.3">
      <c r="D218" s="167"/>
      <c r="E218" s="169"/>
      <c r="F218" s="34" t="s">
        <v>58</v>
      </c>
    </row>
    <row r="219" spans="1:21" ht="20.399999999999999" x14ac:dyDescent="0.3">
      <c r="D219" s="167"/>
      <c r="E219" s="169"/>
      <c r="F219" s="34" t="s">
        <v>6</v>
      </c>
    </row>
    <row r="220" spans="1:21" ht="20.399999999999999" x14ac:dyDescent="0.3">
      <c r="D220" s="167"/>
      <c r="E220" s="169"/>
      <c r="F220" s="34" t="s">
        <v>18</v>
      </c>
    </row>
    <row r="221" spans="1:21" x14ac:dyDescent="0.3">
      <c r="D221" s="167"/>
      <c r="E221" s="170" t="s">
        <v>72</v>
      </c>
      <c r="F221" s="34" t="s">
        <v>73</v>
      </c>
    </row>
    <row r="222" spans="1:21" x14ac:dyDescent="0.3">
      <c r="D222" s="167"/>
      <c r="E222" s="171"/>
      <c r="F222" s="34" t="s">
        <v>33</v>
      </c>
    </row>
    <row r="223" spans="1:21" x14ac:dyDescent="0.3">
      <c r="D223" s="167"/>
      <c r="E223" s="172"/>
      <c r="F223" s="34" t="s">
        <v>34</v>
      </c>
    </row>
  </sheetData>
  <conditionalFormatting sqref="S1:S1048576">
    <cfRule type="containsText" dxfId="0" priority="2" operator="containsText" text="previsto">
      <formula>NOT(ISERROR(SEARCH("previsto",S1)))</formula>
    </cfRule>
    <cfRule type="containsText" dxfId="1" priority="1" operator="containsText" text="Processo em Curso">
      <formula>NOT(ISERROR(SEARCH("Processo em Curso",S1)))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4.4" x14ac:dyDescent="0.3"/>
  <sheetData>
    <row r="1" spans="1:3" x14ac:dyDescent="0.3">
      <c r="A1" s="191" t="s">
        <v>23</v>
      </c>
      <c r="B1" s="191"/>
    </row>
    <row r="2" spans="1:3" x14ac:dyDescent="0.3">
      <c r="A2" s="192" t="s">
        <v>163</v>
      </c>
      <c r="B2" s="192"/>
    </row>
    <row r="3" spans="1:3" x14ac:dyDescent="0.3">
      <c r="A3" s="193" t="s">
        <v>162</v>
      </c>
      <c r="B3" s="193"/>
    </row>
    <row r="4" spans="1:3" x14ac:dyDescent="0.3">
      <c r="A4" s="194" t="s">
        <v>291</v>
      </c>
      <c r="B4" s="194"/>
    </row>
    <row r="5" spans="1:3" x14ac:dyDescent="0.3">
      <c r="A5" s="196" t="s">
        <v>587</v>
      </c>
      <c r="B5" s="196"/>
    </row>
    <row r="6" spans="1:3" x14ac:dyDescent="0.3">
      <c r="A6" s="196" t="s">
        <v>147</v>
      </c>
      <c r="B6" s="196"/>
    </row>
    <row r="7" spans="1:3" ht="78" x14ac:dyDescent="0.3">
      <c r="A7" s="198" t="s">
        <v>78</v>
      </c>
      <c r="B7" s="198"/>
    </row>
    <row r="8" spans="1:3" ht="15.6" x14ac:dyDescent="0.3">
      <c r="A8" s="125"/>
      <c r="B8" s="118"/>
    </row>
    <row r="9" spans="1:3" ht="46.8" x14ac:dyDescent="0.3">
      <c r="A9" s="199" t="s">
        <v>80</v>
      </c>
      <c r="B9" s="199" t="s">
        <v>509</v>
      </c>
    </row>
    <row r="10" spans="1:3" ht="15.6" x14ac:dyDescent="0.3">
      <c r="A10" s="199"/>
      <c r="B10" s="199"/>
    </row>
    <row r="11" spans="1:3" ht="31.2" x14ac:dyDescent="0.3">
      <c r="A11" s="197" t="s">
        <v>82</v>
      </c>
      <c r="B11" s="197"/>
    </row>
    <row r="12" spans="1:3" ht="409.6" x14ac:dyDescent="0.3">
      <c r="A12" s="115" t="s">
        <v>571</v>
      </c>
      <c r="B12" s="119" t="s">
        <v>579</v>
      </c>
      <c r="C12" s="127"/>
    </row>
    <row r="13" spans="1:3" ht="390" x14ac:dyDescent="0.3">
      <c r="A13" s="115" t="s">
        <v>572</v>
      </c>
      <c r="B13" s="115" t="s">
        <v>584</v>
      </c>
      <c r="C13" s="127"/>
    </row>
    <row r="14" spans="1:3" ht="15.6" x14ac:dyDescent="0.3">
      <c r="A14" s="115"/>
      <c r="B14" s="119"/>
    </row>
    <row r="15" spans="1:3" ht="15.6" x14ac:dyDescent="0.3">
      <c r="A15" s="197" t="s">
        <v>85</v>
      </c>
      <c r="B15" s="197"/>
    </row>
    <row r="16" spans="1:3" ht="15.6" x14ac:dyDescent="0.3">
      <c r="A16" s="115"/>
      <c r="B16" s="119"/>
    </row>
    <row r="17" spans="1:2" ht="93.6" x14ac:dyDescent="0.3">
      <c r="A17" s="197" t="s">
        <v>111</v>
      </c>
      <c r="B17" s="197"/>
    </row>
    <row r="18" spans="1:2" ht="234" x14ac:dyDescent="0.3">
      <c r="A18" s="115" t="s">
        <v>581</v>
      </c>
      <c r="B18" s="115" t="s">
        <v>586</v>
      </c>
    </row>
    <row r="19" spans="1:2" ht="234" x14ac:dyDescent="0.3">
      <c r="A19" s="115" t="s">
        <v>574</v>
      </c>
      <c r="B19" s="119" t="s">
        <v>585</v>
      </c>
    </row>
    <row r="20" spans="1:2" ht="15.6" x14ac:dyDescent="0.3">
      <c r="A20" s="118"/>
      <c r="B20" s="118"/>
    </row>
    <row r="21" spans="1:2" ht="62.4" x14ac:dyDescent="0.3">
      <c r="A21" s="197" t="s">
        <v>91</v>
      </c>
      <c r="B21" s="197"/>
    </row>
    <row r="22" spans="1:2" ht="327.60000000000002" x14ac:dyDescent="0.3">
      <c r="A22" s="115" t="s">
        <v>542</v>
      </c>
      <c r="B22" s="115" t="s">
        <v>583</v>
      </c>
    </row>
    <row r="23" spans="1:2" ht="409.6" x14ac:dyDescent="0.3">
      <c r="A23" s="136" t="s">
        <v>582</v>
      </c>
      <c r="B23" s="115" t="s">
        <v>588</v>
      </c>
    </row>
    <row r="24" spans="1:2" ht="15.6" x14ac:dyDescent="0.3">
      <c r="A24" s="118"/>
      <c r="B24" s="118"/>
    </row>
    <row r="25" spans="1:2" ht="78" x14ac:dyDescent="0.3">
      <c r="A25" s="197" t="s">
        <v>98</v>
      </c>
      <c r="B25" s="197"/>
    </row>
    <row r="26" spans="1:2" ht="15.6" x14ac:dyDescent="0.3">
      <c r="A26" s="115"/>
      <c r="B26" s="119"/>
    </row>
    <row r="27" spans="1:2" ht="46.8" x14ac:dyDescent="0.3">
      <c r="A27" s="197" t="s">
        <v>101</v>
      </c>
      <c r="B27" s="197"/>
    </row>
    <row r="28" spans="1:2" ht="15.6" x14ac:dyDescent="0.3">
      <c r="A28" s="120"/>
      <c r="B28" s="119"/>
    </row>
    <row r="29" spans="1:2" ht="46.8" x14ac:dyDescent="0.3">
      <c r="A29" s="197" t="s">
        <v>104</v>
      </c>
      <c r="B29" s="197"/>
    </row>
    <row r="30" spans="1:2" ht="405.6" x14ac:dyDescent="0.3">
      <c r="A30" s="115" t="s">
        <v>569</v>
      </c>
      <c r="B30" s="200" t="s">
        <v>580</v>
      </c>
    </row>
    <row r="31" spans="1:2" ht="156" x14ac:dyDescent="0.3">
      <c r="A31" s="115" t="s">
        <v>570</v>
      </c>
      <c r="B31" s="200"/>
    </row>
    <row r="32" spans="1:2" ht="15.6" x14ac:dyDescent="0.3">
      <c r="A32" s="115"/>
      <c r="B32" s="119"/>
    </row>
    <row r="33" spans="1:2" ht="202.8" x14ac:dyDescent="0.3">
      <c r="A33" s="126" t="s">
        <v>275</v>
      </c>
      <c r="B33" s="115" t="s">
        <v>510</v>
      </c>
    </row>
    <row r="34" spans="1:2" ht="15.6" x14ac:dyDescent="0.3">
      <c r="A34" s="195"/>
    </row>
    <row r="35" spans="1:2" ht="15.6" x14ac:dyDescent="0.3">
      <c r="A35" s="1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1"/>
  <sheetViews>
    <sheetView workbookViewId="0"/>
  </sheetViews>
  <sheetFormatPr defaultRowHeight="14.4" x14ac:dyDescent="0.3"/>
  <sheetData>
    <row r="3" spans="1:13" x14ac:dyDescent="0.3">
      <c r="A3" s="1"/>
    </row>
    <row r="5" spans="1:13" ht="15.6" x14ac:dyDescent="0.3">
      <c r="B5" s="2"/>
    </row>
    <row r="6" spans="1:13" ht="15.6" x14ac:dyDescent="0.3">
      <c r="A6" s="4"/>
      <c r="B6" s="5" t="s">
        <v>23</v>
      </c>
      <c r="C6" s="4"/>
      <c r="D6" s="4"/>
      <c r="E6" s="4"/>
      <c r="F6" s="4"/>
      <c r="G6" s="4"/>
      <c r="H6" s="6"/>
      <c r="I6" s="7"/>
      <c r="J6" s="7"/>
      <c r="K6" s="4"/>
      <c r="L6" s="4"/>
      <c r="M6" s="4"/>
    </row>
    <row r="7" spans="1:13" ht="15.6" x14ac:dyDescent="0.3">
      <c r="B7" s="4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5.6" x14ac:dyDescent="0.3">
      <c r="A8" s="4"/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.6" x14ac:dyDescent="0.3">
      <c r="A9" s="10" t="s">
        <v>74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5.6" x14ac:dyDescent="0.3">
      <c r="A10" s="12" t="s">
        <v>24</v>
      </c>
      <c r="B10" s="12"/>
      <c r="C10" s="4"/>
      <c r="D10" s="4"/>
      <c r="E10" s="4"/>
      <c r="F10" s="4"/>
      <c r="G10" s="4"/>
      <c r="H10" s="6"/>
      <c r="I10" s="7"/>
      <c r="J10" s="7"/>
      <c r="K10" s="4"/>
      <c r="L10" s="4"/>
      <c r="M10" s="4"/>
    </row>
    <row r="11" spans="1:13" ht="15.6" x14ac:dyDescent="0.3">
      <c r="A11" s="4"/>
      <c r="B11" s="13"/>
      <c r="C11" s="4"/>
      <c r="D11" s="4"/>
      <c r="E11" s="4"/>
      <c r="F11" s="4"/>
      <c r="G11" s="4"/>
      <c r="H11" s="6"/>
      <c r="I11" s="7"/>
      <c r="J11" s="7"/>
      <c r="K11" s="4"/>
      <c r="L11" s="4"/>
      <c r="M11" s="4"/>
    </row>
    <row r="12" spans="1:13" ht="15.6" x14ac:dyDescent="0.3">
      <c r="A12" s="14" t="s">
        <v>75</v>
      </c>
      <c r="B12" s="14"/>
      <c r="C12" s="11"/>
      <c r="D12" s="4"/>
      <c r="E12" s="4"/>
      <c r="F12" s="4"/>
      <c r="G12" s="4"/>
      <c r="H12" s="6"/>
      <c r="I12" s="7"/>
      <c r="J12" s="7"/>
      <c r="K12" s="4"/>
      <c r="L12" s="4"/>
      <c r="M12" s="4"/>
    </row>
    <row r="13" spans="1:13" ht="15.6" x14ac:dyDescent="0.3">
      <c r="A13" s="10" t="s">
        <v>76</v>
      </c>
      <c r="B13" s="10"/>
      <c r="C13" s="11"/>
      <c r="D13" s="4"/>
      <c r="E13" s="4"/>
      <c r="F13" s="4"/>
      <c r="G13" s="4"/>
      <c r="H13" s="6"/>
      <c r="I13" s="7"/>
      <c r="J13" s="7"/>
      <c r="K13" s="4"/>
      <c r="L13" s="4"/>
      <c r="M13" s="4"/>
    </row>
    <row r="14" spans="1:13" ht="15.6" x14ac:dyDescent="0.3">
      <c r="A14" s="10" t="s">
        <v>77</v>
      </c>
      <c r="B14" s="10"/>
      <c r="C14" s="11"/>
      <c r="D14" s="4"/>
      <c r="E14" s="4"/>
      <c r="F14" s="4"/>
      <c r="G14" s="4"/>
      <c r="H14" s="6"/>
      <c r="I14" s="7"/>
      <c r="J14" s="7"/>
      <c r="K14" s="4"/>
      <c r="L14" s="4"/>
      <c r="M14" s="4"/>
    </row>
    <row r="15" spans="1:13" ht="15.6" x14ac:dyDescent="0.3">
      <c r="B15" s="15"/>
    </row>
    <row r="16" spans="1:13" ht="15.6" x14ac:dyDescent="0.3">
      <c r="B16" s="15"/>
    </row>
    <row r="17" spans="1:19" ht="78" x14ac:dyDescent="0.3">
      <c r="A17" s="205" t="s">
        <v>78</v>
      </c>
      <c r="B17" s="20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</row>
    <row r="18" spans="1:19" ht="15.6" x14ac:dyDescent="0.3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7"/>
      <c r="S18" s="17"/>
    </row>
    <row r="19" spans="1:19" ht="15.6" x14ac:dyDescent="0.3">
      <c r="A19" s="15" t="s">
        <v>79</v>
      </c>
      <c r="B19" s="17"/>
      <c r="H19" s="3"/>
      <c r="I19" s="3"/>
      <c r="J19" s="3"/>
    </row>
    <row r="20" spans="1:19" ht="15.6" x14ac:dyDescent="0.3">
      <c r="A20" s="17"/>
      <c r="B20" s="17"/>
      <c r="H20" s="3"/>
      <c r="I20" s="3"/>
      <c r="J20" s="3"/>
    </row>
    <row r="21" spans="1:19" ht="15.6" x14ac:dyDescent="0.3">
      <c r="A21" s="19"/>
      <c r="B21" s="19"/>
    </row>
    <row r="22" spans="1:19" ht="46.8" x14ac:dyDescent="0.3">
      <c r="A22" s="206" t="s">
        <v>80</v>
      </c>
      <c r="B22" s="206" t="s">
        <v>81</v>
      </c>
      <c r="H22" s="3"/>
      <c r="I22" s="3"/>
      <c r="J22" s="3"/>
    </row>
    <row r="23" spans="1:19" ht="15.6" x14ac:dyDescent="0.3">
      <c r="A23" s="207"/>
      <c r="B23" s="207"/>
      <c r="H23" s="3"/>
      <c r="I23" s="3"/>
      <c r="J23" s="3"/>
    </row>
    <row r="24" spans="1:19" ht="31.2" x14ac:dyDescent="0.3">
      <c r="A24" s="201" t="s">
        <v>82</v>
      </c>
      <c r="B24" s="203"/>
      <c r="H24" s="3"/>
      <c r="I24" s="3"/>
      <c r="J24" s="3"/>
    </row>
    <row r="25" spans="1:19" ht="15.6" x14ac:dyDescent="0.3">
      <c r="A25" s="202"/>
      <c r="B25" s="204"/>
      <c r="H25" s="3"/>
      <c r="I25" s="3"/>
      <c r="J25" s="3"/>
    </row>
    <row r="26" spans="1:19" ht="409.6" x14ac:dyDescent="0.3">
      <c r="A26" s="203" t="s">
        <v>83</v>
      </c>
      <c r="B26" s="203" t="s">
        <v>84</v>
      </c>
      <c r="H26" s="3"/>
      <c r="I26" s="3"/>
      <c r="J26" s="3"/>
    </row>
    <row r="27" spans="1:19" ht="15.6" x14ac:dyDescent="0.3">
      <c r="A27" s="204"/>
      <c r="B27" s="204"/>
      <c r="H27" s="3"/>
      <c r="I27" s="3"/>
      <c r="J27" s="3"/>
    </row>
    <row r="28" spans="1:19" ht="15.6" x14ac:dyDescent="0.3">
      <c r="A28" s="201" t="s">
        <v>85</v>
      </c>
      <c r="B28" s="203"/>
      <c r="H28" s="3"/>
      <c r="I28" s="3"/>
      <c r="J28" s="3"/>
    </row>
    <row r="29" spans="1:19" ht="15.6" x14ac:dyDescent="0.3">
      <c r="A29" s="202"/>
      <c r="B29" s="204"/>
      <c r="H29" s="3"/>
      <c r="I29" s="3"/>
      <c r="J29" s="3"/>
    </row>
    <row r="30" spans="1:19" ht="249.6" x14ac:dyDescent="0.3">
      <c r="A30" s="203" t="s">
        <v>86</v>
      </c>
      <c r="B30" s="203" t="s">
        <v>87</v>
      </c>
      <c r="H30" s="3"/>
      <c r="I30" s="3"/>
      <c r="J30" s="3"/>
    </row>
    <row r="31" spans="1:19" ht="15.6" x14ac:dyDescent="0.3">
      <c r="A31" s="204"/>
      <c r="B31" s="204"/>
      <c r="H31" s="3"/>
      <c r="I31" s="3"/>
      <c r="J31" s="3"/>
    </row>
    <row r="32" spans="1:19" ht="93.6" x14ac:dyDescent="0.3">
      <c r="A32" s="201" t="s">
        <v>88</v>
      </c>
      <c r="B32" s="203"/>
      <c r="H32" s="3"/>
      <c r="I32" s="3"/>
      <c r="J32" s="3"/>
    </row>
    <row r="33" spans="1:10" ht="15.6" x14ac:dyDescent="0.3">
      <c r="A33" s="202"/>
      <c r="B33" s="204"/>
      <c r="H33" s="3"/>
      <c r="I33" s="3"/>
      <c r="J33" s="3"/>
    </row>
    <row r="34" spans="1:10" ht="409.6" x14ac:dyDescent="0.3">
      <c r="A34" s="203" t="s">
        <v>89</v>
      </c>
      <c r="B34" s="203" t="s">
        <v>90</v>
      </c>
      <c r="H34" s="3"/>
      <c r="I34" s="3"/>
      <c r="J34" s="3"/>
    </row>
    <row r="35" spans="1:10" ht="15.6" x14ac:dyDescent="0.3">
      <c r="A35" s="204"/>
      <c r="B35" s="204"/>
      <c r="H35" s="3"/>
      <c r="I35" s="3"/>
      <c r="J35" s="3"/>
    </row>
    <row r="36" spans="1:10" ht="62.4" x14ac:dyDescent="0.3">
      <c r="A36" s="201" t="s">
        <v>91</v>
      </c>
      <c r="B36" s="203"/>
      <c r="H36" s="3"/>
      <c r="I36" s="3"/>
      <c r="J36" s="3"/>
    </row>
    <row r="37" spans="1:10" ht="15.6" x14ac:dyDescent="0.3">
      <c r="A37" s="202"/>
      <c r="B37" s="204"/>
      <c r="H37" s="3"/>
      <c r="I37" s="3"/>
      <c r="J37" s="3"/>
    </row>
    <row r="38" spans="1:10" ht="409.6" x14ac:dyDescent="0.3">
      <c r="A38" s="203" t="s">
        <v>92</v>
      </c>
      <c r="B38" s="203" t="s">
        <v>93</v>
      </c>
      <c r="H38" s="3"/>
      <c r="I38" s="3"/>
      <c r="J38" s="3"/>
    </row>
    <row r="39" spans="1:10" ht="15.6" x14ac:dyDescent="0.3">
      <c r="A39" s="204"/>
      <c r="B39" s="204"/>
      <c r="H39" s="3"/>
      <c r="I39" s="3"/>
      <c r="J39" s="3"/>
    </row>
    <row r="40" spans="1:10" ht="409.6" x14ac:dyDescent="0.3">
      <c r="A40" s="203" t="s">
        <v>94</v>
      </c>
      <c r="B40" s="203" t="s">
        <v>95</v>
      </c>
      <c r="H40" s="3"/>
      <c r="I40" s="3"/>
      <c r="J40" s="3"/>
    </row>
    <row r="41" spans="1:10" ht="15.6" x14ac:dyDescent="0.3">
      <c r="A41" s="204"/>
      <c r="B41" s="204"/>
      <c r="H41" s="3"/>
      <c r="I41" s="3"/>
      <c r="J41" s="3"/>
    </row>
    <row r="42" spans="1:10" ht="409.6" x14ac:dyDescent="0.3">
      <c r="A42" s="203" t="s">
        <v>96</v>
      </c>
      <c r="B42" s="203" t="s">
        <v>97</v>
      </c>
      <c r="H42" s="3"/>
      <c r="I42" s="3"/>
      <c r="J42" s="3"/>
    </row>
    <row r="43" spans="1:10" ht="15.6" x14ac:dyDescent="0.3">
      <c r="A43" s="204"/>
      <c r="B43" s="204"/>
      <c r="H43" s="3"/>
      <c r="I43" s="3"/>
      <c r="J43" s="3"/>
    </row>
    <row r="44" spans="1:10" ht="78" x14ac:dyDescent="0.3">
      <c r="A44" s="201" t="s">
        <v>98</v>
      </c>
      <c r="B44" s="203"/>
      <c r="H44" s="3"/>
      <c r="I44" s="3"/>
      <c r="J44" s="3"/>
    </row>
    <row r="45" spans="1:10" ht="15.6" x14ac:dyDescent="0.3">
      <c r="A45" s="202"/>
      <c r="B45" s="204"/>
      <c r="H45" s="3"/>
      <c r="I45" s="3"/>
      <c r="J45" s="3"/>
    </row>
    <row r="46" spans="1:10" ht="202.8" x14ac:dyDescent="0.3">
      <c r="A46" s="203" t="s">
        <v>99</v>
      </c>
      <c r="B46" s="203" t="s">
        <v>100</v>
      </c>
      <c r="H46" s="3"/>
      <c r="I46" s="3"/>
      <c r="J46" s="3"/>
    </row>
    <row r="47" spans="1:10" ht="15.6" x14ac:dyDescent="0.3">
      <c r="A47" s="204"/>
      <c r="B47" s="204"/>
      <c r="H47" s="3"/>
      <c r="I47" s="3"/>
      <c r="J47" s="3"/>
    </row>
    <row r="48" spans="1:10" ht="46.8" x14ac:dyDescent="0.3">
      <c r="A48" s="201" t="s">
        <v>101</v>
      </c>
      <c r="B48" s="203"/>
      <c r="H48" s="3"/>
      <c r="I48" s="3"/>
      <c r="J48" s="3"/>
    </row>
    <row r="49" spans="1:10" ht="15.6" x14ac:dyDescent="0.3">
      <c r="A49" s="202"/>
      <c r="B49" s="204"/>
      <c r="H49" s="3"/>
      <c r="I49" s="3"/>
      <c r="J49" s="3"/>
    </row>
    <row r="50" spans="1:10" ht="234" x14ac:dyDescent="0.3">
      <c r="A50" s="203" t="s">
        <v>102</v>
      </c>
      <c r="B50" s="203" t="s">
        <v>103</v>
      </c>
      <c r="H50" s="3"/>
      <c r="I50" s="3"/>
      <c r="J50" s="3"/>
    </row>
    <row r="51" spans="1:10" ht="15.6" x14ac:dyDescent="0.3">
      <c r="A51" s="204"/>
      <c r="B51" s="204"/>
      <c r="H51" s="3"/>
      <c r="I51" s="3"/>
      <c r="J51" s="3"/>
    </row>
    <row r="52" spans="1:10" ht="46.8" x14ac:dyDescent="0.3">
      <c r="A52" s="201" t="s">
        <v>104</v>
      </c>
      <c r="B52" s="203"/>
      <c r="H52" s="3"/>
      <c r="I52" s="3"/>
      <c r="J52" s="3"/>
    </row>
    <row r="53" spans="1:10" ht="15.6" x14ac:dyDescent="0.3">
      <c r="A53" s="202"/>
      <c r="B53" s="204"/>
      <c r="H53" s="3"/>
      <c r="I53" s="3"/>
      <c r="J53" s="3"/>
    </row>
    <row r="54" spans="1:10" ht="409.6" x14ac:dyDescent="0.3">
      <c r="A54" s="203" t="s">
        <v>105</v>
      </c>
      <c r="B54" s="203" t="s">
        <v>106</v>
      </c>
      <c r="H54" s="3"/>
      <c r="I54" s="3"/>
      <c r="J54" s="3"/>
    </row>
    <row r="55" spans="1:10" ht="15.6" x14ac:dyDescent="0.3">
      <c r="A55" s="204"/>
      <c r="B55" s="204"/>
      <c r="H55" s="3"/>
      <c r="I55" s="3"/>
      <c r="J55" s="3"/>
    </row>
    <row r="56" spans="1:10" ht="15.6" x14ac:dyDescent="0.3">
      <c r="H56" s="3"/>
      <c r="I56" s="3"/>
      <c r="J56" s="3"/>
    </row>
    <row r="57" spans="1:10" ht="15.6" x14ac:dyDescent="0.3">
      <c r="H57" s="3"/>
      <c r="I57" s="3"/>
      <c r="J57" s="3"/>
    </row>
    <row r="58" spans="1:10" ht="15.6" x14ac:dyDescent="0.3">
      <c r="H58" s="3"/>
      <c r="I58" s="3"/>
      <c r="J58" s="3"/>
    </row>
    <row r="59" spans="1:10" ht="15.6" x14ac:dyDescent="0.3">
      <c r="H59" s="3"/>
      <c r="I59" s="3"/>
      <c r="J59" s="3"/>
    </row>
    <row r="60" spans="1:10" ht="15.6" x14ac:dyDescent="0.3">
      <c r="H60" s="3"/>
      <c r="I60" s="3"/>
      <c r="J60" s="3"/>
    </row>
    <row r="61" spans="1:10" ht="15.6" x14ac:dyDescent="0.3">
      <c r="H61" s="3"/>
      <c r="I61" s="3"/>
      <c r="J61" s="3"/>
    </row>
    <row r="62" spans="1:10" ht="15.6" x14ac:dyDescent="0.3">
      <c r="H62" s="3"/>
      <c r="I62" s="3"/>
      <c r="J62" s="3"/>
    </row>
    <row r="63" spans="1:10" ht="15.6" x14ac:dyDescent="0.3">
      <c r="H63" s="3"/>
      <c r="I63" s="3"/>
      <c r="J63" s="3"/>
    </row>
    <row r="64" spans="1:10" ht="15.6" x14ac:dyDescent="0.3">
      <c r="H64" s="3"/>
      <c r="I64" s="3"/>
      <c r="J64" s="3"/>
    </row>
    <row r="65" spans="8:10" ht="15.6" x14ac:dyDescent="0.3">
      <c r="H65" s="3"/>
      <c r="I65" s="3"/>
      <c r="J65" s="3"/>
    </row>
    <row r="66" spans="8:10" ht="15.6" x14ac:dyDescent="0.3">
      <c r="H66" s="3"/>
      <c r="I66" s="3"/>
      <c r="J66" s="3"/>
    </row>
    <row r="67" spans="8:10" ht="15.6" x14ac:dyDescent="0.3">
      <c r="H67" s="3"/>
      <c r="I67" s="3"/>
      <c r="J67" s="3"/>
    </row>
    <row r="68" spans="8:10" ht="15.6" x14ac:dyDescent="0.3">
      <c r="H68" s="3"/>
      <c r="I68" s="3"/>
      <c r="J68" s="3"/>
    </row>
    <row r="69" spans="8:10" ht="15.6" x14ac:dyDescent="0.3">
      <c r="H69" s="3"/>
      <c r="I69" s="3"/>
      <c r="J69" s="3"/>
    </row>
    <row r="70" spans="8:10" ht="15.6" x14ac:dyDescent="0.3">
      <c r="H70" s="3"/>
      <c r="I70" s="3"/>
      <c r="J70" s="3"/>
    </row>
    <row r="71" spans="8:10" ht="15.6" x14ac:dyDescent="0.3">
      <c r="H71" s="3"/>
      <c r="I71" s="3"/>
      <c r="J71" s="3"/>
    </row>
    <row r="72" spans="8:10" ht="15.6" x14ac:dyDescent="0.3">
      <c r="H72" s="3"/>
      <c r="I72" s="3"/>
      <c r="J72" s="3"/>
    </row>
    <row r="73" spans="8:10" ht="15.6" x14ac:dyDescent="0.3">
      <c r="H73" s="3"/>
      <c r="I73" s="3"/>
      <c r="J73" s="3"/>
    </row>
    <row r="74" spans="8:10" ht="15.6" x14ac:dyDescent="0.3">
      <c r="H74" s="3"/>
      <c r="I74" s="3"/>
      <c r="J74" s="3"/>
    </row>
    <row r="75" spans="8:10" ht="15.6" x14ac:dyDescent="0.3">
      <c r="H75" s="3"/>
      <c r="I75" s="3"/>
      <c r="J75" s="3"/>
    </row>
    <row r="76" spans="8:10" ht="15.6" x14ac:dyDescent="0.3">
      <c r="H76" s="3"/>
      <c r="I76" s="3"/>
      <c r="J76" s="3"/>
    </row>
    <row r="77" spans="8:10" ht="15.6" x14ac:dyDescent="0.3">
      <c r="H77" s="3"/>
      <c r="I77" s="3"/>
      <c r="J77" s="3"/>
    </row>
    <row r="78" spans="8:10" ht="15.6" x14ac:dyDescent="0.3">
      <c r="H78" s="3"/>
      <c r="I78" s="3"/>
      <c r="J78" s="3"/>
    </row>
    <row r="79" spans="8:10" ht="15.6" x14ac:dyDescent="0.3">
      <c r="H79" s="3"/>
      <c r="I79" s="3"/>
      <c r="J79" s="3"/>
    </row>
    <row r="80" spans="8:10" ht="15.6" x14ac:dyDescent="0.3">
      <c r="H80" s="3"/>
      <c r="I80" s="3"/>
      <c r="J80" s="3"/>
    </row>
    <row r="81" spans="8:10" ht="15.6" x14ac:dyDescent="0.3">
      <c r="H81" s="3"/>
      <c r="I81" s="3"/>
      <c r="J81" s="3"/>
    </row>
    <row r="82" spans="8:10" ht="15.6" x14ac:dyDescent="0.3">
      <c r="H82" s="3"/>
      <c r="I82" s="3"/>
      <c r="J82" s="3"/>
    </row>
    <row r="83" spans="8:10" ht="15.6" x14ac:dyDescent="0.3">
      <c r="H83" s="3"/>
      <c r="I83" s="3"/>
      <c r="J83" s="3"/>
    </row>
    <row r="84" spans="8:10" ht="15.6" x14ac:dyDescent="0.3">
      <c r="H84" s="3"/>
      <c r="I84" s="3"/>
      <c r="J84" s="3"/>
    </row>
    <row r="85" spans="8:10" ht="15.6" x14ac:dyDescent="0.3">
      <c r="H85" s="3"/>
      <c r="I85" s="3"/>
      <c r="J85" s="3"/>
    </row>
    <row r="86" spans="8:10" ht="15.6" x14ac:dyDescent="0.3">
      <c r="H86" s="3"/>
      <c r="I86" s="3"/>
      <c r="J86" s="3"/>
    </row>
    <row r="87" spans="8:10" ht="15.6" x14ac:dyDescent="0.3">
      <c r="H87" s="3"/>
      <c r="I87" s="3"/>
      <c r="J87" s="3"/>
    </row>
    <row r="88" spans="8:10" ht="15.6" x14ac:dyDescent="0.3">
      <c r="H88" s="3"/>
      <c r="I88" s="3"/>
      <c r="J88" s="3"/>
    </row>
    <row r="89" spans="8:10" ht="15.6" x14ac:dyDescent="0.3">
      <c r="H89" s="3"/>
      <c r="I89" s="3"/>
      <c r="J89" s="3"/>
    </row>
    <row r="90" spans="8:10" ht="15.6" x14ac:dyDescent="0.3">
      <c r="H90" s="3"/>
      <c r="I90" s="3"/>
      <c r="J90" s="3"/>
    </row>
    <row r="91" spans="8:10" ht="15.6" x14ac:dyDescent="0.3">
      <c r="H91" s="3"/>
      <c r="I91" s="3"/>
      <c r="J91" s="3"/>
    </row>
    <row r="92" spans="8:10" ht="15.6" x14ac:dyDescent="0.3">
      <c r="H92" s="3"/>
      <c r="I92" s="3"/>
      <c r="J92" s="3"/>
    </row>
    <row r="93" spans="8:10" ht="15.6" x14ac:dyDescent="0.3">
      <c r="H93" s="3"/>
      <c r="I93" s="3"/>
      <c r="J93" s="3"/>
    </row>
    <row r="94" spans="8:10" ht="15.6" x14ac:dyDescent="0.3">
      <c r="H94" s="3"/>
      <c r="I94" s="3"/>
      <c r="J94" s="3"/>
    </row>
    <row r="95" spans="8:10" ht="15.6" x14ac:dyDescent="0.3">
      <c r="H95" s="3"/>
      <c r="I95" s="3"/>
      <c r="J95" s="3"/>
    </row>
    <row r="96" spans="8:10" ht="15.6" x14ac:dyDescent="0.3">
      <c r="H96" s="3"/>
      <c r="I96" s="3"/>
      <c r="J96" s="3"/>
    </row>
    <row r="97" spans="8:10" ht="15.6" x14ac:dyDescent="0.3">
      <c r="H97" s="3"/>
      <c r="I97" s="3"/>
      <c r="J97" s="3"/>
    </row>
    <row r="98" spans="8:10" ht="15.6" x14ac:dyDescent="0.3">
      <c r="H98" s="3"/>
      <c r="I98" s="3"/>
      <c r="J98" s="3"/>
    </row>
    <row r="99" spans="8:10" ht="15.6" x14ac:dyDescent="0.3">
      <c r="H99" s="3"/>
      <c r="I99" s="3"/>
      <c r="J99" s="3"/>
    </row>
    <row r="100" spans="8:10" ht="15.6" x14ac:dyDescent="0.3">
      <c r="H100" s="3"/>
      <c r="I100" s="3"/>
      <c r="J100" s="3"/>
    </row>
    <row r="101" spans="8:10" ht="15.6" x14ac:dyDescent="0.3">
      <c r="H101" s="3"/>
      <c r="I101" s="3"/>
      <c r="J10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Plano de Aquisições V.14</vt:lpstr>
      <vt:lpstr>Folha de Comentários</vt:lpstr>
      <vt:lpstr>Sheet1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Bazilio, Wesney Nogueira</cp:lastModifiedBy>
  <cp:lastPrinted>2017-02-10T14:05:01Z</cp:lastPrinted>
  <dcterms:created xsi:type="dcterms:W3CDTF">2011-03-30T14:45:37Z</dcterms:created>
  <dcterms:modified xsi:type="dcterms:W3CDTF">2017-05-16T15:06:07Z</dcterms:modified>
</cp:coreProperties>
</file>