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INAD\Documents\Disco D\DATA.IDB\Documents\CAR\IDF-CMF\AR-L1249\"/>
    </mc:Choice>
  </mc:AlternateContent>
  <bookViews>
    <workbookView xWindow="120" yWindow="108" windowWidth="11472" windowHeight="3408"/>
  </bookViews>
  <sheets>
    <sheet name="POA Mensual primeros 12 meses" sheetId="4" r:id="rId1"/>
    <sheet name="PEP" sheetId="5" r:id="rId2"/>
    <sheet name="Sheet2" sheetId="2" r:id="rId3"/>
    <sheet name="Sheet3" sheetId="3" r:id="rId4"/>
  </sheets>
  <definedNames>
    <definedName name="_xlnm._FilterDatabase" localSheetId="1" hidden="1">PEP!$B$3:$B$58</definedName>
    <definedName name="_xlnm._FilterDatabase" localSheetId="0" hidden="1">'POA Mensual primeros 12 meses'!$H$3:$N$58</definedName>
  </definedNames>
  <calcPr calcId="171027"/>
</workbook>
</file>

<file path=xl/calcChain.xml><?xml version="1.0" encoding="utf-8"?>
<calcChain xmlns="http://schemas.openxmlformats.org/spreadsheetml/2006/main">
  <c r="E58" i="5" l="1"/>
  <c r="D58" i="5"/>
  <c r="C58" i="5"/>
  <c r="B58" i="5"/>
  <c r="C4" i="5"/>
  <c r="D4" i="5"/>
  <c r="B4" i="5"/>
  <c r="E56" i="5"/>
  <c r="E55" i="5"/>
  <c r="E51" i="5"/>
  <c r="E4" i="5" s="1"/>
  <c r="E39" i="5"/>
  <c r="E30" i="5"/>
  <c r="E23" i="5"/>
  <c r="E16" i="5"/>
  <c r="E7" i="5"/>
  <c r="E6" i="5"/>
  <c r="E5" i="5"/>
  <c r="E56" i="4"/>
  <c r="F56" i="4"/>
  <c r="G56" i="4"/>
  <c r="H56" i="4"/>
  <c r="I56" i="4"/>
  <c r="J56" i="4"/>
  <c r="K56" i="4"/>
  <c r="L56" i="4"/>
  <c r="M56" i="4"/>
  <c r="E51" i="4"/>
  <c r="F51" i="4"/>
  <c r="G51" i="4"/>
  <c r="H51" i="4"/>
  <c r="I51" i="4"/>
  <c r="J51" i="4"/>
  <c r="K51" i="4"/>
  <c r="L51" i="4"/>
  <c r="M51" i="4"/>
  <c r="N55" i="4"/>
  <c r="D51" i="4"/>
  <c r="D4" i="4" s="1"/>
  <c r="J39" i="4"/>
  <c r="K39" i="4"/>
  <c r="L39" i="4"/>
  <c r="M39" i="4"/>
  <c r="I39" i="4"/>
  <c r="G30" i="4"/>
  <c r="H30" i="4"/>
  <c r="I30" i="4"/>
  <c r="J30" i="4"/>
  <c r="K30" i="4"/>
  <c r="L30" i="4"/>
  <c r="M30" i="4"/>
  <c r="F30" i="4"/>
  <c r="G23" i="4"/>
  <c r="H23" i="4"/>
  <c r="I23" i="4"/>
  <c r="J23" i="4"/>
  <c r="K23" i="4"/>
  <c r="L23" i="4"/>
  <c r="M23" i="4"/>
  <c r="F23" i="4"/>
  <c r="N6" i="4"/>
  <c r="F16" i="4"/>
  <c r="G16" i="4"/>
  <c r="H16" i="4"/>
  <c r="I16" i="4"/>
  <c r="J16" i="4"/>
  <c r="K16" i="4"/>
  <c r="L16" i="4"/>
  <c r="M16" i="4"/>
  <c r="E16" i="4"/>
  <c r="F7" i="4"/>
  <c r="F4" i="4" s="1"/>
  <c r="F58" i="4" s="1"/>
  <c r="G7" i="4"/>
  <c r="G4" i="4" s="1"/>
  <c r="G58" i="4" s="1"/>
  <c r="H7" i="4"/>
  <c r="H4" i="4" s="1"/>
  <c r="H58" i="4" s="1"/>
  <c r="I7" i="4"/>
  <c r="I4" i="4" s="1"/>
  <c r="I58" i="4" s="1"/>
  <c r="J7" i="4"/>
  <c r="J4" i="4" s="1"/>
  <c r="J58" i="4" s="1"/>
  <c r="K7" i="4"/>
  <c r="K4" i="4" s="1"/>
  <c r="K58" i="4" s="1"/>
  <c r="L7" i="4"/>
  <c r="L4" i="4" s="1"/>
  <c r="L58" i="4" s="1"/>
  <c r="M7" i="4"/>
  <c r="M4" i="4" s="1"/>
  <c r="M58" i="4" s="1"/>
  <c r="E7" i="4"/>
  <c r="E4" i="4" s="1"/>
  <c r="E58" i="4" s="1"/>
  <c r="N4" i="4" l="1"/>
  <c r="N7" i="4"/>
  <c r="N23" i="4"/>
  <c r="N30" i="4"/>
  <c r="N39" i="4"/>
  <c r="N16" i="4"/>
  <c r="N51" i="4"/>
  <c r="N5" i="4" l="1"/>
  <c r="C56" i="4" l="1"/>
  <c r="C58" i="4" s="1"/>
  <c r="D56" i="4"/>
  <c r="D58" i="4" s="1"/>
  <c r="B56" i="4"/>
  <c r="B58" i="4" l="1"/>
  <c r="N58" i="4" s="1"/>
  <c r="N56" i="4"/>
</calcChain>
</file>

<file path=xl/sharedStrings.xml><?xml version="1.0" encoding="utf-8"?>
<sst xmlns="http://schemas.openxmlformats.org/spreadsheetml/2006/main" count="128" uniqueCount="60">
  <si>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</si>
  <si>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</si>
  <si>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</si>
  <si>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</si>
  <si>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</si>
  <si>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</si>
  <si>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</si>
  <si>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</si>
  <si>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</si>
  <si>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</si>
  <si>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</si>
  <si>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</si>
  <si>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Elaboración de TDR y NOB</t>
  </si>
  <si>
    <t>Convocatoria  o  Listas Cortas,  y Nob</t>
  </si>
  <si>
    <t>Firma de Contrato y Gestión de Acuerdo</t>
  </si>
  <si>
    <t xml:space="preserve"> Elaboración de TDR y NOB</t>
  </si>
  <si>
    <t xml:space="preserve"> Convocatoria  o  Listas Cortas,  y Nob</t>
  </si>
  <si>
    <t xml:space="preserve"> Firma de Contrato y Gestión de Acuerdo</t>
  </si>
  <si>
    <t>Plan de trabajo y cronograma</t>
  </si>
  <si>
    <t>Aceptación y transferencia tecnológica</t>
  </si>
  <si>
    <t xml:space="preserve"> Implementaciones y pruebas</t>
  </si>
  <si>
    <t>Estabilización y soporte</t>
  </si>
  <si>
    <t xml:space="preserve"> Plan de trabajo y cronograma</t>
  </si>
  <si>
    <t>Definición de Indicadores Propuestos</t>
  </si>
  <si>
    <t>Propuesta y Aprobación de integración de indicadores en Tableros (dashboards)</t>
  </si>
  <si>
    <t>Identificación de fuentes internas y externas requeridas, Diseño e implementación de datawarehouse, datamart, ETL e interfases</t>
  </si>
  <si>
    <t>COMPONENTE</t>
  </si>
  <si>
    <t>TOTAL</t>
  </si>
  <si>
    <t>AÑO 2018</t>
  </si>
  <si>
    <t xml:space="preserve">Total </t>
  </si>
  <si>
    <t xml:space="preserve">Componente 1 – Implementación de la Estrategia Nacional para la Inclusión Financiera </t>
  </si>
  <si>
    <t>Gastos relacionados con Educación financiera y protección del consulmidor.</t>
  </si>
  <si>
    <t>Gastos lógisticos</t>
  </si>
  <si>
    <t xml:space="preserve">Firma Consultora para estudios y capacitación de los hacedores de politicas que promuevan  reformas normativas. </t>
  </si>
  <si>
    <t>Firma Consultora para Encuesta de demanda de servicios financieros</t>
  </si>
  <si>
    <t>Producto 1  Estudio 1</t>
  </si>
  <si>
    <t>Producto 2 Estudio 2</t>
  </si>
  <si>
    <t>Producto 3 Estudio 3</t>
  </si>
  <si>
    <t>Relevamiento de Servicios financieros, y Líneas Base</t>
  </si>
  <si>
    <t xml:space="preserve">Producto 1  Encuesta </t>
  </si>
  <si>
    <t>Firma para Desarrollo e Implementación de Estadísticas, Indicadores, para el mercado.</t>
  </si>
  <si>
    <t>Firma Consultora para  Actividades de Difusión y comunicación de la ENIF.</t>
  </si>
  <si>
    <t>Firma Consultora para Desarrollo e Implementación del Sistema de Monitoreo y Evaluación de la ENIF</t>
  </si>
  <si>
    <t xml:space="preserve"> Propuesta de adecuaciones normativas </t>
  </si>
  <si>
    <t xml:space="preserve">Propuesta y Aprobación de plan de difusion y comunicacion </t>
  </si>
  <si>
    <t>Desarrollo del Material de difusion</t>
  </si>
  <si>
    <t xml:space="preserve">Difusión de información a través de medios masivos, electrónicos y específicos, definidos en el Plan Estratégico de Difusión </t>
  </si>
  <si>
    <t>Diseño y aprobación de Consultas, indicadores y tableros (dashboard) de ENIF</t>
  </si>
  <si>
    <t>Producto 1  Indicadores de Mercado</t>
  </si>
  <si>
    <t>Relevamiento de Estadisticas</t>
  </si>
  <si>
    <t>ANRs</t>
  </si>
  <si>
    <t>Consultoría para Asistencia Técnica para la gestión de la estrategia.</t>
  </si>
  <si>
    <t>Ternas,  y Nob</t>
  </si>
  <si>
    <t xml:space="preserve">Firma de Contrato </t>
  </si>
  <si>
    <t>Componente II: Acceso a crédito de las MyPE V</t>
  </si>
  <si>
    <t>ANRs y Creditos</t>
  </si>
  <si>
    <t>AÑO 2019</t>
  </si>
  <si>
    <t>AÑO 2020</t>
  </si>
  <si>
    <t>Fondo Concursable</t>
  </si>
  <si>
    <t>Asistencia Técnica y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</si>
</sst>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3" borderId="1" xfId="0" applyFill="1" applyBorder="1"/>
    <xf numFmtId="6" fontId="0" fillId="3" borderId="1" xfId="0" applyNumberFormat="1" applyFill="1" applyBorder="1"/>
    <xf numFmtId="0" fontId="0" fillId="2" borderId="1" xfId="0" applyFill="1" applyBorder="1"/>
    <xf numFmtId="6" fontId="0" fillId="2" borderId="1" xfId="0" applyNumberFormat="1" applyFill="1" applyBorder="1"/>
    <xf numFmtId="6" fontId="0" fillId="0" borderId="1" xfId="0" applyNumberFormat="1" applyBorder="1"/>
    <xf numFmtId="43" fontId="0" fillId="3" borderId="1" xfId="0" applyNumberFormat="1" applyFill="1" applyBorder="1"/>
    <xf numFmtId="0" fontId="3" fillId="4" borderId="1" xfId="0" applyFont="1" applyFill="1" applyBorder="1" applyAlignment="1">
      <alignment horizontal="center" vertical="center"/>
    </xf>
    <xf numFmtId="6" fontId="3" fillId="4" borderId="1" xfId="0" applyNumberFormat="1" applyFont="1" applyFill="1" applyBorder="1"/>
    <xf numFmtId="43" fontId="2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abSelected="1" topLeftCell="A25" zoomScale="80" zoomScaleNormal="80" workbookViewId="0">
      <pane xSplit="1" topLeftCell="B1" activePane="topRight" state="frozen"/>
      <selection pane="topRight" activeCell="A57" sqref="A57"/>
    </sheetView>
  </sheetViews>
  <sheetFormatPr defaultRowHeight="13.8"/>
  <cols>
    <col min="1" max="1" width="104" customWidth="1"/>
    <col min="2" max="15" width="13.296875" customWidth="1"/>
  </cols>
  <sheetData>
    <row r="2" spans="1:14" ht="25.5" customHeight="1">
      <c r="A2" s="11" t="s">
        <v>26</v>
      </c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 t="s">
        <v>27</v>
      </c>
    </row>
    <row r="3" spans="1:14">
      <c r="A3" s="1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4"/>
    </row>
    <row r="4" spans="1:14">
      <c r="A4" s="2" t="s">
        <v>30</v>
      </c>
      <c r="B4" s="3"/>
      <c r="C4" s="3"/>
      <c r="D4" s="3">
        <f>D5+D6+D7+D16+D23+D30+D39+D51+D55</f>
        <v>1067777</v>
      </c>
      <c r="E4" s="3">
        <f t="shared" ref="E4:M4" si="0">E5+E6+E7+E16+E23+E30+E39+E51+E55</f>
        <v>167777</v>
      </c>
      <c r="F4" s="3">
        <f t="shared" si="0"/>
        <v>217777</v>
      </c>
      <c r="G4" s="3">
        <f t="shared" si="0"/>
        <v>1092777</v>
      </c>
      <c r="H4" s="3">
        <f t="shared" si="0"/>
        <v>267777</v>
      </c>
      <c r="I4" s="3">
        <f t="shared" si="0"/>
        <v>192777</v>
      </c>
      <c r="J4" s="3">
        <f t="shared" si="0"/>
        <v>1167777</v>
      </c>
      <c r="K4" s="3">
        <f t="shared" si="0"/>
        <v>317777</v>
      </c>
      <c r="L4" s="3">
        <f t="shared" si="0"/>
        <v>217777</v>
      </c>
      <c r="M4" s="3">
        <f t="shared" si="0"/>
        <v>392777</v>
      </c>
      <c r="N4" s="3">
        <f>SUM(B4:M4)</f>
        <v>5102770</v>
      </c>
    </row>
    <row r="5" spans="1:14">
      <c r="A5" s="4" t="s">
        <v>31</v>
      </c>
      <c r="B5" s="5"/>
      <c r="C5" s="5"/>
      <c r="D5" s="5">
        <v>27777</v>
      </c>
      <c r="E5" s="5">
        <v>27777</v>
      </c>
      <c r="F5" s="5">
        <v>27777</v>
      </c>
      <c r="G5" s="5">
        <v>27777</v>
      </c>
      <c r="H5" s="5">
        <v>27777</v>
      </c>
      <c r="I5" s="5">
        <v>27777</v>
      </c>
      <c r="J5" s="5">
        <v>27777</v>
      </c>
      <c r="K5" s="5">
        <v>27777</v>
      </c>
      <c r="L5" s="5">
        <v>27777</v>
      </c>
      <c r="M5" s="5">
        <v>27777</v>
      </c>
      <c r="N5" s="5">
        <f>SUM(B5:M5)</f>
        <v>277770</v>
      </c>
    </row>
    <row r="6" spans="1:14">
      <c r="A6" s="4" t="s">
        <v>32</v>
      </c>
      <c r="B6" s="5"/>
      <c r="C6" s="5"/>
      <c r="D6" s="5">
        <v>20000</v>
      </c>
      <c r="E6" s="5">
        <v>20000</v>
      </c>
      <c r="F6" s="5">
        <v>20000</v>
      </c>
      <c r="G6" s="5">
        <v>20000</v>
      </c>
      <c r="H6" s="5">
        <v>20000</v>
      </c>
      <c r="I6" s="5">
        <v>20000</v>
      </c>
      <c r="J6" s="5">
        <v>20000</v>
      </c>
      <c r="K6" s="5">
        <v>20000</v>
      </c>
      <c r="L6" s="5">
        <v>20000</v>
      </c>
      <c r="M6" s="5">
        <v>20000</v>
      </c>
      <c r="N6" s="5">
        <f>SUM(B6:M6)</f>
        <v>200000</v>
      </c>
    </row>
    <row r="7" spans="1:14">
      <c r="A7" s="4" t="s">
        <v>33</v>
      </c>
      <c r="B7" s="5"/>
      <c r="C7" s="5"/>
      <c r="D7" s="5"/>
      <c r="E7" s="5">
        <f>SUM(E8:E15)</f>
        <v>50000</v>
      </c>
      <c r="F7" s="5">
        <f t="shared" ref="F7:M7" si="1">SUM(F8:F15)</f>
        <v>75000</v>
      </c>
      <c r="G7" s="5">
        <f t="shared" si="1"/>
        <v>0</v>
      </c>
      <c r="H7" s="5">
        <f t="shared" si="1"/>
        <v>75000</v>
      </c>
      <c r="I7" s="5">
        <f t="shared" si="1"/>
        <v>0</v>
      </c>
      <c r="J7" s="5">
        <f t="shared" si="1"/>
        <v>0</v>
      </c>
      <c r="K7" s="5">
        <f t="shared" si="1"/>
        <v>100000</v>
      </c>
      <c r="L7" s="5">
        <f t="shared" si="1"/>
        <v>0</v>
      </c>
      <c r="M7" s="5">
        <f t="shared" si="1"/>
        <v>0</v>
      </c>
      <c r="N7" s="5">
        <f>SUM(B7:M7)</f>
        <v>300000</v>
      </c>
    </row>
    <row r="8" spans="1:14">
      <c r="A8" s="1" t="s">
        <v>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" t="s">
        <v>14</v>
      </c>
      <c r="B10" s="6"/>
      <c r="C10" s="6"/>
      <c r="D10" s="6"/>
      <c r="E10" s="6">
        <v>50000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" t="s">
        <v>18</v>
      </c>
      <c r="B11" s="6"/>
      <c r="C11" s="6"/>
      <c r="D11" s="6"/>
      <c r="E11" s="6"/>
      <c r="F11" s="6">
        <v>75000</v>
      </c>
      <c r="G11" s="6"/>
      <c r="H11" s="6"/>
      <c r="I11" s="6"/>
      <c r="J11" s="6"/>
      <c r="K11" s="6"/>
      <c r="L11" s="6"/>
      <c r="M11" s="6"/>
      <c r="N11" s="6"/>
    </row>
    <row r="12" spans="1:14">
      <c r="A12" s="1" t="s">
        <v>43</v>
      </c>
      <c r="B12" s="6"/>
      <c r="C12" s="6"/>
      <c r="D12" s="6"/>
      <c r="E12" s="6"/>
      <c r="F12" s="6"/>
      <c r="G12" s="6"/>
      <c r="H12" s="6">
        <v>75000</v>
      </c>
      <c r="I12" s="6"/>
      <c r="J12" s="6"/>
      <c r="K12" s="6"/>
      <c r="L12" s="6"/>
      <c r="M12" s="6"/>
      <c r="N12" s="6"/>
    </row>
    <row r="13" spans="1:14">
      <c r="A13" s="1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6">
        <v>100000</v>
      </c>
      <c r="L13" s="6"/>
      <c r="M13" s="6"/>
      <c r="N13" s="6"/>
    </row>
    <row r="14" spans="1:14">
      <c r="A14" s="1" t="s">
        <v>36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" t="s">
        <v>37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4" t="s">
        <v>34</v>
      </c>
      <c r="B16" s="5"/>
      <c r="C16" s="5"/>
      <c r="D16" s="5"/>
      <c r="E16" s="5">
        <f>SUM(E17:E22)</f>
        <v>50000</v>
      </c>
      <c r="F16" s="5">
        <f t="shared" ref="F16:M16" si="2">SUM(F17:F22)</f>
        <v>0</v>
      </c>
      <c r="G16" s="5">
        <f t="shared" si="2"/>
        <v>0</v>
      </c>
      <c r="H16" s="5">
        <f t="shared" si="2"/>
        <v>75000</v>
      </c>
      <c r="I16" s="5">
        <f t="shared" si="2"/>
        <v>75000</v>
      </c>
      <c r="J16" s="5">
        <f t="shared" si="2"/>
        <v>0</v>
      </c>
      <c r="K16" s="5">
        <f t="shared" si="2"/>
        <v>100000</v>
      </c>
      <c r="L16" s="5">
        <f t="shared" si="2"/>
        <v>100000</v>
      </c>
      <c r="M16" s="5">
        <f t="shared" si="2"/>
        <v>100000</v>
      </c>
      <c r="N16" s="5">
        <f>SUM(B16:M16)</f>
        <v>500000</v>
      </c>
    </row>
    <row r="17" spans="1:14">
      <c r="A17" s="1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>
      <c r="A18" s="1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A19" s="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>
      <c r="A20" s="1" t="s">
        <v>18</v>
      </c>
      <c r="B20" s="6"/>
      <c r="C20" s="6"/>
      <c r="D20" s="6"/>
      <c r="E20" s="6">
        <v>50000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>
      <c r="A21" s="1" t="s">
        <v>38</v>
      </c>
      <c r="B21" s="6"/>
      <c r="C21" s="6"/>
      <c r="D21" s="6"/>
      <c r="E21" s="6"/>
      <c r="F21" s="6"/>
      <c r="G21" s="6"/>
      <c r="H21" s="6">
        <v>75000</v>
      </c>
      <c r="I21" s="6">
        <v>75000</v>
      </c>
      <c r="J21" s="6"/>
      <c r="K21" s="6"/>
      <c r="L21" s="6"/>
      <c r="M21" s="6"/>
      <c r="N21" s="6"/>
    </row>
    <row r="22" spans="1:14">
      <c r="A22" s="1" t="s">
        <v>39</v>
      </c>
      <c r="B22" s="6"/>
      <c r="C22" s="6"/>
      <c r="D22" s="6"/>
      <c r="E22" s="6"/>
      <c r="F22" s="6"/>
      <c r="G22" s="6"/>
      <c r="H22" s="6"/>
      <c r="I22" s="6"/>
      <c r="J22" s="6"/>
      <c r="K22" s="6">
        <v>100000</v>
      </c>
      <c r="L22" s="6">
        <v>100000</v>
      </c>
      <c r="M22" s="6">
        <v>100000</v>
      </c>
      <c r="N22" s="6"/>
    </row>
    <row r="23" spans="1:14">
      <c r="A23" s="4" t="s">
        <v>40</v>
      </c>
      <c r="B23" s="5"/>
      <c r="C23" s="5"/>
      <c r="D23" s="5"/>
      <c r="E23" s="5"/>
      <c r="F23" s="5">
        <f>SUM(F24:F29)</f>
        <v>50000</v>
      </c>
      <c r="G23" s="5">
        <f t="shared" ref="G23:M23" si="3">SUM(G24:G29)</f>
        <v>0</v>
      </c>
      <c r="H23" s="5">
        <f t="shared" si="3"/>
        <v>50000</v>
      </c>
      <c r="I23" s="5">
        <f t="shared" si="3"/>
        <v>0</v>
      </c>
      <c r="J23" s="5">
        <f t="shared" si="3"/>
        <v>100000</v>
      </c>
      <c r="K23" s="5">
        <f t="shared" si="3"/>
        <v>0</v>
      </c>
      <c r="L23" s="5">
        <f t="shared" si="3"/>
        <v>0</v>
      </c>
      <c r="M23" s="5">
        <f t="shared" si="3"/>
        <v>200000</v>
      </c>
      <c r="N23" s="5">
        <f>SUM(B23:M23)</f>
        <v>400000</v>
      </c>
    </row>
    <row r="24" spans="1:14">
      <c r="A24" s="1" t="s">
        <v>12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>
      <c r="A25" s="1" t="s">
        <v>13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>
      <c r="A26" s="1" t="s">
        <v>14</v>
      </c>
      <c r="B26" s="6"/>
      <c r="C26" s="6"/>
      <c r="D26" s="6"/>
      <c r="E26" s="6"/>
      <c r="F26" s="6">
        <v>50000</v>
      </c>
      <c r="G26" s="6"/>
      <c r="H26" s="6"/>
      <c r="I26" s="6"/>
      <c r="J26" s="6"/>
      <c r="K26" s="6"/>
      <c r="L26" s="6"/>
      <c r="M26" s="6"/>
      <c r="N26" s="6"/>
    </row>
    <row r="27" spans="1:14">
      <c r="A27" s="1" t="s">
        <v>18</v>
      </c>
      <c r="B27" s="6"/>
      <c r="C27" s="6"/>
      <c r="D27" s="6"/>
      <c r="E27" s="6"/>
      <c r="F27" s="6"/>
      <c r="G27" s="6"/>
      <c r="H27" s="6">
        <v>50000</v>
      </c>
      <c r="I27" s="6"/>
      <c r="J27" s="6"/>
      <c r="K27" s="6"/>
      <c r="L27" s="6"/>
      <c r="M27" s="6"/>
      <c r="N27" s="6"/>
    </row>
    <row r="28" spans="1:14">
      <c r="A28" s="1" t="s">
        <v>49</v>
      </c>
      <c r="B28" s="6"/>
      <c r="C28" s="6"/>
      <c r="D28" s="6"/>
      <c r="E28" s="6"/>
      <c r="F28" s="6"/>
      <c r="G28" s="6"/>
      <c r="H28" s="6"/>
      <c r="I28" s="6"/>
      <c r="J28" s="6">
        <v>100000</v>
      </c>
      <c r="K28" s="6"/>
      <c r="L28" s="6"/>
      <c r="M28" s="6"/>
      <c r="N28" s="6"/>
    </row>
    <row r="29" spans="1:14">
      <c r="A29" s="1" t="s">
        <v>48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v>200000</v>
      </c>
      <c r="N29" s="6"/>
    </row>
    <row r="30" spans="1:14">
      <c r="A30" s="4" t="s">
        <v>41</v>
      </c>
      <c r="B30" s="5"/>
      <c r="C30" s="5"/>
      <c r="D30" s="5"/>
      <c r="E30" s="5"/>
      <c r="F30" s="5">
        <f>SUM(F31:F37)</f>
        <v>25000</v>
      </c>
      <c r="G30" s="5">
        <f t="shared" ref="G30:M30" si="4">SUM(G31:G37)</f>
        <v>25000</v>
      </c>
      <c r="H30" s="5">
        <f t="shared" si="4"/>
        <v>0</v>
      </c>
      <c r="I30" s="5">
        <f t="shared" si="4"/>
        <v>25000</v>
      </c>
      <c r="J30" s="5">
        <f t="shared" si="4"/>
        <v>0</v>
      </c>
      <c r="K30" s="5">
        <f t="shared" si="4"/>
        <v>25000</v>
      </c>
      <c r="L30" s="5">
        <f t="shared" si="4"/>
        <v>50000</v>
      </c>
      <c r="M30" s="5">
        <f t="shared" si="4"/>
        <v>0</v>
      </c>
      <c r="N30" s="5">
        <f>SUM(B30:M30)</f>
        <v>150000</v>
      </c>
    </row>
    <row r="31" spans="1:14">
      <c r="A31" s="1" t="s">
        <v>15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>
      <c r="A32" s="1" t="s">
        <v>16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>
      <c r="A33" s="1" t="s">
        <v>17</v>
      </c>
      <c r="B33" s="6"/>
      <c r="C33" s="6"/>
      <c r="D33" s="6"/>
      <c r="E33" s="6"/>
      <c r="F33" s="6">
        <v>25000</v>
      </c>
      <c r="G33" s="6"/>
      <c r="H33" s="6"/>
      <c r="I33" s="6"/>
      <c r="J33" s="6"/>
      <c r="K33" s="6"/>
      <c r="L33" s="6"/>
      <c r="M33" s="6"/>
      <c r="N33" s="6"/>
    </row>
    <row r="34" spans="1:14">
      <c r="A34" s="1" t="s">
        <v>18</v>
      </c>
      <c r="B34" s="6"/>
      <c r="C34" s="6"/>
      <c r="D34" s="6"/>
      <c r="E34" s="6"/>
      <c r="F34" s="6"/>
      <c r="G34" s="6">
        <v>25000</v>
      </c>
      <c r="H34" s="6"/>
      <c r="I34" s="6"/>
      <c r="J34" s="6"/>
      <c r="K34" s="6"/>
      <c r="L34" s="6"/>
      <c r="M34" s="6"/>
      <c r="N34" s="6"/>
    </row>
    <row r="35" spans="1:14">
      <c r="A35" s="1" t="s">
        <v>44</v>
      </c>
      <c r="B35" s="6"/>
      <c r="C35" s="6"/>
      <c r="D35" s="6"/>
      <c r="E35" s="6"/>
      <c r="F35" s="6"/>
      <c r="G35" s="6"/>
      <c r="H35" s="6"/>
      <c r="I35" s="6">
        <v>25000</v>
      </c>
      <c r="J35" s="6"/>
      <c r="K35" s="6"/>
      <c r="L35" s="6"/>
      <c r="M35" s="6"/>
      <c r="N35" s="6"/>
    </row>
    <row r="36" spans="1:14">
      <c r="A36" s="1" t="s">
        <v>45</v>
      </c>
      <c r="B36" s="6"/>
      <c r="C36" s="6"/>
      <c r="D36" s="6"/>
      <c r="E36" s="6"/>
      <c r="F36" s="6"/>
      <c r="G36" s="6"/>
      <c r="H36" s="6"/>
      <c r="I36" s="6"/>
      <c r="J36" s="6"/>
      <c r="K36" s="6">
        <v>25000</v>
      </c>
      <c r="L36" s="6"/>
      <c r="M36" s="6"/>
      <c r="N36" s="6"/>
    </row>
    <row r="37" spans="1:14">
      <c r="A37" s="1" t="s">
        <v>46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>
        <v>50000</v>
      </c>
      <c r="M37" s="6"/>
      <c r="N37" s="6"/>
    </row>
    <row r="38" spans="1:14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>
      <c r="A39" s="4" t="s">
        <v>42</v>
      </c>
      <c r="B39" s="5"/>
      <c r="C39" s="5"/>
      <c r="D39" s="5"/>
      <c r="E39" s="5"/>
      <c r="F39" s="5"/>
      <c r="G39" s="5"/>
      <c r="H39" s="5"/>
      <c r="I39" s="5">
        <f>SUM(I40:I50)</f>
        <v>25000</v>
      </c>
      <c r="J39" s="5">
        <f t="shared" ref="J39:M39" si="5">SUM(J40:J50)</f>
        <v>0</v>
      </c>
      <c r="K39" s="5">
        <f t="shared" si="5"/>
        <v>25000</v>
      </c>
      <c r="L39" s="5">
        <f t="shared" si="5"/>
        <v>0</v>
      </c>
      <c r="M39" s="5">
        <f t="shared" si="5"/>
        <v>25000</v>
      </c>
      <c r="N39" s="5">
        <f>SUM(B39:M39)</f>
        <v>75000</v>
      </c>
    </row>
    <row r="40" spans="1:14">
      <c r="A40" s="1" t="s">
        <v>12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>
      <c r="A41" s="1" t="s">
        <v>13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>
      <c r="A42" s="1" t="s">
        <v>14</v>
      </c>
      <c r="B42" s="6"/>
      <c r="C42" s="6"/>
      <c r="D42" s="6"/>
      <c r="E42" s="6"/>
      <c r="F42" s="6"/>
      <c r="G42" s="6"/>
      <c r="H42" s="6"/>
      <c r="I42" s="6">
        <v>25000</v>
      </c>
      <c r="J42" s="6"/>
      <c r="K42" s="6"/>
      <c r="L42" s="6"/>
      <c r="M42" s="6"/>
      <c r="N42" s="6"/>
    </row>
    <row r="43" spans="1:14">
      <c r="A43" s="1" t="s">
        <v>22</v>
      </c>
      <c r="B43" s="6"/>
      <c r="C43" s="6"/>
      <c r="D43" s="6"/>
      <c r="E43" s="6"/>
      <c r="F43" s="6"/>
      <c r="G43" s="6"/>
      <c r="H43" s="6"/>
      <c r="I43" s="6"/>
      <c r="J43" s="6"/>
      <c r="K43" s="6">
        <v>25000</v>
      </c>
      <c r="L43" s="6"/>
      <c r="M43" s="6"/>
      <c r="N43" s="6"/>
    </row>
    <row r="44" spans="1:14">
      <c r="A44" s="1" t="s">
        <v>23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>
        <v>25000</v>
      </c>
      <c r="N44" s="6"/>
    </row>
    <row r="45" spans="1:14">
      <c r="A45" s="1" t="s">
        <v>24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1" t="s">
        <v>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>
      <c r="A47" s="1" t="s">
        <v>47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>
      <c r="A48" s="1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>
      <c r="A49" s="1" t="s">
        <v>19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>
      <c r="A50" s="1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>
      <c r="A51" s="4" t="s">
        <v>51</v>
      </c>
      <c r="B51" s="5"/>
      <c r="C51" s="5"/>
      <c r="D51" s="5">
        <f>SUM(D52:D54)</f>
        <v>20000</v>
      </c>
      <c r="E51" s="5">
        <f t="shared" ref="E51:M51" si="6">SUM(E52:E54)</f>
        <v>20000</v>
      </c>
      <c r="F51" s="5">
        <f t="shared" si="6"/>
        <v>20000</v>
      </c>
      <c r="G51" s="5">
        <f t="shared" si="6"/>
        <v>20000</v>
      </c>
      <c r="H51" s="5">
        <f t="shared" si="6"/>
        <v>20000</v>
      </c>
      <c r="I51" s="5">
        <f t="shared" si="6"/>
        <v>20000</v>
      </c>
      <c r="J51" s="5">
        <f t="shared" si="6"/>
        <v>20000</v>
      </c>
      <c r="K51" s="5">
        <f t="shared" si="6"/>
        <v>20000</v>
      </c>
      <c r="L51" s="5">
        <f t="shared" si="6"/>
        <v>20000</v>
      </c>
      <c r="M51" s="5">
        <f t="shared" si="6"/>
        <v>20000</v>
      </c>
      <c r="N51" s="5">
        <f>SUM(B51:M51)</f>
        <v>200000</v>
      </c>
    </row>
    <row r="52" spans="1:14">
      <c r="A52" s="1" t="s">
        <v>12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>
      <c r="A53" s="1" t="s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>
      <c r="A54" s="1" t="s">
        <v>53</v>
      </c>
      <c r="B54" s="6"/>
      <c r="C54" s="6"/>
      <c r="D54" s="6">
        <v>20000</v>
      </c>
      <c r="E54" s="6">
        <v>20000</v>
      </c>
      <c r="F54" s="6">
        <v>20000</v>
      </c>
      <c r="G54" s="6">
        <v>20000</v>
      </c>
      <c r="H54" s="6">
        <v>20000</v>
      </c>
      <c r="I54" s="6">
        <v>20000</v>
      </c>
      <c r="J54" s="6">
        <v>20000</v>
      </c>
      <c r="K54" s="6">
        <v>20000</v>
      </c>
      <c r="L54" s="6">
        <v>20000</v>
      </c>
      <c r="M54" s="6">
        <v>20000</v>
      </c>
      <c r="N54" s="6"/>
    </row>
    <row r="55" spans="1:14">
      <c r="A55" s="4" t="s">
        <v>58</v>
      </c>
      <c r="B55" s="5"/>
      <c r="C55" s="5"/>
      <c r="D55" s="5">
        <v>1000000</v>
      </c>
      <c r="E55" s="5"/>
      <c r="F55" s="5"/>
      <c r="G55" s="5">
        <v>1000000</v>
      </c>
      <c r="H55" s="5"/>
      <c r="I55" s="5"/>
      <c r="J55" s="5">
        <v>1000000</v>
      </c>
      <c r="K55" s="5"/>
      <c r="L55" s="5"/>
      <c r="M55" s="5"/>
      <c r="N55" s="5">
        <f>SUM(B55:M55)</f>
        <v>3000000</v>
      </c>
    </row>
    <row r="56" spans="1:14">
      <c r="A56" s="2" t="s">
        <v>54</v>
      </c>
      <c r="B56" s="7">
        <f>SUM(B57:B57)</f>
        <v>0</v>
      </c>
      <c r="C56" s="7">
        <f>SUM(C57:C57)</f>
        <v>0</v>
      </c>
      <c r="D56" s="7">
        <f>SUM(D57:D57)</f>
        <v>500000</v>
      </c>
      <c r="E56" s="7">
        <f t="shared" ref="E56:M56" si="7">SUM(E57:E57)</f>
        <v>0</v>
      </c>
      <c r="F56" s="7">
        <f t="shared" si="7"/>
        <v>0</v>
      </c>
      <c r="G56" s="7">
        <f t="shared" si="7"/>
        <v>500000</v>
      </c>
      <c r="H56" s="7">
        <f t="shared" si="7"/>
        <v>0</v>
      </c>
      <c r="I56" s="7">
        <f t="shared" si="7"/>
        <v>0</v>
      </c>
      <c r="J56" s="7">
        <f t="shared" si="7"/>
        <v>0</v>
      </c>
      <c r="K56" s="7">
        <f t="shared" si="7"/>
        <v>500000</v>
      </c>
      <c r="L56" s="7">
        <f t="shared" si="7"/>
        <v>0</v>
      </c>
      <c r="M56" s="7">
        <f t="shared" si="7"/>
        <v>500000</v>
      </c>
      <c r="N56" s="3">
        <f>SUM(B56:M56)</f>
        <v>2000000</v>
      </c>
    </row>
    <row r="57" spans="1:14">
      <c r="A57" s="4" t="s">
        <v>59</v>
      </c>
      <c r="B57" s="10"/>
      <c r="C57" s="10"/>
      <c r="D57" s="10">
        <v>500000</v>
      </c>
      <c r="E57" s="10"/>
      <c r="F57" s="10"/>
      <c r="G57" s="10">
        <v>500000</v>
      </c>
      <c r="H57" s="10"/>
      <c r="I57" s="10"/>
      <c r="J57" s="10"/>
      <c r="K57" s="10">
        <v>500000</v>
      </c>
      <c r="L57" s="10"/>
      <c r="M57" s="10">
        <v>500000</v>
      </c>
      <c r="N57" s="10"/>
    </row>
    <row r="58" spans="1:14" ht="31.5" customHeight="1">
      <c r="A58" s="8" t="s">
        <v>29</v>
      </c>
      <c r="B58" s="9">
        <f>B4+B56</f>
        <v>0</v>
      </c>
      <c r="C58" s="9">
        <f t="shared" ref="C58:M58" si="8">C4+C56</f>
        <v>0</v>
      </c>
      <c r="D58" s="9">
        <f t="shared" si="8"/>
        <v>1567777</v>
      </c>
      <c r="E58" s="9">
        <f t="shared" si="8"/>
        <v>167777</v>
      </c>
      <c r="F58" s="9">
        <f t="shared" si="8"/>
        <v>217777</v>
      </c>
      <c r="G58" s="9">
        <f t="shared" si="8"/>
        <v>1592777</v>
      </c>
      <c r="H58" s="9">
        <f t="shared" si="8"/>
        <v>267777</v>
      </c>
      <c r="I58" s="9">
        <f t="shared" si="8"/>
        <v>192777</v>
      </c>
      <c r="J58" s="9">
        <f t="shared" si="8"/>
        <v>1167777</v>
      </c>
      <c r="K58" s="9">
        <f t="shared" si="8"/>
        <v>817777</v>
      </c>
      <c r="L58" s="9">
        <f t="shared" si="8"/>
        <v>217777</v>
      </c>
      <c r="M58" s="9">
        <f t="shared" si="8"/>
        <v>892777</v>
      </c>
      <c r="N58" s="9">
        <f>SUM(B58:M58)</f>
        <v>7102770</v>
      </c>
    </row>
  </sheetData>
  <mergeCells count="3">
    <mergeCell ref="A2:A3"/>
    <mergeCell ref="B2:M2"/>
    <mergeCell ref="N2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topLeftCell="A43" workbookViewId="0">
      <pane xSplit="1" topLeftCell="B1" activePane="topRight" state="frozen"/>
      <selection pane="topRight" activeCell="D58" sqref="D58"/>
    </sheetView>
  </sheetViews>
  <sheetFormatPr defaultRowHeight="13.8"/>
  <cols>
    <col min="1" max="1" width="104" customWidth="1"/>
    <col min="2" max="3" width="13.296875" customWidth="1"/>
    <col min="4" max="4" width="12.59765625" bestFit="1" customWidth="1"/>
    <col min="5" max="5" width="12.09765625" customWidth="1"/>
  </cols>
  <sheetData>
    <row r="2" spans="1:5" ht="25.5" customHeight="1">
      <c r="A2" s="11" t="s">
        <v>26</v>
      </c>
      <c r="B2" s="13" t="s">
        <v>28</v>
      </c>
      <c r="C2" s="13" t="s">
        <v>56</v>
      </c>
      <c r="D2" s="13" t="s">
        <v>57</v>
      </c>
      <c r="E2" s="13" t="s">
        <v>27</v>
      </c>
    </row>
    <row r="3" spans="1:5">
      <c r="A3" s="11"/>
      <c r="B3" s="14"/>
      <c r="C3" s="14"/>
      <c r="D3" s="14"/>
      <c r="E3" s="14"/>
    </row>
    <row r="4" spans="1:5">
      <c r="A4" s="2" t="s">
        <v>30</v>
      </c>
      <c r="B4" s="3">
        <f>B5+B6+B7+B16+B23+B30+B39+B51+B55</f>
        <v>5102770</v>
      </c>
      <c r="C4" s="3">
        <f t="shared" ref="C4:E4" si="0">C5+C6+C7+C16+C23+C30+C39+C51+C55</f>
        <v>4425000</v>
      </c>
      <c r="D4" s="3">
        <f t="shared" si="0"/>
        <v>3972230</v>
      </c>
      <c r="E4" s="3">
        <f t="shared" si="0"/>
        <v>13500000</v>
      </c>
    </row>
    <row r="5" spans="1:5">
      <c r="A5" s="4" t="s">
        <v>31</v>
      </c>
      <c r="B5" s="5">
        <v>277770</v>
      </c>
      <c r="C5" s="5">
        <v>400000</v>
      </c>
      <c r="D5" s="5">
        <v>322230</v>
      </c>
      <c r="E5" s="5">
        <f>SUM(B5:D5)</f>
        <v>1000000</v>
      </c>
    </row>
    <row r="6" spans="1:5">
      <c r="A6" s="4" t="s">
        <v>32</v>
      </c>
      <c r="B6" s="5">
        <v>200000</v>
      </c>
      <c r="C6" s="5">
        <v>100000</v>
      </c>
      <c r="D6" s="5">
        <v>100000</v>
      </c>
      <c r="E6" s="5">
        <f>SUM(B6:D6)</f>
        <v>400000</v>
      </c>
    </row>
    <row r="7" spans="1:5">
      <c r="A7" s="4" t="s">
        <v>33</v>
      </c>
      <c r="B7" s="5">
        <v>300000</v>
      </c>
      <c r="C7" s="5">
        <v>200000</v>
      </c>
      <c r="D7" s="5"/>
      <c r="E7" s="5">
        <f>SUM(B7:D7)</f>
        <v>500000</v>
      </c>
    </row>
    <row r="8" spans="1:5">
      <c r="A8" s="1" t="s">
        <v>12</v>
      </c>
      <c r="B8" s="6"/>
      <c r="C8" s="6"/>
      <c r="D8" s="6"/>
      <c r="E8" s="6"/>
    </row>
    <row r="9" spans="1:5">
      <c r="A9" s="1" t="s">
        <v>13</v>
      </c>
      <c r="B9" s="6"/>
      <c r="C9" s="6"/>
      <c r="D9" s="6"/>
      <c r="E9" s="6"/>
    </row>
    <row r="10" spans="1:5">
      <c r="A10" s="1" t="s">
        <v>14</v>
      </c>
      <c r="B10" s="6">
        <v>50000</v>
      </c>
      <c r="C10" s="6"/>
      <c r="D10" s="6"/>
      <c r="E10" s="6"/>
    </row>
    <row r="11" spans="1:5">
      <c r="A11" s="1" t="s">
        <v>18</v>
      </c>
      <c r="B11" s="6">
        <v>75000</v>
      </c>
      <c r="C11" s="6"/>
      <c r="D11" s="6"/>
      <c r="E11" s="6"/>
    </row>
    <row r="12" spans="1:5">
      <c r="A12" s="1" t="s">
        <v>43</v>
      </c>
      <c r="B12" s="6">
        <v>75000</v>
      </c>
      <c r="C12" s="6"/>
      <c r="D12" s="6"/>
      <c r="E12" s="6"/>
    </row>
    <row r="13" spans="1:5">
      <c r="A13" s="1" t="s">
        <v>35</v>
      </c>
      <c r="B13" s="6">
        <v>100000</v>
      </c>
      <c r="C13" s="6"/>
      <c r="D13" s="6"/>
      <c r="E13" s="6"/>
    </row>
    <row r="14" spans="1:5">
      <c r="A14" s="1" t="s">
        <v>36</v>
      </c>
      <c r="B14" s="6"/>
      <c r="C14" s="6">
        <v>100000</v>
      </c>
      <c r="D14" s="6"/>
      <c r="E14" s="6"/>
    </row>
    <row r="15" spans="1:5">
      <c r="A15" s="1" t="s">
        <v>37</v>
      </c>
      <c r="B15" s="6"/>
      <c r="C15" s="6">
        <v>100000</v>
      </c>
      <c r="D15" s="6"/>
      <c r="E15" s="6"/>
    </row>
    <row r="16" spans="1:5">
      <c r="A16" s="4" t="s">
        <v>34</v>
      </c>
      <c r="B16" s="5">
        <v>500000</v>
      </c>
      <c r="C16" s="5">
        <v>0</v>
      </c>
      <c r="D16" s="5">
        <v>0</v>
      </c>
      <c r="E16" s="5">
        <f>SUM(B16:D16)</f>
        <v>500000</v>
      </c>
    </row>
    <row r="17" spans="1:5">
      <c r="A17" s="1" t="s">
        <v>12</v>
      </c>
      <c r="B17" s="6"/>
      <c r="C17" s="6"/>
      <c r="D17" s="6"/>
      <c r="E17" s="6"/>
    </row>
    <row r="18" spans="1:5">
      <c r="A18" s="1" t="s">
        <v>13</v>
      </c>
      <c r="B18" s="6"/>
      <c r="C18" s="6"/>
      <c r="D18" s="6"/>
      <c r="E18" s="6"/>
    </row>
    <row r="19" spans="1:5">
      <c r="A19" s="1" t="s">
        <v>14</v>
      </c>
      <c r="B19" s="6"/>
      <c r="C19" s="6"/>
      <c r="D19" s="6"/>
      <c r="E19" s="6"/>
    </row>
    <row r="20" spans="1:5">
      <c r="A20" s="1" t="s">
        <v>18</v>
      </c>
      <c r="B20" s="6">
        <v>50000</v>
      </c>
      <c r="C20" s="6"/>
      <c r="D20" s="6"/>
      <c r="E20" s="6"/>
    </row>
    <row r="21" spans="1:5">
      <c r="A21" s="1" t="s">
        <v>38</v>
      </c>
      <c r="B21" s="6">
        <v>150000</v>
      </c>
      <c r="C21" s="6"/>
      <c r="D21" s="6"/>
      <c r="E21" s="6"/>
    </row>
    <row r="22" spans="1:5">
      <c r="A22" s="1" t="s">
        <v>39</v>
      </c>
      <c r="B22" s="6">
        <v>300000</v>
      </c>
      <c r="C22" s="6"/>
      <c r="D22" s="6"/>
      <c r="E22" s="6"/>
    </row>
    <row r="23" spans="1:5">
      <c r="A23" s="4" t="s">
        <v>40</v>
      </c>
      <c r="B23" s="5">
        <v>400000</v>
      </c>
      <c r="C23" s="5">
        <v>0</v>
      </c>
      <c r="D23" s="5">
        <v>0</v>
      </c>
      <c r="E23" s="5">
        <f>SUM(B23:D23)</f>
        <v>400000</v>
      </c>
    </row>
    <row r="24" spans="1:5">
      <c r="A24" s="1" t="s">
        <v>12</v>
      </c>
      <c r="B24" s="6"/>
      <c r="C24" s="6"/>
      <c r="D24" s="6"/>
      <c r="E24" s="6"/>
    </row>
    <row r="25" spans="1:5">
      <c r="A25" s="1" t="s">
        <v>13</v>
      </c>
      <c r="B25" s="6"/>
      <c r="C25" s="6"/>
      <c r="D25" s="6"/>
      <c r="E25" s="6"/>
    </row>
    <row r="26" spans="1:5">
      <c r="A26" s="1" t="s">
        <v>14</v>
      </c>
      <c r="B26" s="6"/>
      <c r="C26" s="6"/>
      <c r="D26" s="6"/>
      <c r="E26" s="6"/>
    </row>
    <row r="27" spans="1:5">
      <c r="A27" s="1" t="s">
        <v>18</v>
      </c>
      <c r="B27" s="6">
        <v>50000</v>
      </c>
      <c r="C27" s="6"/>
      <c r="D27" s="6"/>
      <c r="E27" s="6"/>
    </row>
    <row r="28" spans="1:5">
      <c r="A28" s="1" t="s">
        <v>49</v>
      </c>
      <c r="B28" s="6">
        <v>150000</v>
      </c>
      <c r="C28" s="6"/>
      <c r="D28" s="6"/>
      <c r="E28" s="6"/>
    </row>
    <row r="29" spans="1:5">
      <c r="A29" s="1" t="s">
        <v>48</v>
      </c>
      <c r="B29" s="6">
        <v>200000</v>
      </c>
      <c r="C29" s="6"/>
      <c r="D29" s="6"/>
      <c r="E29" s="6"/>
    </row>
    <row r="30" spans="1:5">
      <c r="A30" s="4" t="s">
        <v>41</v>
      </c>
      <c r="B30" s="5">
        <v>150000</v>
      </c>
      <c r="C30" s="5">
        <v>50000</v>
      </c>
      <c r="D30" s="5">
        <v>0</v>
      </c>
      <c r="E30" s="5">
        <f>SUM(B30:D30)</f>
        <v>200000</v>
      </c>
    </row>
    <row r="31" spans="1:5">
      <c r="A31" s="1" t="s">
        <v>15</v>
      </c>
      <c r="B31" s="6"/>
      <c r="C31" s="6"/>
      <c r="D31" s="6"/>
      <c r="E31" s="6"/>
    </row>
    <row r="32" spans="1:5">
      <c r="A32" s="1" t="s">
        <v>16</v>
      </c>
      <c r="B32" s="6"/>
      <c r="C32" s="6"/>
      <c r="D32" s="6"/>
      <c r="E32" s="6"/>
    </row>
    <row r="33" spans="1:5">
      <c r="A33" s="1" t="s">
        <v>17</v>
      </c>
      <c r="B33" s="6">
        <v>25000</v>
      </c>
      <c r="C33" s="6"/>
      <c r="D33" s="6"/>
      <c r="E33" s="6"/>
    </row>
    <row r="34" spans="1:5">
      <c r="A34" s="1" t="s">
        <v>18</v>
      </c>
      <c r="B34" s="6">
        <v>25000</v>
      </c>
      <c r="C34" s="6"/>
      <c r="D34" s="6"/>
      <c r="E34" s="6"/>
    </row>
    <row r="35" spans="1:5">
      <c r="A35" s="1" t="s">
        <v>44</v>
      </c>
      <c r="B35" s="6">
        <v>25000</v>
      </c>
      <c r="C35" s="6"/>
      <c r="D35" s="6"/>
      <c r="E35" s="6"/>
    </row>
    <row r="36" spans="1:5">
      <c r="A36" s="1" t="s">
        <v>45</v>
      </c>
      <c r="B36" s="6">
        <v>25000</v>
      </c>
      <c r="C36" s="6"/>
      <c r="D36" s="6"/>
      <c r="E36" s="6"/>
    </row>
    <row r="37" spans="1:5">
      <c r="A37" s="1" t="s">
        <v>46</v>
      </c>
      <c r="B37" s="6">
        <v>50000</v>
      </c>
      <c r="C37" s="6">
        <v>50000</v>
      </c>
      <c r="D37" s="6"/>
      <c r="E37" s="6"/>
    </row>
    <row r="38" spans="1:5">
      <c r="A38" s="1"/>
      <c r="B38" s="6"/>
      <c r="C38" s="6"/>
      <c r="D38" s="6"/>
      <c r="E38" s="6"/>
    </row>
    <row r="39" spans="1:5">
      <c r="A39" s="4" t="s">
        <v>42</v>
      </c>
      <c r="B39" s="5">
        <v>75000</v>
      </c>
      <c r="C39" s="5">
        <v>75000</v>
      </c>
      <c r="D39" s="5">
        <v>50000</v>
      </c>
      <c r="E39" s="5">
        <f>SUM(B39:D39)</f>
        <v>200000</v>
      </c>
    </row>
    <row r="40" spans="1:5">
      <c r="A40" s="1" t="s">
        <v>12</v>
      </c>
      <c r="B40" s="6"/>
      <c r="C40" s="6"/>
      <c r="D40" s="6"/>
      <c r="E40" s="6"/>
    </row>
    <row r="41" spans="1:5">
      <c r="A41" s="1" t="s">
        <v>13</v>
      </c>
      <c r="B41" s="6"/>
      <c r="C41" s="6"/>
      <c r="D41" s="6"/>
      <c r="E41" s="6"/>
    </row>
    <row r="42" spans="1:5">
      <c r="A42" s="1" t="s">
        <v>14</v>
      </c>
      <c r="B42" s="6">
        <v>25000</v>
      </c>
      <c r="C42" s="6"/>
      <c r="D42" s="6"/>
      <c r="E42" s="6"/>
    </row>
    <row r="43" spans="1:5">
      <c r="A43" s="1" t="s">
        <v>22</v>
      </c>
      <c r="B43" s="6">
        <v>25000</v>
      </c>
      <c r="C43" s="6"/>
      <c r="D43" s="6"/>
      <c r="E43" s="6"/>
    </row>
    <row r="44" spans="1:5">
      <c r="A44" s="1" t="s">
        <v>23</v>
      </c>
      <c r="B44" s="6">
        <v>25000</v>
      </c>
      <c r="C44" s="6"/>
      <c r="D44" s="6"/>
      <c r="E44" s="6"/>
    </row>
    <row r="45" spans="1:5">
      <c r="A45" s="1" t="s">
        <v>24</v>
      </c>
      <c r="B45" s="6"/>
      <c r="C45" s="6">
        <v>25000</v>
      </c>
      <c r="D45" s="6"/>
      <c r="E45" s="6"/>
    </row>
    <row r="46" spans="1:5">
      <c r="A46" s="1" t="s">
        <v>25</v>
      </c>
      <c r="B46" s="6"/>
      <c r="C46" s="6">
        <v>25000</v>
      </c>
      <c r="D46" s="6"/>
      <c r="E46" s="6"/>
    </row>
    <row r="47" spans="1:5">
      <c r="A47" s="1" t="s">
        <v>47</v>
      </c>
      <c r="B47" s="6"/>
      <c r="C47" s="6">
        <v>25000</v>
      </c>
      <c r="D47" s="6"/>
      <c r="E47" s="6"/>
    </row>
    <row r="48" spans="1:5">
      <c r="A48" s="1" t="s">
        <v>20</v>
      </c>
      <c r="B48" s="6"/>
      <c r="C48" s="6"/>
      <c r="D48" s="6">
        <v>25000</v>
      </c>
      <c r="E48" s="6"/>
    </row>
    <row r="49" spans="1:5">
      <c r="A49" s="1" t="s">
        <v>19</v>
      </c>
      <c r="B49" s="6"/>
      <c r="C49" s="6"/>
      <c r="D49" s="6">
        <v>10000</v>
      </c>
      <c r="E49" s="6"/>
    </row>
    <row r="50" spans="1:5">
      <c r="A50" s="1" t="s">
        <v>21</v>
      </c>
      <c r="B50" s="6"/>
      <c r="C50" s="6"/>
      <c r="D50" s="6">
        <v>15000</v>
      </c>
      <c r="E50" s="6"/>
    </row>
    <row r="51" spans="1:5">
      <c r="A51" s="4" t="s">
        <v>51</v>
      </c>
      <c r="B51" s="5">
        <v>200000</v>
      </c>
      <c r="C51" s="5">
        <v>100000</v>
      </c>
      <c r="D51" s="5">
        <v>0</v>
      </c>
      <c r="E51" s="5">
        <f>SUM(B51:D51)</f>
        <v>300000</v>
      </c>
    </row>
    <row r="52" spans="1:5">
      <c r="A52" s="1" t="s">
        <v>12</v>
      </c>
      <c r="B52" s="6"/>
      <c r="C52" s="6"/>
      <c r="D52" s="6"/>
      <c r="E52" s="6"/>
    </row>
    <row r="53" spans="1:5">
      <c r="A53" s="1" t="s">
        <v>52</v>
      </c>
      <c r="B53" s="6"/>
      <c r="C53" s="6"/>
      <c r="D53" s="6"/>
      <c r="E53" s="6"/>
    </row>
    <row r="54" spans="1:5">
      <c r="A54" s="1" t="s">
        <v>53</v>
      </c>
      <c r="B54" s="6">
        <v>100000</v>
      </c>
      <c r="C54" s="6">
        <v>100000</v>
      </c>
      <c r="D54" s="6"/>
      <c r="E54" s="6"/>
    </row>
    <row r="55" spans="1:5">
      <c r="A55" s="4" t="s">
        <v>50</v>
      </c>
      <c r="B55" s="5">
        <v>3000000</v>
      </c>
      <c r="C55" s="5">
        <v>3500000</v>
      </c>
      <c r="D55" s="5">
        <v>3500000</v>
      </c>
      <c r="E55" s="5">
        <f>SUM(B55:D55)</f>
        <v>10000000</v>
      </c>
    </row>
    <row r="56" spans="1:5">
      <c r="A56" s="2" t="s">
        <v>54</v>
      </c>
      <c r="B56" s="3">
        <v>2000000</v>
      </c>
      <c r="C56" s="3">
        <v>2250000</v>
      </c>
      <c r="D56" s="3">
        <v>2250000</v>
      </c>
      <c r="E56" s="3">
        <f>SUM(B56:D56)</f>
        <v>6500000</v>
      </c>
    </row>
    <row r="57" spans="1:5">
      <c r="A57" s="4" t="s">
        <v>55</v>
      </c>
      <c r="B57" s="5">
        <v>2000000</v>
      </c>
      <c r="C57" s="5">
        <v>2250000</v>
      </c>
      <c r="D57" s="5">
        <v>2250000</v>
      </c>
      <c r="E57" s="10"/>
    </row>
    <row r="58" spans="1:5" ht="31.5" customHeight="1">
      <c r="A58" s="8" t="s">
        <v>29</v>
      </c>
      <c r="B58" s="9">
        <f>B4+B56</f>
        <v>7102770</v>
      </c>
      <c r="C58" s="9">
        <f>C4+C56</f>
        <v>6675000</v>
      </c>
      <c r="D58" s="9">
        <f>D4+D56</f>
        <v>6222230</v>
      </c>
      <c r="E58" s="9">
        <f>E4+E56</f>
        <v>20000000</v>
      </c>
    </row>
  </sheetData>
  <mergeCells count="5">
    <mergeCell ref="A2:A3"/>
    <mergeCell ref="B2:B3"/>
    <mergeCell ref="E2:E3"/>
    <mergeCell ref="C2:C3"/>
    <mergeCell ref="D2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D7F4EF6246F5724BB3223C35758BD43D" ma:contentTypeVersion="20" ma:contentTypeDescription="The base project type from which other project content types inherit their information." ma:contentTypeScope="" ma:versionID="f665829d5e3a501044df79a75e4556a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f6d097056863eafd10722b12e009f5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EDF545721A546A409C9B7B1F2DE426BA" ma:contentTypeVersion="31" ma:contentTypeDescription="A content type to manage public (operations) IDB documents" ma:contentTypeScope="" ma:versionID="75ee8775ae9885bc51e78da33ae4465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08435bb4c08a46c5c37ae1d3407254a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Argentina</TermName>
          <TermId xmlns="http://schemas.microsoft.com/office/infopath/2007/PartnerControls">eb1b705c-195f-4c3b-9661-b201f2fee3c5</TermId>
        </TermInfo>
      </Terms>
    </ic46d7e087fd4a108fb86518ca413cc6>
    <IDBDocs_x0020_Number xmlns="cdc7663a-08f0-4737-9e8c-148ce897a09c" xsi:nil="true"/>
    <Division_x0020_or_x0020_Unit xmlns="cdc7663a-08f0-4737-9e8c-148ce897a09c">IFD/CMF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>ACTIVE</Phase>
    <Document_x0020_Author xmlns="cdc7663a-08f0-4737-9e8c-148ce897a09c">Arauz Herrera, Alison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INCLUSION</TermName>
          <TermId xmlns="http://schemas.microsoft.com/office/infopath/2007/PartnerControls">c2f14676-e4fa-4804-b3fb-fa0bd62b66c7</TermId>
        </TermInfo>
      </Terms>
    </b2ec7cfb18674cb8803df6b262e8b107>
    <Business_x0020_Area xmlns="cdc7663a-08f0-4737-9e8c-148ce897a09c">Life Cycle</Business_x0020_Area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147</Value>
      <Value>4</Value>
      <Value>5</Value>
      <Value>1</Value>
      <Value>84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AR-L1249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MARKETS</TermName>
          <TermId xmlns="http://schemas.microsoft.com/office/infopath/2007/PartnerControls">75500f29-2419-473a-bcd8-84901ddc2aa7</TermId>
        </TermInfo>
      </Terms>
    </nddeef1749674d76abdbe4b239a70bc6>
    <Record_x0020_Number xmlns="cdc7663a-08f0-4737-9e8c-148ce897a09c">R0001242091</Record_x0020_Number>
    <_dlc_DocId xmlns="cdc7663a-08f0-4737-9e8c-148ce897a09c">EZSHARE-1077447252-20</_dlc_DocId>
    <_dlc_DocIdUrl xmlns="cdc7663a-08f0-4737-9e8c-148ce897a09c">
      <Url>https://idbg.sharepoint.com/teams/EZ-AR-LON/AR-L1249/_layouts/15/DocIdRedir.aspx?ID=EZSHARE-1077447252-20</Url>
      <Description>EZSHARE-1077447252-20</Description>
    </_dlc_DocIdUrl>
    <Related_x0020_SisCor_x0020_Number xmlns="cdc7663a-08f0-4737-9e8c-148ce897a09c" xsi:nil="true"/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CB051FD5-D584-4BF7-85DB-52642F26CEFD}"/>
</file>

<file path=customXml/itemProps2.xml><?xml version="1.0" encoding="utf-8"?>
<ds:datastoreItem xmlns:ds="http://schemas.openxmlformats.org/officeDocument/2006/customXml" ds:itemID="{06F7BBDF-6279-4533-A27D-70367EF8CC91}"/>
</file>

<file path=customXml/itemProps3.xml><?xml version="1.0" encoding="utf-8"?>
<ds:datastoreItem xmlns:ds="http://schemas.openxmlformats.org/officeDocument/2006/customXml" ds:itemID="{2EC102DD-3689-4BF1-8178-FDD9DE1C33A5}"/>
</file>

<file path=customXml/itemProps4.xml><?xml version="1.0" encoding="utf-8"?>
<ds:datastoreItem xmlns:ds="http://schemas.openxmlformats.org/officeDocument/2006/customXml" ds:itemID="{8A81E0A9-3FB8-48B8-89BF-6FA2957F677D}"/>
</file>

<file path=customXml/itemProps5.xml><?xml version="1.0" encoding="utf-8"?>
<ds:datastoreItem xmlns:ds="http://schemas.openxmlformats.org/officeDocument/2006/customXml" ds:itemID="{2722237C-27DD-4A63-AC3A-3FA659C95A0B}"/>
</file>

<file path=customXml/itemProps6.xml><?xml version="1.0" encoding="utf-8"?>
<ds:datastoreItem xmlns:ds="http://schemas.openxmlformats.org/officeDocument/2006/customXml" ds:itemID="{8493ACFD-2949-4DA4-AA9F-7A2431481CF8}"/>
</file>

<file path=customXml/itemProps7.xml><?xml version="1.0" encoding="utf-8"?>
<ds:datastoreItem xmlns:ds="http://schemas.openxmlformats.org/officeDocument/2006/customXml" ds:itemID="{014F70DF-DF55-4C92-85A9-C7D1A620F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POA Mensual primeros 12 meses</vt:lpstr>
      <vt:lpstr>PEP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keywords/>
  <cp:lastModifiedBy>Di Paola, Vanina Andrea</cp:lastModifiedBy>
  <dcterms:created xsi:type="dcterms:W3CDTF">2016-10-11T17:19:10Z</dcterms:created>
  <dcterms:modified xsi:type="dcterms:W3CDTF">2017-09-04T12:47:45Z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147;#FINANCIAL INCLUSION|c2f14676-e4fa-4804-b3fb-fa0bd62b66c7</vt:lpwstr>
  </property>
  <property fmtid="{D5CDD505-2E9C-101B-9397-08002B2CF9AE}" pid="7" name="Fund IDB">
    <vt:lpwstr>4;#ORC|c028a4b2-ad8b-4cf4-9cac-a2ae6a778e23</vt:lpwstr>
  </property>
  <property fmtid="{D5CDD505-2E9C-101B-9397-08002B2CF9AE}" pid="8" name="Country">
    <vt:lpwstr>5;#Argentina|eb1b705c-195f-4c3b-9661-b201f2fee3c5</vt:lpwstr>
  </property>
  <property fmtid="{D5CDD505-2E9C-101B-9397-08002B2CF9AE}" pid="9" name="Sector IDB">
    <vt:lpwstr>84;#FINANCIAL MARKETS|75500f29-2419-473a-bcd8-84901ddc2aa7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d7c557db-d0a1-41ec-8762-d76fec5ea54b</vt:lpwstr>
  </property>
  <property fmtid="{D5CDD505-2E9C-101B-9397-08002B2CF9AE}" pid="12" name="RecordPoint_ActiveItemMoved">
    <vt:lpwstr>/teams/EZ-AR-LON/AR-L1249/05 Basic Data/Draft Area/POD - EE Requerido II - POA y POA.xlsx</vt:lpwstr>
  </property>
  <property fmtid="{D5CDD505-2E9C-101B-9397-08002B2CF9AE}" pid="13" name="RecordStorageActiveId">
    <vt:lpwstr>1e523aff-5ab9-409b-b926-a271f34c8a0f</vt:lpwstr>
  </property>
  <property fmtid="{D5CDD505-2E9C-101B-9397-08002B2CF9AE}" pid="14" name="Disclosure Activity">
    <vt:lpwstr>Loan Proposal</vt:lpwstr>
  </property>
  <property fmtid="{D5CDD505-2E9C-101B-9397-08002B2CF9AE}" pid="15" name="ContentTypeId">
    <vt:lpwstr>0x0101001A458A224826124E8B45B1D613300CFC00EDF545721A546A409C9B7B1F2DE426BA</vt:lpwstr>
  </property>
</Properties>
</file>