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1475" windowHeight="3405"/>
  </bookViews>
  <sheets>
    <sheet name="POA Mensual primeros 18 meses" sheetId="4" r:id="rId1"/>
    <sheet name="Sheet2" sheetId="2" r:id="rId2"/>
    <sheet name="Sheet3" sheetId="3" r:id="rId3"/>
  </sheets>
  <definedNames>
    <definedName name="_xlnm._FilterDatabase" localSheetId="0" hidden="1">'POA Mensual primeros 18 meses'!$H$3:$T$273</definedName>
  </definedNames>
  <calcPr calcId="145621"/>
</workbook>
</file>

<file path=xl/calcChain.xml><?xml version="1.0" encoding="utf-8"?>
<calcChain xmlns="http://schemas.openxmlformats.org/spreadsheetml/2006/main">
  <c r="O269" i="4" l="1"/>
  <c r="N271" i="4"/>
  <c r="N272" i="4"/>
  <c r="N270" i="4"/>
  <c r="D273" i="4"/>
  <c r="I4" i="4"/>
  <c r="J4" i="4"/>
  <c r="K4" i="4"/>
  <c r="L4" i="4"/>
  <c r="M4" i="4"/>
  <c r="N4" i="4"/>
  <c r="O4" i="4"/>
  <c r="P4" i="4"/>
  <c r="Q4" i="4"/>
  <c r="R4" i="4"/>
  <c r="S4" i="4"/>
  <c r="T4" i="4"/>
  <c r="C4" i="4"/>
  <c r="D4" i="4"/>
  <c r="E4" i="4"/>
  <c r="F4" i="4"/>
  <c r="G4" i="4"/>
  <c r="H4" i="4"/>
  <c r="B4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B112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B169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B254" i="4"/>
  <c r="C269" i="4"/>
  <c r="C273" i="4" s="1"/>
  <c r="D269" i="4"/>
  <c r="E269" i="4"/>
  <c r="E273" i="4" s="1"/>
  <c r="F269" i="4"/>
  <c r="F273" i="4" s="1"/>
  <c r="G269" i="4"/>
  <c r="G273" i="4" s="1"/>
  <c r="H269" i="4"/>
  <c r="H273" i="4" s="1"/>
  <c r="I269" i="4"/>
  <c r="I273" i="4" s="1"/>
  <c r="J269" i="4"/>
  <c r="J273" i="4" s="1"/>
  <c r="K269" i="4"/>
  <c r="K273" i="4" s="1"/>
  <c r="L269" i="4"/>
  <c r="L273" i="4" s="1"/>
  <c r="M269" i="4"/>
  <c r="M273" i="4" s="1"/>
  <c r="P269" i="4"/>
  <c r="Q269" i="4"/>
  <c r="R269" i="4"/>
  <c r="S269" i="4"/>
  <c r="T269" i="4"/>
  <c r="B269" i="4"/>
  <c r="B273" i="4" s="1"/>
  <c r="N269" i="4" l="1"/>
  <c r="N273" i="4" s="1"/>
</calcChain>
</file>

<file path=xl/sharedStrings.xml><?xml version="1.0" encoding="utf-8"?>
<sst xmlns="http://schemas.openxmlformats.org/spreadsheetml/2006/main" count="292" uniqueCount="176">
  <si>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</si>
  <si>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</si>
  <si>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</si>
  <si>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</si>
  <si>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</si>
  <si>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</si>
  <si>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</si>
  <si>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</si>
  <si>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</si>
  <si>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</si>
  <si>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</si>
  <si>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</si>
  <si>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Componente I: Diseño de la VUCEA y Reingeniería de Procesos</t>
  </si>
  <si>
    <t>I.i Sub Componente: Relevamiento de las Instituciones</t>
  </si>
  <si>
    <t>Firma Consultora para Relevamiento de Instituciones</t>
  </si>
  <si>
    <t>Elaboración de TDR y NOB</t>
  </si>
  <si>
    <t>Convocatoria  o  Listas Cortas,  y Nob</t>
  </si>
  <si>
    <t>Firma de Contrato y Gestión de Acuerdo</t>
  </si>
  <si>
    <t>Relevamiento de Procesos, Modelación y Líneas Base</t>
  </si>
  <si>
    <t>Producto 1  Relevamiento, Linea base y Modelación de Procesos de Aduana, SENASA, ANMAT</t>
  </si>
  <si>
    <t>Producto 2 Relevamiento, Línea Base y Modelación de Procesos de almenos 6 instituciones adicionales(gpo.1)</t>
  </si>
  <si>
    <t>Producto 3 Relevamiento, Línea Base y Modelación de Procesos de almenos 5 instituciones adicionales (gpo2)</t>
  </si>
  <si>
    <t>Producto 4 Relevamiento, Línea Base y Modelación de Procesos de almenos 5 instituciones adicionales (gpo3)</t>
  </si>
  <si>
    <t>Producto 5 Relevamiento,Línea base  y Modelación de Procesos de todas las instituciones remanentes</t>
  </si>
  <si>
    <t>Producto 6  Presentación, Ajustes  y Aprobación de los Modelamiento y Línea Base de todas las instituciones relevadas</t>
  </si>
  <si>
    <t>Producto  7 Informe Final Relevamiento y entrega de archivos digitales de Líneas Base y Modelamiento</t>
  </si>
  <si>
    <t>Relevamiento de Sistemas de Información y de Brecha Tecnológica entre Ornanizmos</t>
  </si>
  <si>
    <t>Producto 1 Relevamiento  de Sistemas de Aduana, SENASA, ANMAT</t>
  </si>
  <si>
    <t>Producto 2 Relevamiento  de Sistemas de las 7 instituciones</t>
  </si>
  <si>
    <t>Producto 3 Relevamiento  de los sistemas  de todas las instituciones remanentes</t>
  </si>
  <si>
    <t>Producto 4 Relevamiento de  Brecha tecnológica de todas las instituciones remanentes</t>
  </si>
  <si>
    <t>Producto 5 Relevamiento de Brecha Tecnológica entre organismos</t>
  </si>
  <si>
    <t>Producto  6 Informe Final Relevamiento y entrega de archivos digitales de Líneas Base y Modelamiento</t>
  </si>
  <si>
    <t>Relevamiento y Propuesta de Integración entre sistemas, VUCEA y todas las Entidades, basada en arquitectura BPM y servicios web</t>
  </si>
  <si>
    <t>Identificación y presentción de propuesta de Integración entre sistemas</t>
  </si>
  <si>
    <t>Aprobación de propuesta de Integración enre sistemas</t>
  </si>
  <si>
    <t>Firma Consultora para Relevamiento en Puertos y su Comunidad</t>
  </si>
  <si>
    <t xml:space="preserve"> Elaboración de TDR y NOB</t>
  </si>
  <si>
    <t xml:space="preserve"> Convocatoria  o  Listas Cortas,  y Nob</t>
  </si>
  <si>
    <t xml:space="preserve"> Firma de Contrato y Gestión de Acuerdo</t>
  </si>
  <si>
    <t xml:space="preserve"> Relevamiento de Procesos, revisión y modificaciones en Comunidad Portuaria</t>
  </si>
  <si>
    <t>Producto 1  Relevamiento y Modelado de los Procesos de entidades privadas y gubernamentales que interactúan en el Puerto 1 (Buenos Aires) en todas sus Terminales</t>
  </si>
  <si>
    <t>Producto 2 Línea base  y Propuesta de Mejoras en los Procesos de entidades privadas y gubernamentales que interactúan en el Puerto 1 (Buenos Aires)</t>
  </si>
  <si>
    <t>Producto 3 Relevamiento y Modelado de los Procesos de entidades privadas y gubernamentales que interactúan en el Puerto 2 (el más importante en cantidad de operciones de exportación)</t>
  </si>
  <si>
    <t>Producto 4 Línea base  y Propuesta de Mejoras en los Procesos de entidades privadas y gubernamentales que interactúan en el Puerto 2 (mas importante a la expo)</t>
  </si>
  <si>
    <t>Propuesta de Integración a través de la VUCEA de todas las Entidades, basada en arquitectura BPM y servicios web</t>
  </si>
  <si>
    <t>Producto 5 Informe Final y entrega de archivos digitales</t>
  </si>
  <si>
    <t>I.ii  Sub Componente : Optimización de Procesos</t>
  </si>
  <si>
    <t>Relevamiento de Experiencias Internacionales VUCEs</t>
  </si>
  <si>
    <t>Caso 1 de éxito</t>
  </si>
  <si>
    <t>Boletos aéreos</t>
  </si>
  <si>
    <t xml:space="preserve"> Hospedaje, atención y Protocolo</t>
  </si>
  <si>
    <t>Servicio de Transporte</t>
  </si>
  <si>
    <t>Informe</t>
  </si>
  <si>
    <t>Caso 2 de Éxito</t>
  </si>
  <si>
    <t>Caso 3 de Éxito</t>
  </si>
  <si>
    <t>Matriz comparativa y Benchmark</t>
  </si>
  <si>
    <t>Firma Consultora para Reingeniería de procesos</t>
  </si>
  <si>
    <t>Plan de trabajo y cronograma</t>
  </si>
  <si>
    <t>Producto 1 Propuesta  Reingeniería de Procesos en SENASA</t>
  </si>
  <si>
    <t>Producto 2 Propuesta de Reingeniería de Procesos  en ANMAT</t>
  </si>
  <si>
    <t>Producto 3 Propuesta de Reingeniería de Procesos en Aduanas (DGA)</t>
  </si>
  <si>
    <t>Producto 4  Propuesta de Reingeniería de Procesos en almenos 6 instituciones (gpo.1)</t>
  </si>
  <si>
    <t>Producto 5 Propuesta de Reingenieria de Procesos en almenos 5 instituciones adicionales (gpo2)</t>
  </si>
  <si>
    <t>Producto 6 Propuesta de Reingenieria de Procesos en almenos 5 instituciones adicionales (gpo3)</t>
  </si>
  <si>
    <t>Producto 7 Propuesta de Reingenieria de Procesos para todas las instituciones remanentes</t>
  </si>
  <si>
    <t>Producto 8 Informe Final y entrega de archivos digitales</t>
  </si>
  <si>
    <t>Partipación Red VUCE</t>
  </si>
  <si>
    <t>Acuerdo de intercambio de información</t>
  </si>
  <si>
    <t xml:space="preserve"> I.iii Adecuaciones Normativas y de Recursos Humanos</t>
  </si>
  <si>
    <t xml:space="preserve"> Firma Consultora para Adecuaciones Normativas, de Recursos Humanos y Consensos</t>
  </si>
  <si>
    <t xml:space="preserve"> Propuesta de adecuaciones normativas y de recursos humanos</t>
  </si>
  <si>
    <t xml:space="preserve"> Desarrollo de consensos para la implementación</t>
  </si>
  <si>
    <t>Informe Final y entrega de archivos digitales de modelamiento y mejoras</t>
  </si>
  <si>
    <t>I.iv Diseño de la VUCEA</t>
  </si>
  <si>
    <t>Firma Consultora para Diseño Plataforma VUCEA</t>
  </si>
  <si>
    <t>Definición de Arquitectura Institucional de la VUCEA</t>
  </si>
  <si>
    <t>Definición de Arquitectura Normativa de la VUCEA</t>
  </si>
  <si>
    <t>Diseño de la Arquitectura Tecnológica y Funcional de la VUCEA</t>
  </si>
  <si>
    <t>Elaboración del Documento de Especificaciones, Requerimientos y Criterios de Aceptación de Software" para la VUCEA(DERCAS) para Fase 1 VUCEA</t>
  </si>
  <si>
    <t>Aprobación del Documento de Especificaciones, Requerimientos y Criterios de Aceptación de Software" para la VUCEA(DERCAS) Fase 1 VUCEA</t>
  </si>
  <si>
    <t>Elaboración del Documento de Especificaciones, Requerimientos y Criterios de Aceptación de Software" para la VUCEA(DERCAS) para Fase 2 VUCEA</t>
  </si>
  <si>
    <t>Aprobación del Documento de Especificaciones, Requerimientos y Criterios de Aceptación de Software" para la VUCEA (DERCAS) Fase 3 VUCEA</t>
  </si>
  <si>
    <t>Elaboración del Documento de Especificaciones, Requerimientos y Criterios de Aceptación de Software" para la VUCEA(DERCAS) para Módulo "Comunidad Portuaria" Fase 1</t>
  </si>
  <si>
    <t>Aprobación del Documento de Especificaciones, Requerimientos y Criterios de Aceptación de Software" para la VUCEA(DERCAS) para Módulo "Comunidad Portuaria" Fase 2</t>
  </si>
  <si>
    <t>Componente II: Implementación de la VUCEA y Armonización Tecnológica</t>
  </si>
  <si>
    <t>II.i - ii Adquisición de Infraestructura Tecnológica VUCEA y A Instituciones</t>
  </si>
  <si>
    <t>Equipamiento Plataforma Tecnológica VUCEA y Apoyo a Instituciones</t>
  </si>
  <si>
    <t>Recepción  del Equipamiento Etapa 1</t>
  </si>
  <si>
    <t>Recepción  del Equipamiento Etapa 2</t>
  </si>
  <si>
    <t>Recepción  del Equipamiento Etapa 3</t>
  </si>
  <si>
    <t>Implementación del equipamiento Etapa 1 y 2</t>
  </si>
  <si>
    <t>Implementación del Equipamiento Etapa 3</t>
  </si>
  <si>
    <t>Pruebas y Aceptación del equipo</t>
  </si>
  <si>
    <t>II.iii-v Desarrollo e Implementación de la VUCEA con Interoperabilidad con Instituciones y Soporte Posterior</t>
  </si>
  <si>
    <t xml:space="preserve"> Firma para Desarrollo e Implementación del Sistema Informático VUCEA</t>
  </si>
  <si>
    <t>Desarrollo Portal y Sistema VUCEA Fase 1 y 2</t>
  </si>
  <si>
    <t>Desarrollo Portal VUCEA y Sistema VUCEA fase 1 y 2</t>
  </si>
  <si>
    <t>Implementación y pruebas</t>
  </si>
  <si>
    <t>Desarrollo e Implementación de la Intergración del sistema VUCEA con las instituciones definidas para la Fase 1 y 2</t>
  </si>
  <si>
    <t>Aceptación y transferencia tecnológica</t>
  </si>
  <si>
    <t>Estabilización y ajustes</t>
  </si>
  <si>
    <t>Soporte posterior a puesta en operación</t>
  </si>
  <si>
    <t>Desarrollo sistema VUCEA Fase 3 y 4</t>
  </si>
  <si>
    <t>Desarrollo sistema VUCEA Fase 3 - 4  y Actualización del Portal</t>
  </si>
  <si>
    <t>Desarrollo e Implementación de la Intergración del sistema VUCEA con las institucines definidas para la Fase 3 y 4</t>
  </si>
  <si>
    <t>Desarrollo sistema VUCEA Fase 5</t>
  </si>
  <si>
    <t>Desarrollo sistema VUCEA Fase 5 y Actualización del Portal</t>
  </si>
  <si>
    <t xml:space="preserve"> Implementación y pruebas</t>
  </si>
  <si>
    <t>Desarrollo e Implementación de la Intergración del sistema VUCEA con las institucines definidas para la Fase 5</t>
  </si>
  <si>
    <t>Desarrollo Módulo  Portuario Fase 1</t>
  </si>
  <si>
    <t xml:space="preserve"> Desarrollo Módulo Comunidad Portuaria  fase 1</t>
  </si>
  <si>
    <t>Integración con Sistema VUCEA</t>
  </si>
  <si>
    <t>Desarrollo Módulo  Portuario Fase 2</t>
  </si>
  <si>
    <t xml:space="preserve"> Desarrollo Módulo Comunidad Portuaria  fase 2</t>
  </si>
  <si>
    <t>Componente III: Gestión del Cambio y Coordinación inter.institucional</t>
  </si>
  <si>
    <t>III.i Capacitación y Coordinación</t>
  </si>
  <si>
    <t>Firma Consultora para  Capacitación y Coordinación</t>
  </si>
  <si>
    <t>En la Secretaría de Comercio</t>
  </si>
  <si>
    <t>Plan estratégico y contenido</t>
  </si>
  <si>
    <t>Informe  Final de Capacitación en la Secretaría de Comercio y entrega del material generado</t>
  </si>
  <si>
    <t>En la Agencia de Inversión</t>
  </si>
  <si>
    <t>Informe  Final de Capacitación en la Agencia de Inversión y entrega del material generado</t>
  </si>
  <si>
    <t>En otros  Organismos</t>
  </si>
  <si>
    <t>Informe  Final de Capacitación  en los Organismos y entrega del material generado</t>
  </si>
  <si>
    <t>III.ii Desarrollo del BI para Comercio exterior</t>
  </si>
  <si>
    <t>Adquisición de Licencias para Herramienta BI</t>
  </si>
  <si>
    <t>Entrega  de producto</t>
  </si>
  <si>
    <t>Configuración e Instalación</t>
  </si>
  <si>
    <t>Capacitaciones a personal informático (TI )</t>
  </si>
  <si>
    <t>Capacitación a usuarios intermedios</t>
  </si>
  <si>
    <t>Pruebas y recepción de producto</t>
  </si>
  <si>
    <t>Firma para Desarrollo e Implementación de Estadísticas, Indicadores, Consultas y Desarrollo de Servicios para Empresas</t>
  </si>
  <si>
    <t>Diseño y desarrollo de datawarehouse, datamart e identificación de fuentes internas y externas</t>
  </si>
  <si>
    <t>Diseño y aprobación de Consultas, indicadores y tableros (dashboard) de comercio exterior</t>
  </si>
  <si>
    <t>Desarrollo de Servicios para Empresas</t>
  </si>
  <si>
    <t xml:space="preserve"> Implementaciones y pruebas</t>
  </si>
  <si>
    <t>Estabilización y soporte</t>
  </si>
  <si>
    <t>III.iii Capacitación y Difusión de Beneficios de la VUCEA</t>
  </si>
  <si>
    <t>Firma Consultora para Desarrollo de Material de Capacitación Visual</t>
  </si>
  <si>
    <t>Propuesta y Aprobación de Material de capacitación Visual e Interactiva (e-learning)</t>
  </si>
  <si>
    <t>Desarrollo del Material de capacitación Visual e Interactiva (e-learning)</t>
  </si>
  <si>
    <t>Firma Consultora para  Actividades de Difusión Beneficios de la VUCEA</t>
  </si>
  <si>
    <t xml:space="preserve">  Elaboración de TDR y NOB</t>
  </si>
  <si>
    <t xml:space="preserve">  Convocatoria  o  Listas Cortas,  y Nob</t>
  </si>
  <si>
    <t xml:space="preserve">  Firma de Contrato y Gestión de Acuerdo</t>
  </si>
  <si>
    <t xml:space="preserve"> Plan de trabajo y cronograma</t>
  </si>
  <si>
    <t>Creación imagen de marca de la VUCEA y archivos digitales que contenga al menos:Diseño y arte de logotipo,Manual de uso de marca logotipo</t>
  </si>
  <si>
    <t>Plan Estratégico de Difusión y Sensibilización de importadores y sectores de la población identificados como objetivo primario y secundario de la campaña de difusión.</t>
  </si>
  <si>
    <t xml:space="preserve"> Plan Estratégico de Difusión y Sensibilización Aprobado</t>
  </si>
  <si>
    <t>Difusión de información a través de medios masivos, electrónicos y específicos, definidos en el Plan Estratégico de Difusión (concepto de "marca VUCEA"</t>
  </si>
  <si>
    <t>Entrega de Archivos digitales del diseño y material colateral para promoción, campaña de Difusión y  Sensibilización: Trípticos, Material electrónico,Afiches, Materiales digitales,Videos, Fotos, Presentaciones interactivas, Elementos web, otros</t>
  </si>
  <si>
    <t>Firma Consultora para  Apoyo en Diseño de Estrategias Comerciales</t>
  </si>
  <si>
    <t>Producto 1</t>
  </si>
  <si>
    <t>Producto 2</t>
  </si>
  <si>
    <t>Producto 3</t>
  </si>
  <si>
    <t>Producto 4</t>
  </si>
  <si>
    <t>III.iv  Sistema de Monitoreo y Evaluación</t>
  </si>
  <si>
    <t xml:space="preserve"> Firma Consultora para Desarrollo e Implementación del Sistema de Monitoreo y Evaluación</t>
  </si>
  <si>
    <t>Definición de Indicadores Propuestos</t>
  </si>
  <si>
    <t>Propuesta y Aprobación de integración de indicadores en Tableros (dashboards)</t>
  </si>
  <si>
    <t>Identificación de fuentes internas y externas requeridas, Diseño e implementación de datawarehouse, datamart, ETL e interfases</t>
  </si>
  <si>
    <t>Componente IV: Gestión de Interoperatibilidad</t>
  </si>
  <si>
    <t>Promoción con actores privados</t>
  </si>
  <si>
    <t>Promoción con Vuces de Otros Países</t>
  </si>
  <si>
    <t xml:space="preserve"> Producto 1</t>
  </si>
  <si>
    <t xml:space="preserve"> Producto 2</t>
  </si>
  <si>
    <t>Componente V: Gestión del Programa</t>
  </si>
  <si>
    <t>Evaluación y Auditoría</t>
  </si>
  <si>
    <t>COMPONENTE</t>
  </si>
  <si>
    <t>AÑO 2017</t>
  </si>
  <si>
    <t>TOTAL</t>
  </si>
  <si>
    <t>AÑO 2018</t>
  </si>
  <si>
    <t>Unidad Ejecutora del Programa</t>
  </si>
  <si>
    <t>Seguimiento y Monitoreo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</si>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</sst>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3" borderId="1" xfId="0" applyFill="1" applyBorder="1"/>
    <xf numFmtId="6" fontId="0" fillId="3" borderId="1" xfId="0" applyNumberFormat="1" applyFill="1" applyBorder="1"/>
    <xf numFmtId="0" fontId="0" fillId="2" borderId="1" xfId="0" applyFill="1" applyBorder="1"/>
    <xf numFmtId="6" fontId="0" fillId="2" borderId="1" xfId="0" applyNumberFormat="1" applyFill="1" applyBorder="1"/>
    <xf numFmtId="6" fontId="0" fillId="0" borderId="1" xfId="0" applyNumberFormat="1" applyBorder="1"/>
    <xf numFmtId="43" fontId="0" fillId="3" borderId="1" xfId="0" applyNumberFormat="1" applyFill="1" applyBorder="1"/>
    <xf numFmtId="0" fontId="3" fillId="4" borderId="1" xfId="0" applyFont="1" applyFill="1" applyBorder="1" applyAlignment="1">
      <alignment horizontal="center" vertical="center"/>
    </xf>
    <xf numFmtId="6" fontId="3" fillId="4" borderId="1" xfId="0" applyNumberFormat="1" applyFont="1" applyFill="1" applyBorder="1"/>
    <xf numFmtId="43" fontId="2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3"/>
  <sheetViews>
    <sheetView tabSelected="1" topLeftCell="A269" workbookViewId="0">
      <selection activeCell="A279" sqref="A279"/>
    </sheetView>
  </sheetViews>
  <sheetFormatPr defaultRowHeight="15" x14ac:dyDescent="0.25"/>
  <cols>
    <col min="1" max="1" width="104" customWidth="1"/>
    <col min="2" max="21" width="13.28515625" customWidth="1"/>
  </cols>
  <sheetData>
    <row r="2" spans="1:20" ht="25.5" customHeight="1" x14ac:dyDescent="0.25">
      <c r="A2" s="11" t="s">
        <v>169</v>
      </c>
      <c r="B2" s="12" t="s">
        <v>170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4" t="s">
        <v>171</v>
      </c>
      <c r="O2" s="13" t="s">
        <v>172</v>
      </c>
      <c r="P2" s="13"/>
      <c r="Q2" s="13"/>
      <c r="R2" s="13"/>
      <c r="S2" s="13"/>
      <c r="T2" s="13"/>
    </row>
    <row r="3" spans="1:20" x14ac:dyDescent="0.25">
      <c r="A3" s="1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5"/>
      <c r="O3" s="1" t="s">
        <v>0</v>
      </c>
      <c r="P3" s="1" t="s">
        <v>1</v>
      </c>
      <c r="Q3" s="1" t="s">
        <v>2</v>
      </c>
      <c r="R3" s="1" t="s">
        <v>3</v>
      </c>
      <c r="S3" s="1" t="s">
        <v>4</v>
      </c>
      <c r="T3" s="1" t="s">
        <v>5</v>
      </c>
    </row>
    <row r="4" spans="1:20" x14ac:dyDescent="0.25">
      <c r="A4" s="2" t="s">
        <v>12</v>
      </c>
      <c r="B4" s="3">
        <f>B5+B46+B86+B96</f>
        <v>0</v>
      </c>
      <c r="C4" s="3">
        <f t="shared" ref="C4:I4" si="0">C5+C46+C86+C96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180000</v>
      </c>
      <c r="I4" s="3">
        <f t="shared" si="0"/>
        <v>555500</v>
      </c>
      <c r="J4" s="3">
        <f t="shared" ref="J4" si="1">J5+J46+J86+J96</f>
        <v>616500</v>
      </c>
      <c r="K4" s="3">
        <f t="shared" ref="K4" si="2">K5+K46+K86+K96</f>
        <v>619000</v>
      </c>
      <c r="L4" s="3">
        <f t="shared" ref="L4" si="3">L5+L46+L86+L96</f>
        <v>745000</v>
      </c>
      <c r="M4" s="3">
        <f t="shared" ref="M4" si="4">M5+M46+M86+M96</f>
        <v>514000</v>
      </c>
      <c r="N4" s="3">
        <f t="shared" ref="N4" si="5">N5+N46+N86+N96</f>
        <v>3230000</v>
      </c>
      <c r="O4" s="3">
        <f t="shared" ref="O4:P4" si="6">O5+O46+O86+O96</f>
        <v>679000</v>
      </c>
      <c r="P4" s="3">
        <f t="shared" si="6"/>
        <v>246000</v>
      </c>
      <c r="Q4" s="3">
        <f t="shared" ref="Q4" si="7">Q5+Q46+Q86+Q96</f>
        <v>1080000</v>
      </c>
      <c r="R4" s="3">
        <f t="shared" ref="R4" si="8">R5+R46+R86+R96</f>
        <v>885000</v>
      </c>
      <c r="S4" s="3">
        <f t="shared" ref="S4" si="9">S5+S46+S86+S96</f>
        <v>553000</v>
      </c>
      <c r="T4" s="3">
        <f t="shared" ref="T4" si="10">T5+T46+T86+T96</f>
        <v>291000</v>
      </c>
    </row>
    <row r="5" spans="1:20" x14ac:dyDescent="0.25">
      <c r="A5" s="4" t="s">
        <v>13</v>
      </c>
      <c r="B5" s="5"/>
      <c r="C5" s="5"/>
      <c r="D5" s="5"/>
      <c r="E5" s="5"/>
      <c r="F5" s="5"/>
      <c r="G5" s="5"/>
      <c r="H5" s="5"/>
      <c r="I5" s="5">
        <v>555500</v>
      </c>
      <c r="J5" s="5">
        <v>390500</v>
      </c>
      <c r="K5" s="5">
        <v>619000</v>
      </c>
      <c r="L5" s="5">
        <v>215000</v>
      </c>
      <c r="M5" s="5">
        <v>514000</v>
      </c>
      <c r="N5" s="5">
        <v>2294000</v>
      </c>
      <c r="O5" s="5">
        <v>679000</v>
      </c>
      <c r="P5" s="5">
        <v>246000</v>
      </c>
      <c r="Q5" s="5">
        <v>330000</v>
      </c>
      <c r="R5" s="5">
        <v>315000</v>
      </c>
      <c r="S5" s="5"/>
      <c r="T5" s="5"/>
    </row>
    <row r="6" spans="1:20" x14ac:dyDescent="0.25">
      <c r="A6" s="1" t="s">
        <v>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" t="s">
        <v>14</v>
      </c>
      <c r="B7" s="6"/>
      <c r="C7" s="6"/>
      <c r="D7" s="6"/>
      <c r="E7" s="6"/>
      <c r="F7" s="6"/>
      <c r="G7" s="6"/>
      <c r="H7" s="6"/>
      <c r="I7" s="6">
        <v>451000</v>
      </c>
      <c r="J7" s="6">
        <v>286000</v>
      </c>
      <c r="K7" s="6">
        <v>415000</v>
      </c>
      <c r="L7" s="6">
        <v>215000</v>
      </c>
      <c r="M7" s="6">
        <v>415000</v>
      </c>
      <c r="N7" s="6">
        <v>1782000</v>
      </c>
      <c r="O7" s="6">
        <v>580000</v>
      </c>
      <c r="P7" s="6">
        <v>246000</v>
      </c>
      <c r="Q7" s="6">
        <v>330000</v>
      </c>
      <c r="R7" s="6">
        <v>315000</v>
      </c>
      <c r="S7" s="6"/>
      <c r="T7" s="6"/>
    </row>
    <row r="8" spans="1:20" x14ac:dyDescent="0.25">
      <c r="A8" s="1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" t="s">
        <v>15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" t="s">
        <v>16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" t="s">
        <v>18</v>
      </c>
      <c r="B12" s="6"/>
      <c r="C12" s="6"/>
      <c r="D12" s="6"/>
      <c r="E12" s="6"/>
      <c r="F12" s="6"/>
      <c r="G12" s="6"/>
      <c r="H12" s="6"/>
      <c r="I12" s="6">
        <v>165000</v>
      </c>
      <c r="J12" s="6"/>
      <c r="K12" s="6">
        <v>165000</v>
      </c>
      <c r="L12" s="6">
        <v>215000</v>
      </c>
      <c r="M12" s="6">
        <v>165000</v>
      </c>
      <c r="N12" s="6">
        <v>710000</v>
      </c>
      <c r="O12" s="6">
        <v>170000</v>
      </c>
      <c r="P12" s="6">
        <v>246000</v>
      </c>
      <c r="Q12" s="6"/>
      <c r="R12" s="6"/>
      <c r="S12" s="6"/>
      <c r="T12" s="6"/>
    </row>
    <row r="13" spans="1:20" x14ac:dyDescent="0.25">
      <c r="A13" s="1" t="s">
        <v>18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" t="s">
        <v>19</v>
      </c>
      <c r="B14" s="6"/>
      <c r="C14" s="6"/>
      <c r="D14" s="6"/>
      <c r="E14" s="6"/>
      <c r="F14" s="6"/>
      <c r="G14" s="6"/>
      <c r="H14" s="6"/>
      <c r="I14" s="6">
        <v>165000</v>
      </c>
      <c r="J14" s="6"/>
      <c r="K14" s="6"/>
      <c r="L14" s="6"/>
      <c r="M14" s="6"/>
      <c r="N14" s="6">
        <v>165000</v>
      </c>
      <c r="O14" s="6"/>
      <c r="P14" s="6"/>
      <c r="Q14" s="6"/>
      <c r="R14" s="6"/>
      <c r="S14" s="6"/>
      <c r="T14" s="6"/>
    </row>
    <row r="15" spans="1:20" x14ac:dyDescent="0.25">
      <c r="A15" s="1" t="s">
        <v>20</v>
      </c>
      <c r="B15" s="6"/>
      <c r="C15" s="6"/>
      <c r="D15" s="6"/>
      <c r="E15" s="6"/>
      <c r="F15" s="6"/>
      <c r="G15" s="6"/>
      <c r="H15" s="6"/>
      <c r="I15" s="6"/>
      <c r="J15" s="6"/>
      <c r="K15" s="6">
        <v>165000</v>
      </c>
      <c r="L15" s="6"/>
      <c r="M15" s="6"/>
      <c r="N15" s="6">
        <v>165000</v>
      </c>
      <c r="O15" s="6"/>
      <c r="P15" s="6"/>
      <c r="Q15" s="6"/>
      <c r="R15" s="6"/>
      <c r="S15" s="6"/>
      <c r="T15" s="6"/>
    </row>
    <row r="16" spans="1:20" x14ac:dyDescent="0.25">
      <c r="A16" s="1" t="s">
        <v>21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>
        <v>215000</v>
      </c>
      <c r="M16" s="6"/>
      <c r="N16" s="6">
        <v>215000</v>
      </c>
      <c r="O16" s="6"/>
      <c r="P16" s="6"/>
      <c r="Q16" s="6"/>
      <c r="R16" s="6"/>
      <c r="S16" s="6"/>
      <c r="T16" s="6"/>
    </row>
    <row r="17" spans="1:20" x14ac:dyDescent="0.25">
      <c r="A17" s="1" t="s">
        <v>22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165000</v>
      </c>
      <c r="N17" s="6">
        <v>165000</v>
      </c>
      <c r="O17" s="6"/>
      <c r="P17" s="6"/>
      <c r="Q17" s="6"/>
      <c r="R17" s="6"/>
      <c r="S17" s="6"/>
      <c r="T17" s="6"/>
    </row>
    <row r="18" spans="1:20" x14ac:dyDescent="0.25">
      <c r="A18" s="1" t="s">
        <v>23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v>170000</v>
      </c>
      <c r="P18" s="6"/>
      <c r="Q18" s="6"/>
      <c r="R18" s="6"/>
      <c r="S18" s="6"/>
      <c r="T18" s="6"/>
    </row>
    <row r="19" spans="1:20" x14ac:dyDescent="0.25">
      <c r="A19" s="1" t="s">
        <v>24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v>170000</v>
      </c>
      <c r="Q19" s="6"/>
      <c r="R19" s="6"/>
      <c r="S19" s="6"/>
      <c r="T19" s="6"/>
    </row>
    <row r="20" spans="1:20" x14ac:dyDescent="0.25">
      <c r="A20" s="1" t="s">
        <v>25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76000</v>
      </c>
      <c r="Q20" s="6"/>
      <c r="R20" s="6"/>
      <c r="S20" s="6"/>
      <c r="T20" s="6"/>
    </row>
    <row r="21" spans="1:20" x14ac:dyDescent="0.25">
      <c r="A21" s="1" t="s">
        <v>26</v>
      </c>
      <c r="B21" s="6"/>
      <c r="C21" s="6"/>
      <c r="D21" s="6"/>
      <c r="E21" s="6"/>
      <c r="F21" s="6"/>
      <c r="G21" s="6"/>
      <c r="H21" s="6"/>
      <c r="I21" s="6">
        <v>286000</v>
      </c>
      <c r="J21" s="6">
        <v>286000</v>
      </c>
      <c r="K21" s="6">
        <v>250000</v>
      </c>
      <c r="L21" s="6"/>
      <c r="M21" s="6">
        <v>250000</v>
      </c>
      <c r="N21" s="6">
        <v>1072000</v>
      </c>
      <c r="O21" s="6">
        <v>410000</v>
      </c>
      <c r="P21" s="6"/>
      <c r="Q21" s="6"/>
      <c r="R21" s="6"/>
      <c r="S21" s="6"/>
      <c r="T21" s="6"/>
    </row>
    <row r="22" spans="1:20" x14ac:dyDescent="0.25">
      <c r="A22" s="1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" t="s">
        <v>27</v>
      </c>
      <c r="B23" s="6"/>
      <c r="C23" s="6"/>
      <c r="D23" s="6"/>
      <c r="E23" s="6"/>
      <c r="F23" s="6"/>
      <c r="G23" s="6"/>
      <c r="H23" s="6"/>
      <c r="I23" s="6">
        <v>286000</v>
      </c>
      <c r="J23" s="6"/>
      <c r="K23" s="6"/>
      <c r="L23" s="6"/>
      <c r="M23" s="6"/>
      <c r="N23" s="6">
        <v>286000</v>
      </c>
      <c r="O23" s="6"/>
      <c r="P23" s="6"/>
      <c r="Q23" s="6"/>
      <c r="R23" s="6"/>
      <c r="S23" s="6"/>
      <c r="T23" s="6"/>
    </row>
    <row r="24" spans="1:20" x14ac:dyDescent="0.25">
      <c r="A24" s="1" t="s">
        <v>28</v>
      </c>
      <c r="B24" s="6"/>
      <c r="C24" s="6"/>
      <c r="D24" s="6"/>
      <c r="E24" s="6"/>
      <c r="F24" s="6"/>
      <c r="G24" s="6"/>
      <c r="H24" s="6"/>
      <c r="I24" s="6"/>
      <c r="J24" s="6">
        <v>286000</v>
      </c>
      <c r="K24" s="6"/>
      <c r="L24" s="6"/>
      <c r="M24" s="6"/>
      <c r="N24" s="6">
        <v>286000</v>
      </c>
      <c r="O24" s="6"/>
      <c r="P24" s="6"/>
      <c r="Q24" s="6"/>
      <c r="R24" s="6"/>
      <c r="S24" s="6"/>
      <c r="T24" s="6"/>
    </row>
    <row r="25" spans="1:20" x14ac:dyDescent="0.25">
      <c r="A25" s="1" t="s">
        <v>29</v>
      </c>
      <c r="B25" s="6"/>
      <c r="C25" s="6"/>
      <c r="D25" s="6"/>
      <c r="E25" s="6"/>
      <c r="F25" s="6"/>
      <c r="G25" s="6"/>
      <c r="H25" s="6"/>
      <c r="I25" s="6"/>
      <c r="J25" s="6"/>
      <c r="K25" s="6">
        <v>250000</v>
      </c>
      <c r="L25" s="6"/>
      <c r="M25" s="6"/>
      <c r="N25" s="6">
        <v>250000</v>
      </c>
      <c r="O25" s="6"/>
      <c r="P25" s="6"/>
      <c r="Q25" s="6"/>
      <c r="R25" s="6"/>
      <c r="S25" s="6"/>
      <c r="T25" s="6"/>
    </row>
    <row r="26" spans="1:20" x14ac:dyDescent="0.25">
      <c r="A26" s="1" t="s">
        <v>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250000</v>
      </c>
      <c r="N26" s="6">
        <v>250000</v>
      </c>
      <c r="O26" s="6"/>
      <c r="P26" s="6"/>
      <c r="Q26" s="6"/>
      <c r="R26" s="6"/>
      <c r="S26" s="6"/>
      <c r="T26" s="6"/>
    </row>
    <row r="27" spans="1:20" x14ac:dyDescent="0.25">
      <c r="A27" s="1" t="s">
        <v>31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300000</v>
      </c>
      <c r="P27" s="6"/>
      <c r="Q27" s="6"/>
      <c r="R27" s="6"/>
      <c r="S27" s="6"/>
      <c r="T27" s="6"/>
    </row>
    <row r="28" spans="1:20" x14ac:dyDescent="0.25">
      <c r="A28" s="1" t="s">
        <v>32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v>110000</v>
      </c>
      <c r="P28" s="6"/>
      <c r="Q28" s="6"/>
      <c r="R28" s="6"/>
      <c r="S28" s="6"/>
      <c r="T28" s="6"/>
    </row>
    <row r="29" spans="1:20" x14ac:dyDescent="0.25">
      <c r="A29" s="1" t="s">
        <v>33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v>330000</v>
      </c>
      <c r="R29" s="6">
        <v>315000</v>
      </c>
      <c r="S29" s="6"/>
      <c r="T29" s="6"/>
    </row>
    <row r="30" spans="1:20" x14ac:dyDescent="0.25">
      <c r="A30" s="1" t="s">
        <v>33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" t="s">
        <v>34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v>330000</v>
      </c>
      <c r="R31" s="6"/>
      <c r="S31" s="6"/>
      <c r="T31" s="6"/>
    </row>
    <row r="32" spans="1:20" x14ac:dyDescent="0.25">
      <c r="A32" s="1" t="s">
        <v>35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v>315000</v>
      </c>
      <c r="S32" s="6"/>
      <c r="T32" s="6"/>
    </row>
    <row r="33" spans="1:20" x14ac:dyDescent="0.25">
      <c r="A33" s="1" t="s">
        <v>36</v>
      </c>
      <c r="B33" s="6"/>
      <c r="C33" s="6"/>
      <c r="D33" s="6"/>
      <c r="E33" s="6"/>
      <c r="F33" s="6"/>
      <c r="G33" s="6"/>
      <c r="H33" s="6"/>
      <c r="I33" s="6">
        <v>104500</v>
      </c>
      <c r="J33" s="6">
        <v>104500</v>
      </c>
      <c r="K33" s="6">
        <v>204000</v>
      </c>
      <c r="L33" s="6"/>
      <c r="M33" s="6">
        <v>99000</v>
      </c>
      <c r="N33" s="6">
        <v>512000</v>
      </c>
      <c r="O33" s="6">
        <v>99000</v>
      </c>
      <c r="P33" s="6"/>
      <c r="Q33" s="6"/>
      <c r="R33" s="6"/>
      <c r="S33" s="6"/>
      <c r="T33" s="6"/>
    </row>
    <row r="34" spans="1:20" x14ac:dyDescent="0.25">
      <c r="A34" s="1" t="s">
        <v>36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" t="s">
        <v>37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" t="s">
        <v>38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" t="s">
        <v>39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" t="s">
        <v>40</v>
      </c>
      <c r="B38" s="6"/>
      <c r="C38" s="6"/>
      <c r="D38" s="6"/>
      <c r="E38" s="6"/>
      <c r="F38" s="6"/>
      <c r="G38" s="6"/>
      <c r="H38" s="6"/>
      <c r="I38" s="6">
        <v>104500</v>
      </c>
      <c r="J38" s="6">
        <v>104500</v>
      </c>
      <c r="K38" s="6">
        <v>204000</v>
      </c>
      <c r="L38" s="6"/>
      <c r="M38" s="6">
        <v>99000</v>
      </c>
      <c r="N38" s="6">
        <v>512000</v>
      </c>
      <c r="O38" s="6">
        <v>99000</v>
      </c>
      <c r="P38" s="6"/>
      <c r="Q38" s="6"/>
      <c r="R38" s="6"/>
      <c r="S38" s="6"/>
      <c r="T38" s="6"/>
    </row>
    <row r="39" spans="1:20" x14ac:dyDescent="0.25">
      <c r="A39" s="1" t="s">
        <v>40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" t="s">
        <v>41</v>
      </c>
      <c r="B40" s="6"/>
      <c r="C40" s="6"/>
      <c r="D40" s="6"/>
      <c r="E40" s="6"/>
      <c r="F40" s="6"/>
      <c r="G40" s="6"/>
      <c r="H40" s="6"/>
      <c r="I40" s="6"/>
      <c r="J40" s="6">
        <v>104500</v>
      </c>
      <c r="K40" s="6"/>
      <c r="L40" s="6"/>
      <c r="M40" s="6"/>
      <c r="N40" s="6">
        <v>104500</v>
      </c>
      <c r="O40" s="6"/>
      <c r="P40" s="6"/>
      <c r="Q40" s="6"/>
      <c r="R40" s="6"/>
      <c r="S40" s="6"/>
      <c r="T40" s="6"/>
    </row>
    <row r="41" spans="1:20" x14ac:dyDescent="0.25">
      <c r="A41" s="1" t="s">
        <v>42</v>
      </c>
      <c r="B41" s="6"/>
      <c r="C41" s="6"/>
      <c r="D41" s="6"/>
      <c r="E41" s="6"/>
      <c r="F41" s="6"/>
      <c r="G41" s="6"/>
      <c r="H41" s="6"/>
      <c r="I41" s="6"/>
      <c r="J41" s="6"/>
      <c r="K41" s="6">
        <v>105000</v>
      </c>
      <c r="L41" s="6"/>
      <c r="M41" s="6"/>
      <c r="N41" s="6">
        <v>105000</v>
      </c>
      <c r="O41" s="6"/>
      <c r="P41" s="6"/>
      <c r="Q41" s="6"/>
      <c r="R41" s="6"/>
      <c r="S41" s="6"/>
      <c r="T41" s="6"/>
    </row>
    <row r="42" spans="1:20" x14ac:dyDescent="0.25">
      <c r="A42" s="1" t="s">
        <v>43</v>
      </c>
      <c r="B42" s="6"/>
      <c r="C42" s="6"/>
      <c r="D42" s="6"/>
      <c r="E42" s="6"/>
      <c r="F42" s="6"/>
      <c r="G42" s="6"/>
      <c r="H42" s="6"/>
      <c r="I42" s="6">
        <v>104500</v>
      </c>
      <c r="J42" s="6"/>
      <c r="K42" s="6"/>
      <c r="L42" s="6"/>
      <c r="M42" s="6"/>
      <c r="N42" s="6">
        <v>104500</v>
      </c>
      <c r="O42" s="6"/>
      <c r="P42" s="6"/>
      <c r="Q42" s="6"/>
      <c r="R42" s="6"/>
      <c r="S42" s="6"/>
      <c r="T42" s="6"/>
    </row>
    <row r="43" spans="1:20" x14ac:dyDescent="0.25">
      <c r="A43" s="1" t="s">
        <v>44</v>
      </c>
      <c r="B43" s="6"/>
      <c r="C43" s="6"/>
      <c r="D43" s="6"/>
      <c r="E43" s="6"/>
      <c r="F43" s="6"/>
      <c r="G43" s="6"/>
      <c r="H43" s="6"/>
      <c r="I43" s="6"/>
      <c r="J43" s="6"/>
      <c r="K43" s="6">
        <v>99000</v>
      </c>
      <c r="L43" s="6"/>
      <c r="M43" s="6"/>
      <c r="N43" s="6">
        <v>99000</v>
      </c>
      <c r="O43" s="6"/>
      <c r="P43" s="6"/>
      <c r="Q43" s="6"/>
      <c r="R43" s="6"/>
      <c r="S43" s="6"/>
      <c r="T43" s="6"/>
    </row>
    <row r="44" spans="1:20" x14ac:dyDescent="0.25">
      <c r="A44" s="1" t="s">
        <v>45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>
        <v>99000</v>
      </c>
      <c r="N44" s="6">
        <v>99000</v>
      </c>
      <c r="O44" s="6"/>
      <c r="P44" s="6"/>
      <c r="Q44" s="6"/>
      <c r="R44" s="6"/>
      <c r="S44" s="6"/>
      <c r="T44" s="6"/>
    </row>
    <row r="45" spans="1:20" x14ac:dyDescent="0.25">
      <c r="A45" s="1" t="s">
        <v>46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99000</v>
      </c>
      <c r="P45" s="6"/>
      <c r="Q45" s="6"/>
      <c r="R45" s="6"/>
      <c r="S45" s="6"/>
      <c r="T45" s="6"/>
    </row>
    <row r="46" spans="1:20" x14ac:dyDescent="0.25">
      <c r="A46" s="4" t="s">
        <v>47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v>168000</v>
      </c>
      <c r="T46" s="5">
        <v>176000</v>
      </c>
    </row>
    <row r="47" spans="1:20" x14ac:dyDescent="0.25">
      <c r="A47" s="1" t="s">
        <v>47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" t="s">
        <v>48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>
        <v>88000</v>
      </c>
      <c r="T48" s="6">
        <v>176000</v>
      </c>
    </row>
    <row r="49" spans="1:20" x14ac:dyDescent="0.25">
      <c r="A49" s="1" t="s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" t="s">
        <v>49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>
        <v>88000</v>
      </c>
      <c r="T50" s="6"/>
    </row>
    <row r="51" spans="1:20" x14ac:dyDescent="0.25">
      <c r="A51" s="1" t="s">
        <v>49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" t="s">
        <v>50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" t="s">
        <v>51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" t="s">
        <v>52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" t="s">
        <v>53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>
        <v>88000</v>
      </c>
      <c r="T55" s="6"/>
    </row>
    <row r="56" spans="1:20" x14ac:dyDescent="0.25">
      <c r="A56" s="1" t="s">
        <v>54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>
        <v>88000</v>
      </c>
    </row>
    <row r="57" spans="1:20" x14ac:dyDescent="0.25">
      <c r="A57" s="1" t="s">
        <v>54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" t="s">
        <v>50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" t="s">
        <v>51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" t="s">
        <v>52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" t="s">
        <v>53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>
        <v>88000</v>
      </c>
    </row>
    <row r="62" spans="1:20" x14ac:dyDescent="0.25">
      <c r="A62" s="1" t="s">
        <v>55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>
        <v>88000</v>
      </c>
    </row>
    <row r="63" spans="1:20" x14ac:dyDescent="0.25">
      <c r="A63" s="1" t="s">
        <v>55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" t="s">
        <v>50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" t="s">
        <v>51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" t="s">
        <v>53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>
        <v>88000</v>
      </c>
    </row>
    <row r="68" spans="1:20" x14ac:dyDescent="0.25">
      <c r="A68" s="1" t="s">
        <v>56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" t="s">
        <v>57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" t="s">
        <v>57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" t="s">
        <v>37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" t="s">
        <v>38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" t="s">
        <v>39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" t="s">
        <v>58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" t="s">
        <v>59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" t="s">
        <v>60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" t="s">
        <v>61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" t="s">
        <v>62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" t="s">
        <v>63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" t="s">
        <v>64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" t="s">
        <v>65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" t="s">
        <v>66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" t="s">
        <v>67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>
        <v>80000</v>
      </c>
      <c r="T83" s="6"/>
    </row>
    <row r="84" spans="1:20" x14ac:dyDescent="0.25">
      <c r="A84" s="1" t="s">
        <v>67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1" t="s">
        <v>68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>
        <v>80000</v>
      </c>
      <c r="T85" s="6"/>
    </row>
    <row r="86" spans="1:20" x14ac:dyDescent="0.25">
      <c r="A86" s="4" t="s">
        <v>69</v>
      </c>
      <c r="B86" s="5"/>
      <c r="C86" s="5"/>
      <c r="D86" s="5"/>
      <c r="E86" s="5"/>
      <c r="F86" s="5"/>
      <c r="G86" s="5"/>
      <c r="H86" s="5">
        <v>180000</v>
      </c>
      <c r="I86" s="5"/>
      <c r="J86" s="5">
        <v>226000</v>
      </c>
      <c r="K86" s="5"/>
      <c r="L86" s="5">
        <v>530000</v>
      </c>
      <c r="M86" s="5"/>
      <c r="N86" s="5">
        <v>936000</v>
      </c>
      <c r="O86" s="5"/>
      <c r="P86" s="5"/>
      <c r="Q86" s="5"/>
      <c r="R86" s="5"/>
      <c r="S86" s="5"/>
      <c r="T86" s="5"/>
    </row>
    <row r="87" spans="1:20" x14ac:dyDescent="0.25">
      <c r="A87" s="1" t="s">
        <v>70</v>
      </c>
      <c r="B87" s="6"/>
      <c r="C87" s="6"/>
      <c r="D87" s="6"/>
      <c r="E87" s="6"/>
      <c r="F87" s="6"/>
      <c r="G87" s="6"/>
      <c r="H87" s="6">
        <v>180000</v>
      </c>
      <c r="I87" s="6"/>
      <c r="J87" s="6">
        <v>226000</v>
      </c>
      <c r="K87" s="6"/>
      <c r="L87" s="6">
        <v>530000</v>
      </c>
      <c r="M87" s="6"/>
      <c r="N87" s="6">
        <v>936000</v>
      </c>
      <c r="O87" s="6"/>
      <c r="P87" s="6"/>
      <c r="Q87" s="6"/>
      <c r="R87" s="6"/>
      <c r="S87" s="6"/>
      <c r="T87" s="6"/>
    </row>
    <row r="88" spans="1:20" x14ac:dyDescent="0.25">
      <c r="A88" s="1" t="s">
        <v>70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1" t="s">
        <v>15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1" t="s">
        <v>16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1" t="s">
        <v>17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1" t="s">
        <v>58</v>
      </c>
      <c r="B92" s="6"/>
      <c r="C92" s="6"/>
      <c r="D92" s="6"/>
      <c r="E92" s="6"/>
      <c r="F92" s="6"/>
      <c r="G92" s="6"/>
      <c r="H92" s="6">
        <v>180000</v>
      </c>
      <c r="I92" s="6"/>
      <c r="J92" s="6"/>
      <c r="K92" s="6"/>
      <c r="L92" s="6"/>
      <c r="M92" s="6"/>
      <c r="N92" s="6">
        <v>180000</v>
      </c>
      <c r="O92" s="6"/>
      <c r="P92" s="6"/>
      <c r="Q92" s="6"/>
      <c r="R92" s="6"/>
      <c r="S92" s="6"/>
      <c r="T92" s="6"/>
    </row>
    <row r="93" spans="1:20" x14ac:dyDescent="0.25">
      <c r="A93" s="1" t="s">
        <v>71</v>
      </c>
      <c r="B93" s="6"/>
      <c r="C93" s="6"/>
      <c r="D93" s="6"/>
      <c r="E93" s="6"/>
      <c r="F93" s="6"/>
      <c r="G93" s="6"/>
      <c r="H93" s="6"/>
      <c r="I93" s="6"/>
      <c r="J93" s="6">
        <v>226000</v>
      </c>
      <c r="K93" s="6"/>
      <c r="L93" s="6"/>
      <c r="M93" s="6"/>
      <c r="N93" s="6">
        <v>226000</v>
      </c>
      <c r="O93" s="6"/>
      <c r="P93" s="6"/>
      <c r="Q93" s="6"/>
      <c r="R93" s="6"/>
      <c r="S93" s="6"/>
      <c r="T93" s="6"/>
    </row>
    <row r="94" spans="1:20" x14ac:dyDescent="0.25">
      <c r="A94" s="1" t="s">
        <v>72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>
        <v>304000</v>
      </c>
      <c r="M94" s="6"/>
      <c r="N94" s="6">
        <v>304000</v>
      </c>
      <c r="O94" s="6"/>
      <c r="P94" s="6"/>
      <c r="Q94" s="6"/>
      <c r="R94" s="6"/>
      <c r="S94" s="6"/>
      <c r="T94" s="6"/>
    </row>
    <row r="95" spans="1:20" x14ac:dyDescent="0.25">
      <c r="A95" s="1" t="s">
        <v>73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>
        <v>226000</v>
      </c>
      <c r="M95" s="6"/>
      <c r="N95" s="6">
        <v>226000</v>
      </c>
      <c r="O95" s="6"/>
      <c r="P95" s="6"/>
      <c r="Q95" s="6"/>
      <c r="R95" s="6"/>
      <c r="S95" s="6"/>
      <c r="T95" s="6"/>
    </row>
    <row r="96" spans="1:20" x14ac:dyDescent="0.25">
      <c r="A96" s="4" t="s">
        <v>74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>
        <v>750000</v>
      </c>
      <c r="R96" s="5">
        <v>570000</v>
      </c>
      <c r="S96" s="5">
        <v>385000</v>
      </c>
      <c r="T96" s="5">
        <v>115000</v>
      </c>
    </row>
    <row r="97" spans="1:20" x14ac:dyDescent="0.25">
      <c r="A97" s="1" t="s">
        <v>75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>
        <v>750000</v>
      </c>
      <c r="R97" s="6">
        <v>570000</v>
      </c>
      <c r="S97" s="6">
        <v>385000</v>
      </c>
      <c r="T97" s="6">
        <v>115000</v>
      </c>
    </row>
    <row r="98" spans="1:20" x14ac:dyDescent="0.25">
      <c r="A98" s="1" t="s">
        <v>75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1" t="s">
        <v>15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1" t="s">
        <v>16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1" t="s">
        <v>17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1" t="s">
        <v>76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>
        <v>750000</v>
      </c>
      <c r="R102" s="6"/>
      <c r="S102" s="6"/>
      <c r="T102" s="6"/>
    </row>
    <row r="103" spans="1:20" x14ac:dyDescent="0.25">
      <c r="A103" s="1" t="s">
        <v>77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>
        <v>570000</v>
      </c>
      <c r="S103" s="6"/>
      <c r="T103" s="6"/>
    </row>
    <row r="104" spans="1:20" x14ac:dyDescent="0.25">
      <c r="A104" s="1" t="s">
        <v>78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>
        <v>385000</v>
      </c>
      <c r="T104" s="6">
        <v>115000</v>
      </c>
    </row>
    <row r="105" spans="1:20" x14ac:dyDescent="0.25">
      <c r="A105" s="1" t="s">
        <v>78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x14ac:dyDescent="0.25">
      <c r="A106" s="1" t="s">
        <v>79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>
        <v>115000</v>
      </c>
      <c r="T106" s="6"/>
    </row>
    <row r="107" spans="1:20" x14ac:dyDescent="0.25">
      <c r="A107" s="1" t="s">
        <v>80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>
        <v>115000</v>
      </c>
    </row>
    <row r="108" spans="1:20" x14ac:dyDescent="0.25">
      <c r="A108" s="1" t="s">
        <v>81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x14ac:dyDescent="0.25">
      <c r="A109" s="1" t="s">
        <v>82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x14ac:dyDescent="0.25">
      <c r="A110" s="1" t="s">
        <v>83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>
        <v>160000</v>
      </c>
      <c r="T110" s="6"/>
    </row>
    <row r="111" spans="1:20" x14ac:dyDescent="0.25">
      <c r="A111" s="1" t="s">
        <v>84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>
        <v>110000</v>
      </c>
      <c r="T111" s="6"/>
    </row>
    <row r="112" spans="1:20" x14ac:dyDescent="0.25">
      <c r="A112" s="2" t="s">
        <v>85</v>
      </c>
      <c r="B112" s="3">
        <f>B113+B124</f>
        <v>0</v>
      </c>
      <c r="C112" s="3">
        <f t="shared" ref="C112:T112" si="11">C113+C124</f>
        <v>0</v>
      </c>
      <c r="D112" s="3">
        <f t="shared" si="11"/>
        <v>0</v>
      </c>
      <c r="E112" s="3">
        <f t="shared" si="11"/>
        <v>0</v>
      </c>
      <c r="F112" s="3">
        <f t="shared" si="11"/>
        <v>0</v>
      </c>
      <c r="G112" s="3">
        <f t="shared" si="11"/>
        <v>0</v>
      </c>
      <c r="H112" s="3">
        <f t="shared" si="11"/>
        <v>0</v>
      </c>
      <c r="I112" s="3">
        <f t="shared" si="11"/>
        <v>0</v>
      </c>
      <c r="J112" s="3">
        <f t="shared" si="11"/>
        <v>0</v>
      </c>
      <c r="K112" s="3">
        <f t="shared" si="11"/>
        <v>0</v>
      </c>
      <c r="L112" s="3">
        <f t="shared" si="11"/>
        <v>0</v>
      </c>
      <c r="M112" s="3">
        <f t="shared" si="11"/>
        <v>0</v>
      </c>
      <c r="N112" s="3">
        <f t="shared" si="11"/>
        <v>0</v>
      </c>
      <c r="O112" s="3">
        <f t="shared" si="11"/>
        <v>0</v>
      </c>
      <c r="P112" s="3">
        <f t="shared" si="11"/>
        <v>0</v>
      </c>
      <c r="Q112" s="3">
        <f t="shared" si="11"/>
        <v>0</v>
      </c>
      <c r="R112" s="3">
        <f t="shared" si="11"/>
        <v>0</v>
      </c>
      <c r="S112" s="3">
        <f t="shared" si="11"/>
        <v>0</v>
      </c>
      <c r="T112" s="3">
        <f t="shared" si="11"/>
        <v>0</v>
      </c>
    </row>
    <row r="113" spans="1:20" x14ac:dyDescent="0.25">
      <c r="A113" s="4" t="s">
        <v>86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x14ac:dyDescent="0.25">
      <c r="A114" s="1" t="s">
        <v>87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x14ac:dyDescent="0.25">
      <c r="A115" s="1" t="s">
        <v>15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x14ac:dyDescent="0.25">
      <c r="A116" s="1" t="s">
        <v>16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x14ac:dyDescent="0.25">
      <c r="A117" s="1" t="s">
        <v>17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x14ac:dyDescent="0.25">
      <c r="A118" s="1" t="s">
        <v>88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x14ac:dyDescent="0.25">
      <c r="A119" s="1" t="s">
        <v>89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x14ac:dyDescent="0.25">
      <c r="A120" s="1" t="s">
        <v>90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x14ac:dyDescent="0.25">
      <c r="A121" s="1" t="s">
        <v>91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x14ac:dyDescent="0.25">
      <c r="A122" s="1" t="s">
        <v>92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x14ac:dyDescent="0.25">
      <c r="A123" s="1" t="s">
        <v>93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x14ac:dyDescent="0.25">
      <c r="A124" s="4" t="s">
        <v>94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x14ac:dyDescent="0.25">
      <c r="A125" s="1" t="s">
        <v>95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x14ac:dyDescent="0.25">
      <c r="A126" s="1" t="s">
        <v>15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x14ac:dyDescent="0.25">
      <c r="A127" s="1" t="s">
        <v>16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x14ac:dyDescent="0.25">
      <c r="A128" s="1" t="s">
        <v>17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x14ac:dyDescent="0.25">
      <c r="A129" s="1" t="s">
        <v>96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x14ac:dyDescent="0.25">
      <c r="A130" s="1" t="s">
        <v>96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x14ac:dyDescent="0.25">
      <c r="A131" s="1" t="s">
        <v>97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x14ac:dyDescent="0.25">
      <c r="A132" s="1" t="s">
        <v>98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x14ac:dyDescent="0.25">
      <c r="A133" s="1" t="s">
        <v>99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x14ac:dyDescent="0.25">
      <c r="A134" s="1" t="s">
        <v>100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x14ac:dyDescent="0.25">
      <c r="A135" s="1" t="s">
        <v>101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x14ac:dyDescent="0.25">
      <c r="A136" s="1" t="s">
        <v>102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x14ac:dyDescent="0.25">
      <c r="A137" s="1" t="s">
        <v>103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x14ac:dyDescent="0.25">
      <c r="A138" s="1" t="s">
        <v>103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x14ac:dyDescent="0.25">
      <c r="A139" s="1" t="s">
        <v>104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x14ac:dyDescent="0.25">
      <c r="A140" s="1" t="s">
        <v>98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x14ac:dyDescent="0.25">
      <c r="A141" s="1" t="s">
        <v>105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x14ac:dyDescent="0.25">
      <c r="A142" s="1" t="s">
        <v>100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x14ac:dyDescent="0.25">
      <c r="A143" s="1" t="s">
        <v>101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x14ac:dyDescent="0.25">
      <c r="A144" s="1" t="s">
        <v>102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x14ac:dyDescent="0.25">
      <c r="A145" s="1" t="s">
        <v>106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x14ac:dyDescent="0.25">
      <c r="A146" s="1" t="s">
        <v>106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x14ac:dyDescent="0.25">
      <c r="A147" s="1" t="s">
        <v>107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x14ac:dyDescent="0.25">
      <c r="A148" s="1" t="s">
        <v>108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x14ac:dyDescent="0.25">
      <c r="A149" s="1" t="s">
        <v>109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x14ac:dyDescent="0.25">
      <c r="A150" s="1" t="s">
        <v>100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x14ac:dyDescent="0.25">
      <c r="A151" s="1" t="s">
        <v>101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x14ac:dyDescent="0.25">
      <c r="A152" s="1" t="s">
        <v>102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x14ac:dyDescent="0.25">
      <c r="A153" s="1" t="s">
        <v>110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x14ac:dyDescent="0.25">
      <c r="A154" s="1" t="s">
        <v>110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x14ac:dyDescent="0.25">
      <c r="A155" s="1" t="s">
        <v>111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x14ac:dyDescent="0.25">
      <c r="A156" s="1" t="s">
        <v>112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x14ac:dyDescent="0.25">
      <c r="A157" s="1" t="s">
        <v>108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x14ac:dyDescent="0.25">
      <c r="A158" s="1" t="s">
        <v>100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x14ac:dyDescent="0.25">
      <c r="A159" s="1" t="s">
        <v>101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x14ac:dyDescent="0.25">
      <c r="A160" s="1" t="s">
        <v>102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x14ac:dyDescent="0.25">
      <c r="A161" s="1" t="s">
        <v>113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x14ac:dyDescent="0.25">
      <c r="A162" s="1" t="s">
        <v>113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x14ac:dyDescent="0.25">
      <c r="A163" s="1" t="s">
        <v>114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x14ac:dyDescent="0.25">
      <c r="A164" s="1" t="s">
        <v>112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x14ac:dyDescent="0.25">
      <c r="A165" s="1" t="s">
        <v>108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x14ac:dyDescent="0.25">
      <c r="A166" s="1" t="s">
        <v>100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x14ac:dyDescent="0.25">
      <c r="A167" s="1" t="s">
        <v>101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x14ac:dyDescent="0.25">
      <c r="A168" s="1" t="s">
        <v>102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x14ac:dyDescent="0.25">
      <c r="A169" s="2" t="s">
        <v>115</v>
      </c>
      <c r="B169" s="3">
        <f>B170+B188+B210+B241</f>
        <v>0</v>
      </c>
      <c r="C169" s="3">
        <f t="shared" ref="C169:T169" si="12">C170+C188+C210+C241</f>
        <v>0</v>
      </c>
      <c r="D169" s="3">
        <f t="shared" si="12"/>
        <v>0</v>
      </c>
      <c r="E169" s="3">
        <f t="shared" si="12"/>
        <v>0</v>
      </c>
      <c r="F169" s="3">
        <f t="shared" si="12"/>
        <v>0</v>
      </c>
      <c r="G169" s="3">
        <f t="shared" si="12"/>
        <v>0</v>
      </c>
      <c r="H169" s="3">
        <f t="shared" si="12"/>
        <v>0</v>
      </c>
      <c r="I169" s="3">
        <f t="shared" si="12"/>
        <v>0</v>
      </c>
      <c r="J169" s="3">
        <f t="shared" si="12"/>
        <v>0</v>
      </c>
      <c r="K169" s="3">
        <f t="shared" si="12"/>
        <v>0</v>
      </c>
      <c r="L169" s="3">
        <f t="shared" si="12"/>
        <v>0</v>
      </c>
      <c r="M169" s="3">
        <f t="shared" si="12"/>
        <v>0</v>
      </c>
      <c r="N169" s="3">
        <f t="shared" si="12"/>
        <v>0</v>
      </c>
      <c r="O169" s="3">
        <f t="shared" si="12"/>
        <v>0</v>
      </c>
      <c r="P169" s="3">
        <f t="shared" si="12"/>
        <v>0</v>
      </c>
      <c r="Q169" s="3">
        <f t="shared" si="12"/>
        <v>0</v>
      </c>
      <c r="R169" s="3">
        <f t="shared" si="12"/>
        <v>0</v>
      </c>
      <c r="S169" s="3">
        <f t="shared" si="12"/>
        <v>0</v>
      </c>
      <c r="T169" s="3">
        <f t="shared" si="12"/>
        <v>0</v>
      </c>
    </row>
    <row r="170" spans="1:20" x14ac:dyDescent="0.25">
      <c r="A170" s="4" t="s">
        <v>116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x14ac:dyDescent="0.25">
      <c r="A171" s="1" t="s">
        <v>117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x14ac:dyDescent="0.25">
      <c r="A172" s="1" t="s">
        <v>117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x14ac:dyDescent="0.25">
      <c r="A173" s="1" t="s">
        <v>15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x14ac:dyDescent="0.25">
      <c r="A174" s="1" t="s">
        <v>16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x14ac:dyDescent="0.25">
      <c r="A175" s="1" t="s">
        <v>17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x14ac:dyDescent="0.25">
      <c r="A176" s="1" t="s">
        <v>118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x14ac:dyDescent="0.25">
      <c r="A177" s="1" t="s">
        <v>118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x14ac:dyDescent="0.25">
      <c r="A178" s="1" t="s">
        <v>119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x14ac:dyDescent="0.25">
      <c r="A179" s="1" t="s">
        <v>120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x14ac:dyDescent="0.25">
      <c r="A180" s="1" t="s">
        <v>121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x14ac:dyDescent="0.25">
      <c r="A181" s="1" t="s">
        <v>121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x14ac:dyDescent="0.25">
      <c r="A182" s="1" t="s">
        <v>119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x14ac:dyDescent="0.25">
      <c r="A183" s="1" t="s">
        <v>122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x14ac:dyDescent="0.25">
      <c r="A184" s="1" t="s">
        <v>123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x14ac:dyDescent="0.25">
      <c r="A185" s="1" t="s">
        <v>123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x14ac:dyDescent="0.25">
      <c r="A186" s="1" t="s">
        <v>119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x14ac:dyDescent="0.25">
      <c r="A187" s="1" t="s">
        <v>124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x14ac:dyDescent="0.25">
      <c r="A188" s="4" t="s">
        <v>125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x14ac:dyDescent="0.25">
      <c r="A189" s="1" t="s">
        <v>126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x14ac:dyDescent="0.25">
      <c r="A190" s="1" t="s">
        <v>126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x14ac:dyDescent="0.25">
      <c r="A191" s="1" t="s">
        <v>15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x14ac:dyDescent="0.25">
      <c r="A192" s="1" t="s">
        <v>16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x14ac:dyDescent="0.25">
      <c r="A193" s="1" t="s">
        <v>17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x14ac:dyDescent="0.25">
      <c r="A194" s="1" t="s">
        <v>127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x14ac:dyDescent="0.25">
      <c r="A195" s="1" t="s">
        <v>128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x14ac:dyDescent="0.25">
      <c r="A196" s="1" t="s">
        <v>129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x14ac:dyDescent="0.25">
      <c r="A197" s="1" t="s">
        <v>130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x14ac:dyDescent="0.25">
      <c r="A198" s="1" t="s">
        <v>131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x14ac:dyDescent="0.25">
      <c r="A199" s="1" t="s">
        <v>132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x14ac:dyDescent="0.25">
      <c r="A200" s="1" t="s">
        <v>132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x14ac:dyDescent="0.25">
      <c r="A201" s="1" t="s">
        <v>15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x14ac:dyDescent="0.25">
      <c r="A202" s="1" t="s">
        <v>16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x14ac:dyDescent="0.25">
      <c r="A203" s="1" t="s">
        <v>17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x14ac:dyDescent="0.25">
      <c r="A204" s="1" t="s">
        <v>133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x14ac:dyDescent="0.25">
      <c r="A205" s="1" t="s">
        <v>134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x14ac:dyDescent="0.25">
      <c r="A206" s="1" t="s">
        <v>135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x14ac:dyDescent="0.25">
      <c r="A207" s="1" t="s">
        <v>136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x14ac:dyDescent="0.25">
      <c r="A208" s="1" t="s">
        <v>100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x14ac:dyDescent="0.25">
      <c r="A209" s="1" t="s">
        <v>137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x14ac:dyDescent="0.25">
      <c r="A210" s="4" t="s">
        <v>138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x14ac:dyDescent="0.25">
      <c r="A211" s="1" t="s">
        <v>139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x14ac:dyDescent="0.25">
      <c r="A212" s="1" t="s">
        <v>139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x14ac:dyDescent="0.25">
      <c r="A213" s="1" t="s">
        <v>37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x14ac:dyDescent="0.25">
      <c r="A214" s="1" t="s">
        <v>38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x14ac:dyDescent="0.25">
      <c r="A215" s="1" t="s">
        <v>39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x14ac:dyDescent="0.25">
      <c r="A216" s="1" t="s">
        <v>58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x14ac:dyDescent="0.25">
      <c r="A217" s="1" t="s">
        <v>140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x14ac:dyDescent="0.25">
      <c r="A218" s="1" t="s">
        <v>141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x14ac:dyDescent="0.25">
      <c r="A219" s="1" t="s">
        <v>100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x14ac:dyDescent="0.25">
      <c r="A220" s="1" t="s">
        <v>142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x14ac:dyDescent="0.25">
      <c r="A221" s="1" t="s">
        <v>142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x14ac:dyDescent="0.25">
      <c r="A222" s="1" t="s">
        <v>143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x14ac:dyDescent="0.25">
      <c r="A223" s="1" t="s">
        <v>144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x14ac:dyDescent="0.25">
      <c r="A224" s="1" t="s">
        <v>145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x14ac:dyDescent="0.25">
      <c r="A225" s="1" t="s">
        <v>146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x14ac:dyDescent="0.25">
      <c r="A226" s="1" t="s">
        <v>147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x14ac:dyDescent="0.25">
      <c r="A227" s="1" t="s">
        <v>148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x14ac:dyDescent="0.25">
      <c r="A228" s="1" t="s">
        <v>149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x14ac:dyDescent="0.25">
      <c r="A229" s="1" t="s">
        <v>150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x14ac:dyDescent="0.25">
      <c r="A230" s="1" t="s">
        <v>151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x14ac:dyDescent="0.25">
      <c r="A231" s="1" t="s">
        <v>152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x14ac:dyDescent="0.25">
      <c r="A232" s="1" t="s">
        <v>152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x14ac:dyDescent="0.25">
      <c r="A233" s="1" t="s">
        <v>15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x14ac:dyDescent="0.25">
      <c r="A234" s="1" t="s">
        <v>16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x14ac:dyDescent="0.25">
      <c r="A235" s="1" t="s">
        <v>17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x14ac:dyDescent="0.25">
      <c r="A236" s="1" t="s">
        <v>58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x14ac:dyDescent="0.25">
      <c r="A237" s="1" t="s">
        <v>153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x14ac:dyDescent="0.25">
      <c r="A238" s="1" t="s">
        <v>154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x14ac:dyDescent="0.25">
      <c r="A239" s="1" t="s">
        <v>155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x14ac:dyDescent="0.25">
      <c r="A240" s="1" t="s">
        <v>156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x14ac:dyDescent="0.25">
      <c r="A241" s="4" t="s">
        <v>157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x14ac:dyDescent="0.25">
      <c r="A242" s="1" t="s">
        <v>158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x14ac:dyDescent="0.25">
      <c r="A243" s="1" t="s">
        <v>15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x14ac:dyDescent="0.25">
      <c r="A244" s="1" t="s">
        <v>16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x14ac:dyDescent="0.25">
      <c r="A245" s="1" t="s">
        <v>17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x14ac:dyDescent="0.25">
      <c r="A246" s="1" t="s">
        <v>146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x14ac:dyDescent="0.25">
      <c r="A247" s="1" t="s">
        <v>159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x14ac:dyDescent="0.25">
      <c r="A248" s="1" t="s">
        <v>160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x14ac:dyDescent="0.25">
      <c r="A249" s="1" t="s">
        <v>161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x14ac:dyDescent="0.25">
      <c r="A250" s="1" t="s">
        <v>134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x14ac:dyDescent="0.25">
      <c r="A251" s="1" t="s">
        <v>136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x14ac:dyDescent="0.25">
      <c r="A252" s="1" t="s">
        <v>100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x14ac:dyDescent="0.25">
      <c r="A253" s="1" t="s">
        <v>137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x14ac:dyDescent="0.25">
      <c r="A254" s="2" t="s">
        <v>162</v>
      </c>
      <c r="B254" s="3">
        <f>SUM(B255:B268)</f>
        <v>0</v>
      </c>
      <c r="C254" s="3">
        <f t="shared" ref="C254:T254" si="13">SUM(C255:C268)</f>
        <v>0</v>
      </c>
      <c r="D254" s="3">
        <f t="shared" si="13"/>
        <v>0</v>
      </c>
      <c r="E254" s="3">
        <f t="shared" si="13"/>
        <v>0</v>
      </c>
      <c r="F254" s="3">
        <f t="shared" si="13"/>
        <v>0</v>
      </c>
      <c r="G254" s="3">
        <f t="shared" si="13"/>
        <v>0</v>
      </c>
      <c r="H254" s="3">
        <f t="shared" si="13"/>
        <v>0</v>
      </c>
      <c r="I254" s="3">
        <f t="shared" si="13"/>
        <v>0</v>
      </c>
      <c r="J254" s="3">
        <f t="shared" si="13"/>
        <v>0</v>
      </c>
      <c r="K254" s="3">
        <f t="shared" si="13"/>
        <v>0</v>
      </c>
      <c r="L254" s="3">
        <f t="shared" si="13"/>
        <v>0</v>
      </c>
      <c r="M254" s="3">
        <f t="shared" si="13"/>
        <v>0</v>
      </c>
      <c r="N254" s="3">
        <f t="shared" si="13"/>
        <v>0</v>
      </c>
      <c r="O254" s="3">
        <f t="shared" si="13"/>
        <v>0</v>
      </c>
      <c r="P254" s="3">
        <f t="shared" si="13"/>
        <v>0</v>
      </c>
      <c r="Q254" s="3">
        <f t="shared" si="13"/>
        <v>0</v>
      </c>
      <c r="R254" s="3">
        <f t="shared" si="13"/>
        <v>0</v>
      </c>
      <c r="S254" s="3">
        <f t="shared" si="13"/>
        <v>0</v>
      </c>
      <c r="T254" s="3">
        <f t="shared" si="13"/>
        <v>0</v>
      </c>
    </row>
    <row r="255" spans="1:20" x14ac:dyDescent="0.25">
      <c r="A255" s="1" t="s">
        <v>163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x14ac:dyDescent="0.25">
      <c r="A256" s="1" t="s">
        <v>15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x14ac:dyDescent="0.25">
      <c r="A257" s="1" t="s">
        <v>16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x14ac:dyDescent="0.25">
      <c r="A258" s="1" t="s">
        <v>17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x14ac:dyDescent="0.25">
      <c r="A259" s="1" t="s">
        <v>58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x14ac:dyDescent="0.25">
      <c r="A260" s="1" t="s">
        <v>153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x14ac:dyDescent="0.25">
      <c r="A261" s="1" t="s">
        <v>154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x14ac:dyDescent="0.25">
      <c r="A262" s="1" t="s">
        <v>164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x14ac:dyDescent="0.25">
      <c r="A263" s="1" t="s">
        <v>37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x14ac:dyDescent="0.25">
      <c r="A264" s="1" t="s">
        <v>38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x14ac:dyDescent="0.25">
      <c r="A265" s="1" t="s">
        <v>39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x14ac:dyDescent="0.25">
      <c r="A266" s="1" t="s">
        <v>146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4.45" x14ac:dyDescent="0.3">
      <c r="A267" s="1" t="s">
        <v>165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4.45" x14ac:dyDescent="0.3">
      <c r="A268" s="1" t="s">
        <v>166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x14ac:dyDescent="0.25">
      <c r="A269" s="2" t="s">
        <v>167</v>
      </c>
      <c r="B269" s="7">
        <f>SUM(B270:B272)</f>
        <v>31133.5</v>
      </c>
      <c r="C269" s="7">
        <f t="shared" ref="C269:T269" si="14">SUM(C270:C272)</f>
        <v>31133.5</v>
      </c>
      <c r="D269" s="7">
        <f t="shared" si="14"/>
        <v>31133.5</v>
      </c>
      <c r="E269" s="7">
        <f t="shared" si="14"/>
        <v>31133.5</v>
      </c>
      <c r="F269" s="7">
        <f t="shared" si="14"/>
        <v>31133.5</v>
      </c>
      <c r="G269" s="7">
        <f t="shared" si="14"/>
        <v>31133.5</v>
      </c>
      <c r="H269" s="7">
        <f t="shared" si="14"/>
        <v>31133.5</v>
      </c>
      <c r="I269" s="7">
        <f t="shared" si="14"/>
        <v>31133.5</v>
      </c>
      <c r="J269" s="7">
        <f t="shared" si="14"/>
        <v>31133.5</v>
      </c>
      <c r="K269" s="7">
        <f t="shared" si="14"/>
        <v>31133.5</v>
      </c>
      <c r="L269" s="7">
        <f t="shared" si="14"/>
        <v>31133.5</v>
      </c>
      <c r="M269" s="7">
        <f t="shared" si="14"/>
        <v>31133.5</v>
      </c>
      <c r="N269" s="7">
        <f t="shared" si="14"/>
        <v>373602</v>
      </c>
      <c r="O269" s="7">
        <f>SUM(O270:O272)</f>
        <v>31133.5</v>
      </c>
      <c r="P269" s="7">
        <f t="shared" si="14"/>
        <v>31133.5</v>
      </c>
      <c r="Q269" s="7">
        <f t="shared" si="14"/>
        <v>31133.5</v>
      </c>
      <c r="R269" s="7">
        <f t="shared" si="14"/>
        <v>31133.5</v>
      </c>
      <c r="S269" s="7">
        <f t="shared" si="14"/>
        <v>31133.5</v>
      </c>
      <c r="T269" s="7">
        <f t="shared" si="14"/>
        <v>31133.5</v>
      </c>
    </row>
    <row r="270" spans="1:20" ht="14.45" x14ac:dyDescent="0.3">
      <c r="A270" s="1" t="s">
        <v>173</v>
      </c>
      <c r="B270" s="10">
        <v>24467</v>
      </c>
      <c r="C270" s="10">
        <v>24467</v>
      </c>
      <c r="D270" s="10">
        <v>24467</v>
      </c>
      <c r="E270" s="10">
        <v>24467</v>
      </c>
      <c r="F270" s="10">
        <v>24467</v>
      </c>
      <c r="G270" s="10">
        <v>24467</v>
      </c>
      <c r="H270" s="10">
        <v>24467</v>
      </c>
      <c r="I270" s="10">
        <v>24467</v>
      </c>
      <c r="J270" s="10">
        <v>24467</v>
      </c>
      <c r="K270" s="10">
        <v>24467</v>
      </c>
      <c r="L270" s="10">
        <v>24467</v>
      </c>
      <c r="M270" s="10">
        <v>24467</v>
      </c>
      <c r="N270" s="10">
        <f>SUM(B270:M270)</f>
        <v>293604</v>
      </c>
      <c r="O270" s="10">
        <v>24467</v>
      </c>
      <c r="P270" s="10">
        <v>24467</v>
      </c>
      <c r="Q270" s="10">
        <v>24467</v>
      </c>
      <c r="R270" s="10">
        <v>24467</v>
      </c>
      <c r="S270" s="10">
        <v>24467</v>
      </c>
      <c r="T270" s="10">
        <v>24467</v>
      </c>
    </row>
    <row r="271" spans="1:20" ht="14.45" x14ac:dyDescent="0.3">
      <c r="A271" s="1" t="s">
        <v>174</v>
      </c>
      <c r="B271" s="10">
        <v>3333</v>
      </c>
      <c r="C271" s="10">
        <v>3333</v>
      </c>
      <c r="D271" s="10">
        <v>3333</v>
      </c>
      <c r="E271" s="10">
        <v>3333</v>
      </c>
      <c r="F271" s="10">
        <v>3333</v>
      </c>
      <c r="G271" s="10">
        <v>3333</v>
      </c>
      <c r="H271" s="10">
        <v>3333</v>
      </c>
      <c r="I271" s="10">
        <v>3333</v>
      </c>
      <c r="J271" s="10">
        <v>3333</v>
      </c>
      <c r="K271" s="10">
        <v>3333</v>
      </c>
      <c r="L271" s="10">
        <v>3333</v>
      </c>
      <c r="M271" s="10">
        <v>3333</v>
      </c>
      <c r="N271" s="10">
        <f t="shared" ref="N271:N272" si="15">SUM(B271:M271)</f>
        <v>39996</v>
      </c>
      <c r="O271" s="10">
        <v>3333</v>
      </c>
      <c r="P271" s="10">
        <v>3333</v>
      </c>
      <c r="Q271" s="10">
        <v>3333</v>
      </c>
      <c r="R271" s="10">
        <v>3333</v>
      </c>
      <c r="S271" s="10">
        <v>3333</v>
      </c>
      <c r="T271" s="10">
        <v>3333</v>
      </c>
    </row>
    <row r="272" spans="1:20" x14ac:dyDescent="0.25">
      <c r="A272" s="1" t="s">
        <v>168</v>
      </c>
      <c r="B272" s="10">
        <v>3333.5</v>
      </c>
      <c r="C272" s="10">
        <v>3333.5</v>
      </c>
      <c r="D272" s="10">
        <v>3333.5</v>
      </c>
      <c r="E272" s="10">
        <v>3333.5</v>
      </c>
      <c r="F272" s="10">
        <v>3333.5</v>
      </c>
      <c r="G272" s="10">
        <v>3333.5</v>
      </c>
      <c r="H272" s="10">
        <v>3333.5</v>
      </c>
      <c r="I272" s="10">
        <v>3333.5</v>
      </c>
      <c r="J272" s="10">
        <v>3333.5</v>
      </c>
      <c r="K272" s="10">
        <v>3333.5</v>
      </c>
      <c r="L272" s="10">
        <v>3333.5</v>
      </c>
      <c r="M272" s="10">
        <v>3333.5</v>
      </c>
      <c r="N272" s="10">
        <f t="shared" si="15"/>
        <v>40002</v>
      </c>
      <c r="O272" s="10">
        <v>3333.5</v>
      </c>
      <c r="P272" s="10">
        <v>3333.5</v>
      </c>
      <c r="Q272" s="10">
        <v>3333.5</v>
      </c>
      <c r="R272" s="10">
        <v>3333.5</v>
      </c>
      <c r="S272" s="10">
        <v>3333.5</v>
      </c>
      <c r="T272" s="10">
        <v>3333.5</v>
      </c>
    </row>
    <row r="273" spans="1:20" ht="31.5" customHeight="1" x14ac:dyDescent="0.3">
      <c r="A273" s="8" t="s">
        <v>175</v>
      </c>
      <c r="B273" s="9">
        <f>B4+B112+B169+B254+B269</f>
        <v>31133.5</v>
      </c>
      <c r="C273" s="9">
        <f t="shared" ref="C273:N273" si="16">C4+C112+C169+C254+C269</f>
        <v>31133.5</v>
      </c>
      <c r="D273" s="9">
        <f t="shared" si="16"/>
        <v>31133.5</v>
      </c>
      <c r="E273" s="9">
        <f t="shared" si="16"/>
        <v>31133.5</v>
      </c>
      <c r="F273" s="9">
        <f t="shared" si="16"/>
        <v>31133.5</v>
      </c>
      <c r="G273" s="9">
        <f t="shared" si="16"/>
        <v>31133.5</v>
      </c>
      <c r="H273" s="9">
        <f t="shared" si="16"/>
        <v>211133.5</v>
      </c>
      <c r="I273" s="9">
        <f>I4+I112+I169+I254+I269</f>
        <v>586633.5</v>
      </c>
      <c r="J273" s="9">
        <f t="shared" si="16"/>
        <v>647633.5</v>
      </c>
      <c r="K273" s="9">
        <f t="shared" si="16"/>
        <v>650133.5</v>
      </c>
      <c r="L273" s="9">
        <f t="shared" si="16"/>
        <v>776133.5</v>
      </c>
      <c r="M273" s="9">
        <f t="shared" si="16"/>
        <v>545133.5</v>
      </c>
      <c r="N273" s="9">
        <f t="shared" si="16"/>
        <v>3603602</v>
      </c>
      <c r="O273" s="9">
        <v>679000</v>
      </c>
      <c r="P273" s="9">
        <v>246000</v>
      </c>
      <c r="Q273" s="9">
        <v>1080000</v>
      </c>
      <c r="R273" s="9">
        <v>885000</v>
      </c>
      <c r="S273" s="9">
        <v>553000</v>
      </c>
      <c r="T273" s="9">
        <v>291000</v>
      </c>
    </row>
  </sheetData>
  <mergeCells count="4">
    <mergeCell ref="A2:A3"/>
    <mergeCell ref="B2:M2"/>
    <mergeCell ref="O2:T2"/>
    <mergeCell ref="N2:N3"/>
  </mergeCells>
  <pageMargins left="0.7" right="0.7" top="0.75" bottom="0.75" header="0.3" footer="0.3"/>
  <pageSetup orientation="portrait" r:id="rId1"/>
  <ignoredErrors>
    <ignoredError sqref="O269:T2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40710415</IDBDocs_x0020_Number>
    <TaxCatchAll xmlns="9c571b2f-e523-4ab2-ba2e-09e151a03ef4">
      <Value>2</Value>
      <Value>4</Value>
    </TaxCatchAll>
    <Phase xmlns="9c571b2f-e523-4ab2-ba2e-09e151a03ef4" xsi:nil="true"/>
    <SISCOR_x0020_Number xmlns="9c571b2f-e523-4ab2-ba2e-09e151a03ef4" xsi:nil="true"/>
    <Division_x0020_or_x0020_Unit xmlns="9c571b2f-e523-4ab2-ba2e-09e151a03ef4">INT/INT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Larsson, Mikael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AR-L1251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  <Disclosure_x0020_Activity xmlns="9c571b2f-e523-4ab2-ba2e-09e151a03ef4">Loan Proposal</Disclosure_x0020_Activity>
    <Webtopic xmlns="9c571b2f-e523-4ab2-ba2e-09e151a03ef4">CE-ADN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382B19342899E14390A098FD4ACE3EB9" ma:contentTypeVersion="0" ma:contentTypeDescription="A content type to manage public (operations) IDB documents" ma:contentTypeScope="" ma:versionID="f73da74d8d699da91f61aea9c0eed97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E81C509-A775-4F41-97AF-29815065278F}"/>
</file>

<file path=customXml/itemProps2.xml><?xml version="1.0" encoding="utf-8"?>
<ds:datastoreItem xmlns:ds="http://schemas.openxmlformats.org/officeDocument/2006/customXml" ds:itemID="{28BE7EBB-E01D-4CDC-89D1-A55516469174}"/>
</file>

<file path=customXml/itemProps3.xml><?xml version="1.0" encoding="utf-8"?>
<ds:datastoreItem xmlns:ds="http://schemas.openxmlformats.org/officeDocument/2006/customXml" ds:itemID="{1A52A934-5AFE-42C0-B562-25691B74B625}"/>
</file>

<file path=customXml/itemProps4.xml><?xml version="1.0" encoding="utf-8"?>
<ds:datastoreItem xmlns:ds="http://schemas.openxmlformats.org/officeDocument/2006/customXml" ds:itemID="{132CFE71-601C-42F6-B598-21AC594BA436}"/>
</file>

<file path=customXml/itemProps5.xml><?xml version="1.0" encoding="utf-8"?>
<ds:datastoreItem xmlns:ds="http://schemas.openxmlformats.org/officeDocument/2006/customXml" ds:itemID="{C3D0FD99-F497-42A7-8316-DE4B4087D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POA Mensual primeros 18 meses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Requerido 2_ Plan Operativo Anual (POA)</dc:title>
  <dc:creator>Test</dc:creator>
  <cp:lastModifiedBy>IADB</cp:lastModifiedBy>
  <dcterms:created xsi:type="dcterms:W3CDTF">2016-10-11T17:19:10Z</dcterms:created>
  <dcterms:modified xsi:type="dcterms:W3CDTF">2016-10-17T21:13:26Z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0x01010046CF21643EE8D14686A648AA6DAD089200382B19342899E14390A098FD4ACE3EB9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