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Collesar\Dropbox (ILUMEXICO)\BID ATNME-15123-ME\PROJECT MANAGEMENT\"/>
    </mc:Choice>
  </mc:AlternateContent>
  <bookViews>
    <workbookView xWindow="0" yWindow="0" windowWidth="20490" windowHeight="7755"/>
  </bookViews>
  <sheets>
    <sheet name="Plan Adquisiciones 2016" sheetId="1" r:id="rId1"/>
    <sheet name="Plan operativo" sheetId="2" r:id="rId2"/>
    <sheet name="Sheet3" sheetId="3" r:id="rId3"/>
  </sheets>
  <definedNames>
    <definedName name="_xlnm._FilterDatabase" localSheetId="0" hidden="1">'Plan Adquisiciones 2016'!$A$8:$BL$60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5" i="1" l="1"/>
  <c r="P45" i="1"/>
  <c r="P44" i="1"/>
  <c r="H45" i="1"/>
  <c r="H44" i="1"/>
  <c r="H16" i="1" l="1"/>
  <c r="G16" i="1"/>
  <c r="D16" i="1"/>
  <c r="H14" i="1"/>
  <c r="G14" i="1"/>
  <c r="G12" i="1"/>
  <c r="D12" i="1"/>
  <c r="D14" i="1"/>
  <c r="P15" i="1"/>
  <c r="I50" i="1" l="1"/>
  <c r="D34" i="1" l="1"/>
  <c r="D31" i="1"/>
  <c r="D26" i="1"/>
  <c r="D21" i="1"/>
  <c r="D18" i="1"/>
  <c r="D38" i="1"/>
  <c r="G33" i="1"/>
  <c r="G32" i="1"/>
  <c r="H30" i="1"/>
  <c r="H29" i="1"/>
  <c r="H28" i="1"/>
  <c r="H27" i="1"/>
  <c r="AF101" i="2"/>
  <c r="AE101" i="2"/>
  <c r="AG101" i="2" s="1"/>
  <c r="AG100" i="2"/>
  <c r="AG99" i="2"/>
  <c r="AG98" i="2"/>
  <c r="AG97" i="2"/>
  <c r="AG96" i="2"/>
  <c r="AF95" i="2"/>
  <c r="AE95" i="2"/>
  <c r="AE94" i="2" s="1"/>
  <c r="AF94" i="2"/>
  <c r="AG93" i="2"/>
  <c r="AG92" i="2"/>
  <c r="AG91" i="2"/>
  <c r="AF90" i="2"/>
  <c r="AF89" i="2" s="1"/>
  <c r="AE90" i="2"/>
  <c r="AE89" i="2"/>
  <c r="AG88" i="2"/>
  <c r="AG87" i="2"/>
  <c r="AG86" i="2"/>
  <c r="AG85" i="2"/>
  <c r="AG84" i="2"/>
  <c r="AF83" i="2"/>
  <c r="AE83" i="2"/>
  <c r="AG82" i="2"/>
  <c r="AG81" i="2"/>
  <c r="AG80" i="2"/>
  <c r="AG79" i="2"/>
  <c r="AG78" i="2"/>
  <c r="AG77" i="2"/>
  <c r="AG76" i="2"/>
  <c r="AG75" i="2"/>
  <c r="AF74" i="2"/>
  <c r="AF73" i="2" s="1"/>
  <c r="AE74" i="2"/>
  <c r="AE73" i="2"/>
  <c r="AG73" i="2" s="1"/>
  <c r="AG72" i="2"/>
  <c r="AG71" i="2"/>
  <c r="AG70" i="2"/>
  <c r="AG69" i="2"/>
  <c r="AG68" i="2"/>
  <c r="AF67" i="2"/>
  <c r="AE67" i="2"/>
  <c r="AG66" i="2"/>
  <c r="AG65" i="2"/>
  <c r="AF64" i="2"/>
  <c r="AE64" i="2"/>
  <c r="AG63" i="2"/>
  <c r="AG62" i="2"/>
  <c r="AG61" i="2"/>
  <c r="AG60" i="2"/>
  <c r="AG59" i="2"/>
  <c r="AG58" i="2"/>
  <c r="AG57" i="2"/>
  <c r="AG56" i="2"/>
  <c r="AF55" i="2"/>
  <c r="AE55" i="2"/>
  <c r="AF53" i="2"/>
  <c r="AE53" i="2"/>
  <c r="AG52" i="2"/>
  <c r="AG51" i="2"/>
  <c r="AG50" i="2"/>
  <c r="AG49" i="2"/>
  <c r="AG48" i="2"/>
  <c r="AF47" i="2"/>
  <c r="AE47" i="2"/>
  <c r="AG47" i="2" s="1"/>
  <c r="AE46" i="2"/>
  <c r="AG45" i="2"/>
  <c r="AG44" i="2"/>
  <c r="AG43" i="2"/>
  <c r="AF42" i="2"/>
  <c r="AE42" i="2"/>
  <c r="AG42" i="2" s="1"/>
  <c r="AG41" i="2"/>
  <c r="AG40" i="2"/>
  <c r="AG39" i="2"/>
  <c r="AG38" i="2"/>
  <c r="AF37" i="2"/>
  <c r="AE37" i="2"/>
  <c r="AG37" i="2" s="1"/>
  <c r="AG36" i="2"/>
  <c r="AG35" i="2"/>
  <c r="AG34" i="2"/>
  <c r="AG33" i="2"/>
  <c r="AF32" i="2"/>
  <c r="AE32" i="2"/>
  <c r="AE31" i="2" s="1"/>
  <c r="AG31" i="2" s="1"/>
  <c r="AF31" i="2"/>
  <c r="AG30" i="2"/>
  <c r="AG29" i="2"/>
  <c r="AG28" i="2"/>
  <c r="AG27" i="2"/>
  <c r="AG26" i="2"/>
  <c r="AF25" i="2"/>
  <c r="AE25" i="2"/>
  <c r="AG25" i="2" s="1"/>
  <c r="AG24" i="2"/>
  <c r="AG23" i="2"/>
  <c r="AG22" i="2"/>
  <c r="AG21" i="2"/>
  <c r="AG20" i="2"/>
  <c r="AG19" i="2"/>
  <c r="AF18" i="2"/>
  <c r="AE18" i="2"/>
  <c r="AG18" i="2" s="1"/>
  <c r="AG17" i="2"/>
  <c r="AG16" i="2"/>
  <c r="AG15" i="2"/>
  <c r="AG14" i="2"/>
  <c r="AG13" i="2"/>
  <c r="AG12" i="2"/>
  <c r="AG11" i="2"/>
  <c r="AF10" i="2"/>
  <c r="AF9" i="2" s="1"/>
  <c r="AE10" i="2"/>
  <c r="AE9" i="2" s="1"/>
  <c r="AG53" i="2" l="1"/>
  <c r="AG64" i="2"/>
  <c r="AG67" i="2"/>
  <c r="AG74" i="2"/>
  <c r="AG94" i="2"/>
  <c r="AF46" i="2"/>
  <c r="AF108" i="2" s="1"/>
  <c r="AG89" i="2"/>
  <c r="AG55" i="2"/>
  <c r="AG83" i="2"/>
  <c r="AG90" i="2"/>
  <c r="D36" i="1"/>
  <c r="AE108" i="2"/>
  <c r="AG9" i="2"/>
  <c r="AG32" i="2"/>
  <c r="AG95" i="2"/>
  <c r="AG10" i="2"/>
  <c r="G23" i="1"/>
  <c r="G22" i="1"/>
  <c r="H20" i="1"/>
  <c r="H19" i="1"/>
  <c r="G11" i="1"/>
  <c r="G10" i="1" s="1"/>
  <c r="D10" i="1"/>
  <c r="AG46" i="2" l="1"/>
  <c r="AG108" i="2"/>
  <c r="G18" i="1"/>
  <c r="G21" i="1"/>
  <c r="G26" i="1"/>
  <c r="G31" i="1"/>
  <c r="G34" i="1"/>
  <c r="G38" i="1"/>
  <c r="G40" i="1" s="1"/>
  <c r="G42" i="1"/>
  <c r="G46" i="1" s="1"/>
  <c r="G48" i="1"/>
  <c r="G50" i="1" s="1"/>
  <c r="G51" i="1"/>
  <c r="I42" i="1"/>
  <c r="I46" i="1" s="1"/>
  <c r="I52" i="1" s="1"/>
  <c r="H10" i="1"/>
  <c r="H18" i="1"/>
  <c r="H21" i="1"/>
  <c r="H26" i="1"/>
  <c r="H31" i="1"/>
  <c r="H34" i="1"/>
  <c r="H38" i="1"/>
  <c r="H40" i="1" s="1"/>
  <c r="H42" i="1"/>
  <c r="H46" i="1" s="1"/>
  <c r="H48" i="1"/>
  <c r="H50" i="1" s="1"/>
  <c r="D24" i="1"/>
  <c r="D43" i="1"/>
  <c r="D42" i="1" s="1"/>
  <c r="D46" i="1" s="1"/>
  <c r="D48" i="1"/>
  <c r="D50" i="1" s="1"/>
  <c r="G36" i="1" l="1"/>
  <c r="G24" i="1"/>
  <c r="H24" i="1"/>
  <c r="H36" i="1"/>
  <c r="D52" i="1"/>
  <c r="G52" i="1" l="1"/>
  <c r="H52" i="1"/>
</calcChain>
</file>

<file path=xl/comments1.xml><?xml version="1.0" encoding="utf-8"?>
<comments xmlns="http://schemas.openxmlformats.org/spreadsheetml/2006/main">
  <authors>
    <author>Test</author>
  </authors>
  <commentList>
    <comment ref="C89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Este apartado se deberá modificar en función del proyecto de la agencia ejecutora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Este apartado se deberá modificar en función del proyecto de la agencia ejecutora</t>
        </r>
      </text>
    </comment>
  </commentList>
</comments>
</file>

<file path=xl/sharedStrings.xml><?xml version="1.0" encoding="utf-8"?>
<sst xmlns="http://schemas.openxmlformats.org/spreadsheetml/2006/main" count="514" uniqueCount="287">
  <si>
    <t>Comentarios</t>
  </si>
  <si>
    <t>No. Item</t>
  </si>
  <si>
    <t>Ref. POA</t>
  </si>
  <si>
    <t>Descripción de las adquisiciones</t>
  </si>
  <si>
    <t>Costo estimado de la adquisición
 (US $)</t>
  </si>
  <si>
    <t>Nombre de la firma consultora/ consultor indiv.</t>
  </si>
  <si>
    <t>Método de Adquisición (2)</t>
  </si>
  <si>
    <t>Revisión   
ex-ante o 
ex-post (3) de adquisiciones</t>
  </si>
  <si>
    <t>Revisión técnica del JEP (4)</t>
  </si>
  <si>
    <t>Fecha estimada del Anuncio de Adquisición o del inicio de la contratación</t>
  </si>
  <si>
    <t>PLAN DE ADQUISICIONES DE COOPERACIONES TECNICAS NO REEMBOLSABLES</t>
  </si>
  <si>
    <t>Status (pendiente, en proceso, adjudicado, cancelado)</t>
  </si>
  <si>
    <t>TOTAL:</t>
  </si>
  <si>
    <t xml:space="preserve">1 Se recomienda el agrupamiento de adquisiciones de naturaleza similar tales como equipos informáticos, mobiliario, publicaciones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Por ejemplo: en un proyecto de promoción de exportaciones que incluye viajes para participar en ferias, se podría poner un ítem que dijese "Pasajes aéreos Ferias", el valor total estimado en US$ 5 mil y una explicación en la columna de Comentarios: Este es un agrupamiento de aproximadamente 4 pasajes para participar en ferias de la región durante el año X y X2". </t>
  </si>
  <si>
    <t xml:space="preserve">FOMIN </t>
  </si>
  <si>
    <t>LOCAL</t>
  </si>
  <si>
    <t>FIRMAS CONSULTORAS</t>
  </si>
  <si>
    <t>CONSULTORES INDIVIDUALES</t>
  </si>
  <si>
    <t xml:space="preserve">Fuente de financiamiento </t>
  </si>
  <si>
    <t>Número de registro
BID</t>
  </si>
  <si>
    <t>Monto límite para revisión ex post de adquisiciones: 30,000.00 USD</t>
  </si>
  <si>
    <t>Understand the market dynamics regarding payment capacity</t>
  </si>
  <si>
    <t>Improvement of Salesforce CRM (Customer Relationship Management)</t>
  </si>
  <si>
    <t>Offline data-capture for data acquisition, client processing and credit scoring.</t>
  </si>
  <si>
    <t>2.2.4</t>
  </si>
  <si>
    <t>Consulting on Micro-Financing Best Practices</t>
  </si>
  <si>
    <t>SD</t>
  </si>
  <si>
    <t>adjudicado</t>
  </si>
  <si>
    <t>pendiente</t>
  </si>
  <si>
    <t>Vera Solutions, BENEFIT LLC</t>
  </si>
  <si>
    <t>TaroWorks LLC</t>
  </si>
  <si>
    <t>Valor Final de la adquisición (USD)</t>
  </si>
  <si>
    <t>BIENES Y SERVICIOS</t>
  </si>
  <si>
    <t xml:space="preserve">Redefine/Strengthen Organizational Structure </t>
  </si>
  <si>
    <t>Operating expenses in the field for Rural Engineers</t>
  </si>
  <si>
    <t>Consulting on Financial Processes and Human Resource Planning</t>
  </si>
  <si>
    <t xml:space="preserve">Publications on Impact Measurement and Credit Allocation best practices. </t>
  </si>
  <si>
    <t>5.1.1</t>
  </si>
  <si>
    <t>5.1.2</t>
  </si>
  <si>
    <t>5.1.3</t>
  </si>
  <si>
    <t>Project coordinator</t>
  </si>
  <si>
    <t>Rural Workforce Salaries</t>
  </si>
  <si>
    <t>Central Offices Workforce</t>
  </si>
  <si>
    <t>Mobile technology for data capture</t>
  </si>
  <si>
    <t>Loans for Small Equipment (high risk - extremely poor communities)</t>
  </si>
  <si>
    <t xml:space="preserve">3.1.1 </t>
  </si>
  <si>
    <t>Loans for Large Equipment (medium risk)</t>
  </si>
  <si>
    <t xml:space="preserve">3.1.2 </t>
  </si>
  <si>
    <t>Loans for new solar products (low risk)</t>
  </si>
  <si>
    <t xml:space="preserve">3.1.3 </t>
  </si>
  <si>
    <t>Bank commissions and account managing fees</t>
  </si>
  <si>
    <t xml:space="preserve">3.3.1 </t>
  </si>
  <si>
    <t>Financial supervision and reports</t>
  </si>
  <si>
    <t xml:space="preserve">3.3.2 </t>
  </si>
  <si>
    <t>NOTA:</t>
  </si>
  <si>
    <t>Las refrencias 3.1.1,3.1.2 y 3.1.3 corresponden a capital de trabajo para el financiamiento de sistemas solares según las especificaciones de cada punto</t>
  </si>
  <si>
    <t>Evaluación final BID</t>
  </si>
  <si>
    <t>Design and Printing of Materials and Manuals</t>
  </si>
  <si>
    <t>ILUMEXICO</t>
  </si>
  <si>
    <t>BANAMEX</t>
  </si>
  <si>
    <t>Capital de trabajo ILUMEXICO</t>
  </si>
  <si>
    <t>VARIOS</t>
  </si>
  <si>
    <t>Fecha firma del contrato</t>
  </si>
  <si>
    <t>Fecha terminación del contrato</t>
  </si>
  <si>
    <t>TOTAL COMPONENTE 1</t>
  </si>
  <si>
    <t>Total COMPONENTE 2</t>
  </si>
  <si>
    <t>Total COMPONENTE 3</t>
  </si>
  <si>
    <t>Total COMPONENTE 4</t>
  </si>
  <si>
    <t>Total Componente 5</t>
  </si>
  <si>
    <t>Total Componente 6</t>
  </si>
  <si>
    <t>Administration</t>
  </si>
  <si>
    <t>Strenghten Business Model Sustainability and internal processes</t>
  </si>
  <si>
    <r>
      <rPr>
        <b/>
        <sz val="11"/>
        <color indexed="8"/>
        <rFont val="Euphemia"/>
        <family val="2"/>
      </rPr>
      <t xml:space="preserve">País: </t>
    </r>
    <r>
      <rPr>
        <sz val="11"/>
        <color indexed="8"/>
        <rFont val="Euphemia"/>
        <family val="2"/>
      </rPr>
      <t>México</t>
    </r>
  </si>
  <si>
    <r>
      <t>2</t>
    </r>
    <r>
      <rPr>
        <sz val="10"/>
        <rFont val="Euphemia"/>
        <family val="2"/>
      </rPr>
      <t xml:space="preserve"> </t>
    </r>
    <r>
      <rPr>
        <b/>
        <u/>
        <sz val="10"/>
        <rFont val="Euphemia"/>
        <family val="2"/>
      </rPr>
      <t>Bienes y Obras</t>
    </r>
    <r>
      <rPr>
        <sz val="10"/>
        <rFont val="Euphemia"/>
        <family val="2"/>
      </rPr>
      <t xml:space="preserve">:  </t>
    </r>
    <r>
      <rPr>
        <b/>
        <sz val="10"/>
        <rFont val="Euphemia"/>
        <family val="2"/>
      </rPr>
      <t>LP</t>
    </r>
    <r>
      <rPr>
        <sz val="10"/>
        <rFont val="Euphemia"/>
        <family val="2"/>
      </rPr>
      <t xml:space="preserve">: Licitación Pública; </t>
    </r>
    <r>
      <rPr>
        <b/>
        <sz val="10"/>
        <rFont val="Euphemia"/>
        <family val="2"/>
      </rPr>
      <t>CP</t>
    </r>
    <r>
      <rPr>
        <sz val="10"/>
        <rFont val="Euphemia"/>
        <family val="2"/>
      </rPr>
      <t xml:space="preserve">: Comparación de Precios;  </t>
    </r>
    <r>
      <rPr>
        <b/>
        <sz val="10"/>
        <rFont val="Euphemia"/>
        <family val="2"/>
      </rPr>
      <t>CD</t>
    </r>
    <r>
      <rPr>
        <sz val="10"/>
        <rFont val="Euphemia"/>
        <family val="2"/>
      </rPr>
      <t xml:space="preserve">: Contratación Directa. </t>
    </r>
    <r>
      <rPr>
        <b/>
        <u/>
        <sz val="9"/>
        <rFont val="Arial"/>
        <family val="2"/>
      </rPr>
      <t/>
    </r>
  </si>
  <si>
    <r>
      <rPr>
        <b/>
        <vertAlign val="superscript"/>
        <sz val="10"/>
        <rFont val="Euphemia"/>
        <family val="2"/>
      </rPr>
      <t>2</t>
    </r>
    <r>
      <rPr>
        <b/>
        <sz val="10"/>
        <rFont val="Euphemia"/>
        <family val="2"/>
      </rPr>
      <t xml:space="preserve"> </t>
    </r>
    <r>
      <rPr>
        <b/>
        <u/>
        <sz val="10"/>
        <rFont val="Euphemia"/>
        <family val="2"/>
      </rPr>
      <t>Firmas de consultoría</t>
    </r>
    <r>
      <rPr>
        <b/>
        <sz val="10"/>
        <rFont val="Euphemia"/>
        <family val="2"/>
      </rPr>
      <t>: SCC</t>
    </r>
    <r>
      <rPr>
        <sz val="10"/>
        <rFont val="Euphemia"/>
        <family val="2"/>
      </rPr>
      <t xml:space="preserve">: Selección Basada en la Calificación de los Consultores; </t>
    </r>
    <r>
      <rPr>
        <b/>
        <sz val="10"/>
        <rFont val="Euphemia"/>
        <family val="2"/>
      </rPr>
      <t>SBCC</t>
    </r>
    <r>
      <rPr>
        <sz val="10"/>
        <rFont val="Euphemia"/>
        <family val="2"/>
      </rPr>
      <t xml:space="preserve">: Selección Basada en Calidad y el Costo; </t>
    </r>
    <r>
      <rPr>
        <b/>
        <sz val="10"/>
        <rFont val="Euphemia"/>
        <family val="2"/>
      </rPr>
      <t>SBM</t>
    </r>
    <r>
      <rPr>
        <sz val="10"/>
        <rFont val="Euphemia"/>
        <family val="2"/>
      </rPr>
      <t xml:space="preserve">:Selección Basada en el Menor Costo; </t>
    </r>
    <r>
      <rPr>
        <b/>
        <sz val="10"/>
        <rFont val="Euphemia"/>
        <family val="2"/>
      </rPr>
      <t>SBPF</t>
    </r>
    <r>
      <rPr>
        <sz val="10"/>
        <rFont val="Euphemia"/>
        <family val="2"/>
      </rPr>
      <t xml:space="preserve">: Selección Basada en Presupuesto Fijo; </t>
    </r>
    <r>
      <rPr>
        <b/>
        <sz val="10"/>
        <rFont val="Euphemia"/>
        <family val="2"/>
      </rPr>
      <t>SD:</t>
    </r>
    <r>
      <rPr>
        <sz val="10"/>
        <rFont val="Euphemia"/>
        <family val="2"/>
      </rPr>
      <t xml:space="preserve"> Selección Directa; </t>
    </r>
    <r>
      <rPr>
        <b/>
        <sz val="10"/>
        <rFont val="Euphemia"/>
        <family val="2"/>
      </rPr>
      <t>SBC</t>
    </r>
    <r>
      <rPr>
        <sz val="10"/>
        <rFont val="Euphemia"/>
        <family val="2"/>
      </rPr>
      <t xml:space="preserve">: Selección Basada en la Calidad   </t>
    </r>
  </si>
  <si>
    <r>
      <t>2</t>
    </r>
    <r>
      <rPr>
        <sz val="10"/>
        <rFont val="Euphemia"/>
        <family val="2"/>
      </rPr>
      <t xml:space="preserve"> </t>
    </r>
    <r>
      <rPr>
        <b/>
        <u/>
        <sz val="10"/>
        <rFont val="Euphemia"/>
        <family val="2"/>
      </rPr>
      <t>Consultores Individuales</t>
    </r>
    <r>
      <rPr>
        <b/>
        <sz val="10"/>
        <rFont val="Euphemia"/>
        <family val="2"/>
      </rPr>
      <t>: CCIN</t>
    </r>
    <r>
      <rPr>
        <sz val="10"/>
        <rFont val="Euphemia"/>
        <family val="2"/>
      </rPr>
      <t xml:space="preserve">: Selección Basada en la Comparación de Calificaciones Consultor IndividualNacional; </t>
    </r>
    <r>
      <rPr>
        <b/>
        <sz val="10"/>
        <rFont val="Euphemia"/>
        <family val="2"/>
      </rPr>
      <t>SD</t>
    </r>
    <r>
      <rPr>
        <sz val="10"/>
        <rFont val="Euphemia"/>
        <family val="2"/>
      </rPr>
      <t>: Selección Directa.</t>
    </r>
  </si>
  <si>
    <r>
      <t>3</t>
    </r>
    <r>
      <rPr>
        <sz val="10"/>
        <rFont val="Euphemia"/>
        <family val="2"/>
      </rPr>
      <t xml:space="preserve">  </t>
    </r>
    <r>
      <rPr>
        <b/>
        <u/>
        <sz val="10"/>
        <rFont val="Euphemia"/>
        <family val="2"/>
      </rPr>
      <t>Revisión ex ante/ ex post:</t>
    </r>
    <r>
      <rPr>
        <sz val="10"/>
        <rFont val="Euphemia"/>
        <family val="2"/>
      </rPr>
      <t xml:space="preserve"> en general, dependiendo de la capacidad institucional y del nivel de riesgo asociados a las adquisiciones, la modalidad estándar será la revisión ex post. Para procesos críticos o complejos, podrá establecerse la modalidad ex ante.</t>
    </r>
  </si>
  <si>
    <r>
      <t>4</t>
    </r>
    <r>
      <rPr>
        <sz val="10"/>
        <rFont val="Euphemia"/>
        <family val="2"/>
      </rPr>
      <t xml:space="preserve">  </t>
    </r>
    <r>
      <rPr>
        <b/>
        <sz val="10"/>
        <rFont val="Euphemia"/>
        <family val="2"/>
      </rPr>
      <t>Revisión técnica:</t>
    </r>
    <r>
      <rPr>
        <sz val="10"/>
        <rFont val="Euphemia"/>
        <family val="2"/>
      </rPr>
      <t xml:space="preserve"> esta columna será utilizada por el JEP para definir aquellas adquisiciones que considere "críticas" o "complejas" que requieran la revisión ex ante de los términos de referencia, especificaciones técnicas, informes, productos u otros</t>
    </r>
  </si>
  <si>
    <t xml:space="preserve">CONTINGENCIAS </t>
  </si>
  <si>
    <t>Improve the Companys Data Management Processes</t>
  </si>
  <si>
    <t>Knowledge Component</t>
  </si>
  <si>
    <t>LOCAL EN ESPECIE</t>
  </si>
  <si>
    <t>CP</t>
  </si>
  <si>
    <t>Ex - ante</t>
  </si>
  <si>
    <t>Ex - post</t>
  </si>
  <si>
    <t>N/A</t>
  </si>
  <si>
    <t>SI</t>
  </si>
  <si>
    <t>NO</t>
  </si>
  <si>
    <r>
      <rPr>
        <b/>
        <sz val="11"/>
        <color indexed="8"/>
        <rFont val="Euphemia"/>
        <family val="2"/>
      </rPr>
      <t>Número de Proyecto:</t>
    </r>
    <r>
      <rPr>
        <sz val="11"/>
        <color indexed="8"/>
        <rFont val="Euphemia"/>
        <family val="2"/>
      </rPr>
      <t xml:space="preserve"> </t>
    </r>
    <r>
      <rPr>
        <b/>
        <sz val="11"/>
        <color indexed="8"/>
        <rFont val="Euphemia"/>
        <family val="2"/>
      </rPr>
      <t>ATN/ME-15213-ME    ME-M1106</t>
    </r>
  </si>
  <si>
    <t>Thrust Co.</t>
  </si>
  <si>
    <t>Fundación Alemana Servicios</t>
  </si>
  <si>
    <t>Plan Operativo</t>
  </si>
  <si>
    <t>Entidad Ejecutora:</t>
  </si>
  <si>
    <t>ERES ENERGIA RENOVABLE SAPI DE CV</t>
  </si>
  <si>
    <t>Nombre del Proyecto:</t>
  </si>
  <si>
    <t>ILUMEXICO: IMPROVING ENERGY ACCESS IN RURAL COMMUNITIES IN MEXICO</t>
  </si>
  <si>
    <t>Numero Proyecto:</t>
  </si>
  <si>
    <t>ATN/ME-15213-ME</t>
  </si>
  <si>
    <t>Fecha</t>
  </si>
  <si>
    <t>WBS</t>
  </si>
  <si>
    <t>Componentes y Actividades</t>
  </si>
  <si>
    <t>Año 2016</t>
  </si>
  <si>
    <t>Año 2017</t>
  </si>
  <si>
    <t>Proyecciones</t>
  </si>
  <si>
    <t>Coordinación</t>
  </si>
  <si>
    <t>Presupuesto US$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</si>
  <si>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</si>
  <si>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</si>
  <si>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</si>
  <si>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</si>
  <si>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</si>
  <si>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</si>
  <si>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</si>
  <si>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</si>
  <si>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</si>
  <si>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</si>
  <si>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</si>
  <si>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</si>
  <si>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Hitos a cumplir</t>
  </si>
  <si>
    <t>Indicadores del ML</t>
  </si>
  <si>
    <t>FOMIN</t>
  </si>
  <si>
    <t>AE</t>
  </si>
  <si>
    <t>TOTAL</t>
  </si>
  <si>
    <t>Responsable de la actividad</t>
  </si>
  <si>
    <r>
      <t xml:space="preserve">Componente 1: </t>
    </r>
    <r>
      <rPr>
        <b/>
        <i/>
        <sz val="12"/>
        <color theme="0"/>
        <rFont val="Cambria"/>
        <family val="1"/>
        <scheme val="major"/>
      </rPr>
      <t>Strenghten Business Model Sustainability and internal processes</t>
    </r>
  </si>
  <si>
    <t>4, 6</t>
  </si>
  <si>
    <t>Component 1, indicator 4</t>
  </si>
  <si>
    <t>1.1.1</t>
  </si>
  <si>
    <t>TdR approval from BID</t>
  </si>
  <si>
    <t>Ana Lucia Coll</t>
  </si>
  <si>
    <t>1.1.2</t>
  </si>
  <si>
    <t>Budget and proposal from 3 or more candidates; Allocation of final consultant</t>
  </si>
  <si>
    <t>1.1.3</t>
  </si>
  <si>
    <t>Inicial report from consultant</t>
  </si>
  <si>
    <t>1.1.4</t>
  </si>
  <si>
    <t>Diagnosis and analisis</t>
  </si>
  <si>
    <t>1.1.5</t>
  </si>
  <si>
    <t>Statergy proposal</t>
  </si>
  <si>
    <t>1.1.6</t>
  </si>
  <si>
    <t>In field work</t>
  </si>
  <si>
    <t>1.1.7</t>
  </si>
  <si>
    <t>Final report</t>
  </si>
  <si>
    <t>Develop and Design Operation Manuals and Processes</t>
  </si>
  <si>
    <t>Component 1, indicator 2</t>
  </si>
  <si>
    <t>1.2.1</t>
  </si>
  <si>
    <t xml:space="preserve">Design of Online and Physical models of operating manuals </t>
  </si>
  <si>
    <t>1.2.2</t>
  </si>
  <si>
    <t xml:space="preserve">Printing of Physical models of operating manuals </t>
  </si>
  <si>
    <t>1.2.3</t>
  </si>
  <si>
    <t xml:space="preserve">Distribution of Online and Physical models of operating manuals </t>
  </si>
  <si>
    <t>Luisa Martinez</t>
  </si>
  <si>
    <t>1.2.4</t>
  </si>
  <si>
    <t>Design of financial awareness manuals</t>
  </si>
  <si>
    <t>1.2.5</t>
  </si>
  <si>
    <t>Printing of financial awareness manuals</t>
  </si>
  <si>
    <t>1.2.6</t>
  </si>
  <si>
    <t>Distribution of financial awareness manuals</t>
  </si>
  <si>
    <t>Component 1, indicator 3</t>
  </si>
  <si>
    <t>1.3.1</t>
  </si>
  <si>
    <t>1.3.2</t>
  </si>
  <si>
    <t>1.3.3</t>
  </si>
  <si>
    <t>1.3.4</t>
  </si>
  <si>
    <t>1.3.5</t>
  </si>
  <si>
    <r>
      <t xml:space="preserve">Componente 2: </t>
    </r>
    <r>
      <rPr>
        <b/>
        <i/>
        <sz val="12"/>
        <color theme="0"/>
        <rFont val="Cambria"/>
        <family val="1"/>
        <scheme val="major"/>
      </rPr>
      <t>Improve the Companys Data Management Processes</t>
    </r>
  </si>
  <si>
    <t>2,7</t>
  </si>
  <si>
    <t>Component 2, indicator 1; Component 2, indicator 3</t>
  </si>
  <si>
    <t>2.1.1</t>
  </si>
  <si>
    <t>TdR for project</t>
  </si>
  <si>
    <t>2.1.2</t>
  </si>
  <si>
    <t xml:space="preserve">Budget and proposal from consultant </t>
  </si>
  <si>
    <t>2.1.3</t>
  </si>
  <si>
    <t>Manuel Andrade</t>
  </si>
  <si>
    <t>2.1.4</t>
  </si>
  <si>
    <t>Component 2, indicator 2</t>
  </si>
  <si>
    <t>2.2.1</t>
  </si>
  <si>
    <t>2.2.2</t>
  </si>
  <si>
    <t>2.2.3</t>
  </si>
  <si>
    <t xml:space="preserve">Payment of yearly suscription service for salesforce connected app for mobile offline data </t>
  </si>
  <si>
    <t>Valentina Ronzon</t>
  </si>
  <si>
    <t>Tools and Infrastructure for Data Processing / Capture</t>
  </si>
  <si>
    <t>2.3.1</t>
  </si>
  <si>
    <t>Budget for Mobile technology for data capture</t>
  </si>
  <si>
    <t>2.3.2</t>
  </si>
  <si>
    <t>Purcahse of  Mobile technology for data capture</t>
  </si>
  <si>
    <t>2.3.3</t>
  </si>
  <si>
    <t>Distribution of  Mobile technology for data capture to field officers</t>
  </si>
  <si>
    <r>
      <t xml:space="preserve">Componente 3: </t>
    </r>
    <r>
      <rPr>
        <b/>
        <i/>
        <sz val="12"/>
        <color theme="0"/>
        <rFont val="Cambria"/>
        <family val="1"/>
        <scheme val="major"/>
      </rPr>
      <t xml:space="preserve">Improving Loan-Disbursement Process and Credit Analysis. </t>
    </r>
  </si>
  <si>
    <t>Recontratación de 1 asistente técnico a consultores</t>
  </si>
  <si>
    <t>Evaluación y contratación del consultor</t>
  </si>
  <si>
    <t>Contrato del Consultor,Informe de evaluación</t>
  </si>
  <si>
    <t>3.1.2</t>
  </si>
  <si>
    <t>Solicitud No objeción BID/FOMIN</t>
  </si>
  <si>
    <t>No objeción BID/FOMIN Proceso de Evaluación y Contratación del Consultor</t>
  </si>
  <si>
    <t>3.1.3</t>
  </si>
  <si>
    <t xml:space="preserve">Nombre de la subactividad </t>
  </si>
  <si>
    <t>3.1.4</t>
  </si>
  <si>
    <t>3.1.5</t>
  </si>
  <si>
    <t>Fund for Equipment Financing</t>
  </si>
  <si>
    <t>Component 3, indicator 2</t>
  </si>
  <si>
    <t>3.1.1</t>
  </si>
  <si>
    <t>Disbursement of loans</t>
  </si>
  <si>
    <t>5,8</t>
  </si>
  <si>
    <t>Results, indicators 1,2,3; Component 1, indicator 1; Component 3, indicator 1</t>
  </si>
  <si>
    <t>3.2.1</t>
  </si>
  <si>
    <t>3.2.2</t>
  </si>
  <si>
    <t>3.2.3</t>
  </si>
  <si>
    <t>3.2.4</t>
  </si>
  <si>
    <t>3.2.5</t>
  </si>
  <si>
    <t>3.2.6</t>
  </si>
  <si>
    <t>Design of micro-financing manuals</t>
  </si>
  <si>
    <t>3.2.7</t>
  </si>
  <si>
    <t>Administration of Revolving Loan Fund</t>
  </si>
  <si>
    <t>3.3.1</t>
  </si>
  <si>
    <t>3.3.2</t>
  </si>
  <si>
    <t>Impact, indicators 1,3</t>
  </si>
  <si>
    <t>3.4.1</t>
  </si>
  <si>
    <t>3.4.2</t>
  </si>
  <si>
    <t>3.4.3</t>
  </si>
  <si>
    <t>3.4.4</t>
  </si>
  <si>
    <t>3.4.5</t>
  </si>
  <si>
    <r>
      <t xml:space="preserve">Componente 4: </t>
    </r>
    <r>
      <rPr>
        <b/>
        <i/>
        <sz val="12"/>
        <color theme="0"/>
        <rFont val="Cambria"/>
        <family val="1"/>
        <scheme val="major"/>
      </rPr>
      <t>Knowledge Component</t>
    </r>
  </si>
  <si>
    <t xml:space="preserve"> Publications on Impact Measurement and Credit Allocation best practices. </t>
  </si>
  <si>
    <t>Component 4, indicator 1</t>
  </si>
  <si>
    <t>4.1.1</t>
  </si>
  <si>
    <t>Design and write-up of document</t>
  </si>
  <si>
    <t xml:space="preserve">TdR approval from BID for Consulting and Statistic analysis </t>
  </si>
  <si>
    <t>4.2.3</t>
  </si>
  <si>
    <t xml:space="preserve">Budget and proposal from 3 or more candidates; Allocation of final consultant for Consulting and Statistic analysis </t>
  </si>
  <si>
    <t>4.2.4</t>
  </si>
  <si>
    <t xml:space="preserve">Final report for Consulting and Statistic analysis </t>
  </si>
  <si>
    <t>4.2.5</t>
  </si>
  <si>
    <t xml:space="preserve">Printing and publication of document. </t>
  </si>
  <si>
    <t>4.4.3</t>
  </si>
  <si>
    <t>4.4.4</t>
  </si>
  <si>
    <t>4.4.5</t>
  </si>
  <si>
    <t>Nombre de la actividad</t>
  </si>
  <si>
    <t>4.5.1</t>
  </si>
  <si>
    <t>4.5.2</t>
  </si>
  <si>
    <t>4.5.3</t>
  </si>
  <si>
    <t>4.5.4</t>
  </si>
  <si>
    <t>4.5.5</t>
  </si>
  <si>
    <t>Operating expenses</t>
  </si>
  <si>
    <t>Impact, indicator 3</t>
  </si>
  <si>
    <t>Funds covered by the Facility</t>
  </si>
  <si>
    <t>Auditorías Financieras</t>
  </si>
  <si>
    <t>Informe resultados del período.   /                      Desembolso realizado</t>
  </si>
  <si>
    <t>6.1.1</t>
  </si>
  <si>
    <t>Ex post reviews, audit and financial strengthening</t>
  </si>
  <si>
    <t>BID</t>
  </si>
  <si>
    <t>6.1.2</t>
  </si>
  <si>
    <t>Contingencies</t>
  </si>
  <si>
    <t>6.1.3</t>
  </si>
  <si>
    <t>Evaluation</t>
  </si>
  <si>
    <t>6.1.4</t>
  </si>
  <si>
    <t>Impact evaluation account (5%) *</t>
  </si>
  <si>
    <t>6.1.5</t>
  </si>
  <si>
    <t>Agenda account *</t>
  </si>
  <si>
    <t>Coordinación cluster</t>
  </si>
  <si>
    <t>10.3.1</t>
  </si>
  <si>
    <t>Actividades de la coordinación del cluster</t>
  </si>
  <si>
    <t>10.3.2</t>
  </si>
  <si>
    <t>10.3.3</t>
  </si>
  <si>
    <t>10.3.4</t>
  </si>
  <si>
    <t>10.3.5</t>
  </si>
  <si>
    <t>Totales</t>
  </si>
  <si>
    <t>MEA-4954</t>
  </si>
  <si>
    <t>SCC</t>
  </si>
  <si>
    <t xml:space="preserve"> SD</t>
  </si>
  <si>
    <t>Rizwan Naveed 
Elizabeth Lee Kang</t>
  </si>
  <si>
    <t>MEA4928
MEA4927</t>
  </si>
  <si>
    <t>Rizwan Naveed ($16,000MXN)
Elizabeth Lee Kang ($11,250MXN)</t>
  </si>
  <si>
    <t>MEA4895</t>
  </si>
  <si>
    <t>MEA4880</t>
  </si>
  <si>
    <t xml:space="preserve">Reasignación de componente 1.2.1 por $ 7,906.00 USD
BID-010 ATNME-15213-ME </t>
  </si>
  <si>
    <t>Reasignación de componente 3.4 por $1,750.00 USD
BID-009 ATNME-15213-ME</t>
  </si>
  <si>
    <t>MEA4881</t>
  </si>
  <si>
    <t xml:space="preserve">Reasignación de componente 3.4 por $11,000.00.
BID-004 ATNME-15213-ME 
IDBDocs # 40264380 CME-407/2016 </t>
  </si>
  <si>
    <t>MEA4903</t>
  </si>
  <si>
    <t>Ana Lucia Coll Guzmán</t>
  </si>
  <si>
    <t>Valentina Ronzon Cruz</t>
  </si>
  <si>
    <t>Carlos Correa y Luisa 
Martinez</t>
  </si>
  <si>
    <t>Ex -ante</t>
  </si>
  <si>
    <t>CCIN</t>
  </si>
  <si>
    <t xml:space="preserve">Período del Plan:  De 5 Febrero 2016 a 23 de Mayo 2017 fecha de ejecución del proyecto. </t>
  </si>
  <si>
    <t>Mayo 2017</t>
  </si>
  <si>
    <t xml:space="preserve">Improving Loan-Disbursement Process and Credit Analysis. 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</si>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</sst>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-&quot;MX$&quot;* #,##0.00_-;\-&quot;MX$&quot;* #,##0.00_-;_-&quot;MX$&quot;* &quot;-&quot;??_-;_-@_-"/>
    <numFmt numFmtId="166" formatCode="&quot;$&quot;#,##0.00"/>
    <numFmt numFmtId="167" formatCode="[$-409]d\-mmm\-yy;@"/>
    <numFmt numFmtId="168" formatCode="_-[$$-409]* #,##0.00_ ;_-[$$-409]* \-#,##0.00\ ;_-[$$-409]* &quot;-&quot;??_ ;_-@_ "/>
    <numFmt numFmtId="169" formatCode="_-[$$-409]* #,##0_ ;_-[$$-409]* \-#,##0\ ;_-[$$-409]* &quot;-&quot;??_ ;_-@_ "/>
    <numFmt numFmtId="170" formatCode="_(* #,##0_);_(* \(#,##0\);_(* &quot;-&quot;??_);_(@_)"/>
  </numFmts>
  <fonts count="38"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Euphemia"/>
      <family val="2"/>
    </font>
    <font>
      <b/>
      <sz val="10"/>
      <name val="Euphemia"/>
      <family val="2"/>
    </font>
    <font>
      <sz val="10"/>
      <color theme="1"/>
      <name val="Euphemia"/>
      <family val="2"/>
    </font>
    <font>
      <b/>
      <sz val="10"/>
      <color theme="1"/>
      <name val="Euphemia"/>
      <family val="2"/>
    </font>
    <font>
      <sz val="11"/>
      <color theme="1"/>
      <name val="Euphemia"/>
      <family val="2"/>
    </font>
    <font>
      <b/>
      <sz val="11"/>
      <color indexed="8"/>
      <name val="Euphemia"/>
      <family val="2"/>
    </font>
    <font>
      <sz val="11"/>
      <color indexed="8"/>
      <name val="Euphemia"/>
      <family val="2"/>
    </font>
    <font>
      <b/>
      <sz val="11"/>
      <name val="Euphemia"/>
      <family val="2"/>
    </font>
    <font>
      <sz val="10"/>
      <color theme="0"/>
      <name val="Euphemia"/>
      <family val="2"/>
    </font>
    <font>
      <sz val="10"/>
      <color indexed="8"/>
      <name val="Euphemia"/>
      <family val="2"/>
    </font>
    <font>
      <b/>
      <sz val="10"/>
      <color indexed="8"/>
      <name val="Euphemia"/>
      <family val="2"/>
    </font>
    <font>
      <sz val="10"/>
      <name val="Euphemia"/>
      <family val="2"/>
    </font>
    <font>
      <b/>
      <sz val="10"/>
      <color theme="0"/>
      <name val="Euphemia"/>
      <family val="2"/>
    </font>
    <font>
      <vertAlign val="superscript"/>
      <sz val="10"/>
      <name val="Euphemia"/>
      <family val="2"/>
    </font>
    <font>
      <b/>
      <u/>
      <sz val="10"/>
      <name val="Euphemia"/>
      <family val="2"/>
    </font>
    <font>
      <b/>
      <vertAlign val="superscript"/>
      <sz val="10"/>
      <name val="Euphemia"/>
      <family val="2"/>
    </font>
    <font>
      <b/>
      <sz val="26"/>
      <color rgb="FF002060"/>
      <name val="Cambria"/>
      <family val="1"/>
      <scheme val="major"/>
    </font>
    <font>
      <b/>
      <sz val="10"/>
      <name val="Arial"/>
      <family val="2"/>
    </font>
    <font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20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>
        <bgColor theme="6" tint="0.39994506668294322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theme="9" tint="0.39997558519241921"/>
      </patternFill>
    </fill>
    <fill>
      <patternFill patternType="solid">
        <fgColor theme="4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5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wrapText="1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68" fontId="7" fillId="2" borderId="1" xfId="2" applyNumberFormat="1" applyFont="1" applyFill="1" applyBorder="1"/>
    <xf numFmtId="168" fontId="7" fillId="2" borderId="1" xfId="1" applyNumberFormat="1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168" fontId="7" fillId="2" borderId="7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2" borderId="0" xfId="0" applyFont="1" applyFill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17" fillId="2" borderId="0" xfId="0" applyFont="1" applyFill="1"/>
    <xf numFmtId="0" fontId="13" fillId="2" borderId="0" xfId="0" applyFont="1" applyFill="1"/>
    <xf numFmtId="168" fontId="7" fillId="2" borderId="7" xfId="2" applyNumberFormat="1" applyFont="1" applyFill="1" applyBorder="1"/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7" fillId="9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" fontId="16" fillId="2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center" vertical="center"/>
    </xf>
    <xf numFmtId="168" fontId="7" fillId="2" borderId="1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168" fontId="13" fillId="10" borderId="1" xfId="0" applyNumberFormat="1" applyFont="1" applyFill="1" applyBorder="1" applyAlignment="1">
      <alignment horizontal="center" vertical="center"/>
    </xf>
    <xf numFmtId="14" fontId="13" fillId="10" borderId="1" xfId="0" applyNumberFormat="1" applyFont="1" applyFill="1" applyBorder="1" applyAlignment="1">
      <alignment horizontal="center" vertical="center" wrapText="1"/>
    </xf>
    <xf numFmtId="16" fontId="13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17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168" fontId="8" fillId="3" borderId="1" xfId="0" applyNumberFormat="1" applyFont="1" applyFill="1" applyBorder="1" applyAlignment="1">
      <alignment horizontal="center" vertical="center"/>
    </xf>
    <xf numFmtId="168" fontId="8" fillId="3" borderId="1" xfId="2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left" vertical="center"/>
    </xf>
    <xf numFmtId="168" fontId="8" fillId="3" borderId="1" xfId="2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168" fontId="6" fillId="3" borderId="1" xfId="2" applyNumberFormat="1" applyFont="1" applyFill="1" applyBorder="1" applyAlignment="1">
      <alignment horizontal="center" vertical="center"/>
    </xf>
    <xf numFmtId="169" fontId="7" fillId="2" borderId="1" xfId="2" applyNumberFormat="1" applyFont="1" applyFill="1" applyBorder="1"/>
    <xf numFmtId="169" fontId="7" fillId="2" borderId="1" xfId="1" applyNumberFormat="1" applyFont="1" applyFill="1" applyBorder="1" applyAlignment="1">
      <alignment horizontal="center" vertical="center"/>
    </xf>
    <xf numFmtId="169" fontId="8" fillId="3" borderId="1" xfId="2" applyNumberFormat="1" applyFont="1" applyFill="1" applyBorder="1"/>
    <xf numFmtId="168" fontId="8" fillId="12" borderId="6" xfId="2" applyNumberFormat="1" applyFont="1" applyFill="1" applyBorder="1" applyAlignment="1">
      <alignment horizontal="center" vertical="center"/>
    </xf>
    <xf numFmtId="169" fontId="7" fillId="2" borderId="1" xfId="2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168" fontId="7" fillId="13" borderId="1" xfId="0" applyNumberFormat="1" applyFont="1" applyFill="1" applyBorder="1"/>
    <xf numFmtId="168" fontId="16" fillId="13" borderId="1" xfId="1" applyNumberFormat="1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43" fontId="9" fillId="13" borderId="0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left" vertical="center"/>
    </xf>
    <xf numFmtId="0" fontId="7" fillId="14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68" fontId="7" fillId="13" borderId="7" xfId="0" applyNumberFormat="1" applyFont="1" applyFill="1" applyBorder="1"/>
    <xf numFmtId="15" fontId="14" fillId="2" borderId="1" xfId="0" applyNumberFormat="1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4" borderId="0" xfId="0" applyFont="1" applyFill="1" applyAlignment="1">
      <alignment horizontal="left" vertical="center" wrapText="1"/>
    </xf>
    <xf numFmtId="0" fontId="0" fillId="2" borderId="0" xfId="0" applyFill="1" applyBorder="1"/>
    <xf numFmtId="0" fontId="22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 applyAlignment="1">
      <alignment horizontal="center"/>
    </xf>
    <xf numFmtId="0" fontId="0" fillId="2" borderId="0" xfId="0" applyFill="1"/>
    <xf numFmtId="0" fontId="28" fillId="18" borderId="29" xfId="0" applyFont="1" applyFill="1" applyBorder="1" applyAlignment="1">
      <alignment horizontal="center" vertical="center"/>
    </xf>
    <xf numFmtId="0" fontId="28" fillId="18" borderId="7" xfId="0" applyFont="1" applyFill="1" applyBorder="1" applyAlignment="1">
      <alignment horizontal="center" vertical="center" wrapText="1"/>
    </xf>
    <xf numFmtId="0" fontId="28" fillId="18" borderId="5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right"/>
    </xf>
    <xf numFmtId="0" fontId="30" fillId="19" borderId="3" xfId="0" applyFont="1" applyFill="1" applyBorder="1" applyAlignment="1">
      <alignment horizontal="left" vertical="center" wrapText="1"/>
    </xf>
    <xf numFmtId="3" fontId="30" fillId="19" borderId="2" xfId="0" applyNumberFormat="1" applyFont="1" applyFill="1" applyBorder="1" applyAlignment="1">
      <alignment vertical="center" wrapText="1"/>
    </xf>
    <xf numFmtId="3" fontId="30" fillId="19" borderId="3" xfId="0" applyNumberFormat="1" applyFont="1" applyFill="1" applyBorder="1" applyAlignment="1">
      <alignment vertical="center" wrapText="1"/>
    </xf>
    <xf numFmtId="0" fontId="30" fillId="19" borderId="3" xfId="0" applyFont="1" applyFill="1" applyBorder="1" applyAlignment="1">
      <alignment vertical="center" wrapText="1"/>
    </xf>
    <xf numFmtId="0" fontId="32" fillId="11" borderId="2" xfId="0" applyFont="1" applyFill="1" applyBorder="1"/>
    <xf numFmtId="0" fontId="33" fillId="11" borderId="1" xfId="0" applyFont="1" applyFill="1" applyBorder="1" applyAlignment="1">
      <alignment vertical="center" wrapText="1"/>
    </xf>
    <xf numFmtId="0" fontId="33" fillId="11" borderId="1" xfId="0" applyFont="1" applyFill="1" applyBorder="1" applyAlignment="1">
      <alignment horizontal="center" vertical="center" wrapText="1"/>
    </xf>
    <xf numFmtId="3" fontId="33" fillId="11" borderId="1" xfId="0" applyNumberFormat="1" applyFont="1" applyFill="1" applyBorder="1" applyAlignment="1">
      <alignment horizontal="right" vertical="top"/>
    </xf>
    <xf numFmtId="0" fontId="34" fillId="0" borderId="12" xfId="0" applyFont="1" applyBorder="1" applyAlignment="1">
      <alignment horizontal="right"/>
    </xf>
    <xf numFmtId="0" fontId="34" fillId="16" borderId="1" xfId="0" applyFont="1" applyFill="1" applyBorder="1"/>
    <xf numFmtId="0" fontId="34" fillId="2" borderId="1" xfId="0" applyFont="1" applyFill="1" applyBorder="1"/>
    <xf numFmtId="0" fontId="34" fillId="2" borderId="1" xfId="0" applyFont="1" applyFill="1" applyBorder="1" applyAlignment="1"/>
    <xf numFmtId="0" fontId="33" fillId="2" borderId="1" xfId="0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right" vertical="top"/>
    </xf>
    <xf numFmtId="3" fontId="33" fillId="0" borderId="1" xfId="0" applyNumberFormat="1" applyFont="1" applyBorder="1" applyAlignment="1">
      <alignment horizontal="right" vertical="top"/>
    </xf>
    <xf numFmtId="0" fontId="34" fillId="16" borderId="1" xfId="0" applyFont="1" applyFill="1" applyBorder="1" applyAlignment="1"/>
    <xf numFmtId="0" fontId="34" fillId="0" borderId="1" xfId="0" applyFont="1" applyBorder="1"/>
    <xf numFmtId="0" fontId="29" fillId="19" borderId="2" xfId="0" applyFont="1" applyFill="1" applyBorder="1"/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4" fillId="20" borderId="1" xfId="0" applyFont="1" applyFill="1" applyBorder="1"/>
    <xf numFmtId="0" fontId="34" fillId="0" borderId="1" xfId="0" applyFont="1" applyFill="1" applyBorder="1"/>
    <xf numFmtId="0" fontId="34" fillId="0" borderId="1" xfId="0" applyFont="1" applyFill="1" applyBorder="1" applyAlignment="1"/>
    <xf numFmtId="0" fontId="33" fillId="2" borderId="5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right"/>
    </xf>
    <xf numFmtId="3" fontId="33" fillId="0" borderId="2" xfId="0" applyNumberFormat="1" applyFont="1" applyBorder="1" applyAlignment="1">
      <alignment horizontal="right" vertical="top"/>
    </xf>
    <xf numFmtId="0" fontId="33" fillId="2" borderId="12" xfId="0" applyFont="1" applyFill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right" vertical="top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/>
    <xf numFmtId="0" fontId="24" fillId="2" borderId="0" xfId="0" applyFont="1" applyFill="1" applyBorder="1" applyAlignment="1">
      <alignment horizontal="center" vertical="center" wrapText="1"/>
    </xf>
    <xf numFmtId="3" fontId="35" fillId="21" borderId="0" xfId="0" applyNumberFormat="1" applyFont="1" applyFill="1" applyBorder="1"/>
    <xf numFmtId="0" fontId="0" fillId="0" borderId="12" xfId="0" applyBorder="1"/>
    <xf numFmtId="0" fontId="0" fillId="22" borderId="0" xfId="0" applyFill="1"/>
    <xf numFmtId="3" fontId="0" fillId="0" borderId="0" xfId="0" applyNumberFormat="1"/>
    <xf numFmtId="0" fontId="16" fillId="15" borderId="1" xfId="0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 vertical="center"/>
    </xf>
    <xf numFmtId="168" fontId="8" fillId="15" borderId="14" xfId="2" applyNumberFormat="1" applyFont="1" applyFill="1" applyBorder="1"/>
    <xf numFmtId="0" fontId="16" fillId="15" borderId="7" xfId="0" applyFont="1" applyFill="1" applyBorder="1" applyAlignment="1">
      <alignment horizontal="center" vertical="center"/>
    </xf>
    <xf numFmtId="3" fontId="6" fillId="15" borderId="7" xfId="0" applyNumberFormat="1" applyFont="1" applyFill="1" applyBorder="1" applyAlignment="1">
      <alignment horizontal="left" vertical="center" wrapText="1"/>
    </xf>
    <xf numFmtId="168" fontId="8" fillId="15" borderId="8" xfId="2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5" fontId="9" fillId="13" borderId="1" xfId="0" applyNumberFormat="1" applyFont="1" applyFill="1" applyBorder="1" applyAlignment="1">
      <alignment horizontal="center" vertical="center"/>
    </xf>
    <xf numFmtId="167" fontId="11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vertical="center"/>
    </xf>
    <xf numFmtId="16" fontId="9" fillId="13" borderId="1" xfId="0" applyNumberFormat="1" applyFont="1" applyFill="1" applyBorder="1" applyAlignment="1">
      <alignment horizontal="center" vertical="center"/>
    </xf>
    <xf numFmtId="167" fontId="11" fillId="13" borderId="7" xfId="0" applyNumberFormat="1" applyFont="1" applyFill="1" applyBorder="1" applyAlignment="1">
      <alignment horizontal="center" vertical="center" wrapText="1"/>
    </xf>
    <xf numFmtId="16" fontId="9" fillId="13" borderId="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168" fontId="8" fillId="12" borderId="37" xfId="2" applyNumberFormat="1" applyFont="1" applyFill="1" applyBorder="1" applyAlignment="1">
      <alignment horizontal="center" vertical="center"/>
    </xf>
    <xf numFmtId="0" fontId="16" fillId="23" borderId="27" xfId="0" applyFont="1" applyFill="1" applyBorder="1" applyAlignment="1">
      <alignment horizontal="center" vertical="center"/>
    </xf>
    <xf numFmtId="168" fontId="8" fillId="15" borderId="1" xfId="2" applyNumberFormat="1" applyFont="1" applyFill="1" applyBorder="1"/>
    <xf numFmtId="0" fontId="16" fillId="23" borderId="4" xfId="0" applyFont="1" applyFill="1" applyBorder="1" applyAlignment="1">
      <alignment horizontal="center" vertical="center"/>
    </xf>
    <xf numFmtId="169" fontId="6" fillId="15" borderId="38" xfId="2" applyNumberFormat="1" applyFont="1" applyFill="1" applyBorder="1" applyAlignment="1">
      <alignment horizontal="center" vertical="center"/>
    </xf>
    <xf numFmtId="168" fontId="6" fillId="15" borderId="38" xfId="2" applyNumberFormat="1" applyFont="1" applyFill="1" applyBorder="1" applyAlignment="1">
      <alignment horizontal="center" vertical="center"/>
    </xf>
    <xf numFmtId="169" fontId="7" fillId="2" borderId="7" xfId="2" applyNumberFormat="1" applyFont="1" applyFill="1" applyBorder="1"/>
    <xf numFmtId="0" fontId="16" fillId="15" borderId="4" xfId="0" applyFont="1" applyFill="1" applyBorder="1" applyAlignment="1">
      <alignment horizontal="center" vertical="center"/>
    </xf>
    <xf numFmtId="3" fontId="6" fillId="15" borderId="38" xfId="1" applyNumberFormat="1" applyFont="1" applyFill="1" applyBorder="1" applyAlignment="1">
      <alignment horizontal="center" vertical="center"/>
    </xf>
    <xf numFmtId="4" fontId="6" fillId="15" borderId="38" xfId="1" applyNumberFormat="1" applyFont="1" applyFill="1" applyBorder="1" applyAlignment="1">
      <alignment horizontal="center" vertical="center"/>
    </xf>
    <xf numFmtId="3" fontId="6" fillId="15" borderId="1" xfId="0" applyNumberFormat="1" applyFont="1" applyFill="1" applyBorder="1" applyAlignment="1">
      <alignment horizontal="right" vertical="center" wrapText="1"/>
    </xf>
    <xf numFmtId="170" fontId="14" fillId="2" borderId="1" xfId="1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9" fontId="6" fillId="15" borderId="20" xfId="2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169" fontId="8" fillId="12" borderId="33" xfId="2" applyNumberFormat="1" applyFont="1" applyFill="1" applyBorder="1" applyAlignment="1">
      <alignment horizontal="center" vertical="center"/>
    </xf>
    <xf numFmtId="169" fontId="8" fillId="12" borderId="35" xfId="2" applyNumberFormat="1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8" fillId="11" borderId="19" xfId="0" applyFont="1" applyFill="1" applyBorder="1" applyAlignment="1">
      <alignment horizontal="left" vertical="center"/>
    </xf>
    <xf numFmtId="0" fontId="8" fillId="11" borderId="20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/>
    <xf numFmtId="0" fontId="9" fillId="0" borderId="3" xfId="0" applyFont="1" applyBorder="1"/>
    <xf numFmtId="0" fontId="5" fillId="8" borderId="1" xfId="0" applyFont="1" applyFill="1" applyBorder="1"/>
    <xf numFmtId="0" fontId="9" fillId="8" borderId="1" xfId="0" applyFont="1" applyFill="1" applyBorder="1"/>
    <xf numFmtId="0" fontId="5" fillId="0" borderId="1" xfId="0" applyFont="1" applyBorder="1"/>
    <xf numFmtId="0" fontId="16" fillId="2" borderId="5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36" xfId="0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33" fillId="11" borderId="2" xfId="0" applyFont="1" applyFill="1" applyBorder="1" applyAlignment="1">
      <alignment horizontal="left" vertical="center" wrapText="1"/>
    </xf>
    <xf numFmtId="0" fontId="33" fillId="11" borderId="3" xfId="0" applyFont="1" applyFill="1" applyBorder="1" applyAlignment="1">
      <alignment horizontal="left" vertical="center" wrapText="1"/>
    </xf>
    <xf numFmtId="0" fontId="33" fillId="11" borderId="4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/>
    </xf>
    <xf numFmtId="0" fontId="34" fillId="11" borderId="3" xfId="0" applyFont="1" applyFill="1" applyBorder="1" applyAlignment="1">
      <alignment horizontal="center"/>
    </xf>
    <xf numFmtId="0" fontId="34" fillId="11" borderId="4" xfId="0" applyFont="1" applyFill="1" applyBorder="1" applyAlignment="1">
      <alignment horizontal="center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/>
    </xf>
    <xf numFmtId="0" fontId="34" fillId="0" borderId="28" xfId="0" applyFont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0" fillId="19" borderId="2" xfId="0" applyFont="1" applyFill="1" applyBorder="1" applyAlignment="1">
      <alignment horizontal="left" vertical="center" wrapText="1"/>
    </xf>
    <xf numFmtId="0" fontId="30" fillId="19" borderId="3" xfId="0" applyFont="1" applyFill="1" applyBorder="1" applyAlignment="1">
      <alignment horizontal="left" vertical="center" wrapText="1"/>
    </xf>
    <xf numFmtId="0" fontId="30" fillId="19" borderId="4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top"/>
    </xf>
    <xf numFmtId="0" fontId="34" fillId="0" borderId="3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4" fillId="2" borderId="2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17" fontId="28" fillId="18" borderId="7" xfId="0" applyNumberFormat="1" applyFont="1" applyFill="1" applyBorder="1" applyAlignment="1">
      <alignment horizontal="center" vertical="center" textRotation="90" wrapText="1"/>
    </xf>
    <xf numFmtId="17" fontId="28" fillId="18" borderId="5" xfId="0" applyNumberFormat="1" applyFont="1" applyFill="1" applyBorder="1" applyAlignment="1">
      <alignment horizontal="center" vertical="center" textRotation="90" wrapText="1"/>
    </xf>
    <xf numFmtId="17" fontId="28" fillId="18" borderId="7" xfId="0" applyNumberFormat="1" applyFont="1" applyFill="1" applyBorder="1" applyAlignment="1">
      <alignment horizontal="center" vertical="center" wrapText="1"/>
    </xf>
    <xf numFmtId="17" fontId="28" fillId="18" borderId="5" xfId="0" applyNumberFormat="1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28" fillId="18" borderId="5" xfId="0" applyFont="1" applyFill="1" applyBorder="1" applyAlignment="1">
      <alignment horizontal="center" vertical="center" wrapText="1"/>
    </xf>
    <xf numFmtId="3" fontId="28" fillId="18" borderId="7" xfId="0" applyNumberFormat="1" applyFont="1" applyFill="1" applyBorder="1" applyAlignment="1">
      <alignment horizontal="center" vertical="center" wrapText="1"/>
    </xf>
    <xf numFmtId="3" fontId="28" fillId="18" borderId="5" xfId="0" applyNumberFormat="1" applyFont="1" applyFill="1" applyBorder="1" applyAlignment="1">
      <alignment horizontal="center" vertical="center" wrapText="1"/>
    </xf>
    <xf numFmtId="0" fontId="23" fillId="17" borderId="18" xfId="0" applyFont="1" applyFill="1" applyBorder="1" applyAlignment="1">
      <alignment horizontal="right" vertical="center"/>
    </xf>
    <xf numFmtId="0" fontId="23" fillId="17" borderId="19" xfId="0" applyFont="1" applyFill="1" applyBorder="1" applyAlignment="1">
      <alignment horizontal="right" vertical="center"/>
    </xf>
    <xf numFmtId="0" fontId="23" fillId="17" borderId="20" xfId="0" applyFont="1" applyFill="1" applyBorder="1" applyAlignment="1">
      <alignment horizontal="right" vertical="center"/>
    </xf>
    <xf numFmtId="14" fontId="25" fillId="0" borderId="18" xfId="0" applyNumberFormat="1" applyFont="1" applyBorder="1" applyAlignment="1">
      <alignment horizontal="left" vertical="center"/>
    </xf>
    <xf numFmtId="14" fontId="25" fillId="0" borderId="19" xfId="0" applyNumberFormat="1" applyFont="1" applyBorder="1" applyAlignment="1">
      <alignment horizontal="left" vertical="center"/>
    </xf>
    <xf numFmtId="14" fontId="25" fillId="0" borderId="20" xfId="0" applyNumberFormat="1" applyFont="1" applyBorder="1" applyAlignment="1">
      <alignment horizontal="left" vertical="center"/>
    </xf>
    <xf numFmtId="0" fontId="26" fillId="18" borderId="24" xfId="0" applyFont="1" applyFill="1" applyBorder="1" applyAlignment="1">
      <alignment horizontal="center" vertical="center"/>
    </xf>
    <xf numFmtId="0" fontId="26" fillId="18" borderId="6" xfId="0" applyFont="1" applyFill="1" applyBorder="1" applyAlignment="1">
      <alignment horizontal="center" vertical="center"/>
    </xf>
    <xf numFmtId="0" fontId="26" fillId="18" borderId="5" xfId="0" applyFont="1" applyFill="1" applyBorder="1" applyAlignment="1">
      <alignment horizontal="center" vertical="center"/>
    </xf>
    <xf numFmtId="0" fontId="27" fillId="18" borderId="25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27" fillId="18" borderId="28" xfId="0" applyFont="1" applyFill="1" applyBorder="1" applyAlignment="1">
      <alignment horizontal="center" vertical="center"/>
    </xf>
    <xf numFmtId="0" fontId="27" fillId="18" borderId="29" xfId="0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vertical="center"/>
    </xf>
    <xf numFmtId="0" fontId="28" fillId="18" borderId="31" xfId="0" applyFont="1" applyFill="1" applyBorder="1" applyAlignment="1">
      <alignment horizontal="center" vertical="center"/>
    </xf>
    <xf numFmtId="0" fontId="28" fillId="18" borderId="32" xfId="0" applyFont="1" applyFill="1" applyBorder="1" applyAlignment="1">
      <alignment horizontal="center" vertical="center"/>
    </xf>
    <xf numFmtId="3" fontId="28" fillId="18" borderId="30" xfId="0" applyNumberFormat="1" applyFont="1" applyFill="1" applyBorder="1" applyAlignment="1">
      <alignment horizontal="center" vertical="center"/>
    </xf>
    <xf numFmtId="3" fontId="28" fillId="18" borderId="31" xfId="0" applyNumberFormat="1" applyFont="1" applyFill="1" applyBorder="1" applyAlignment="1">
      <alignment horizontal="center" vertical="center"/>
    </xf>
    <xf numFmtId="3" fontId="28" fillId="18" borderId="32" xfId="0" applyNumberFormat="1" applyFont="1" applyFill="1" applyBorder="1" applyAlignment="1">
      <alignment horizontal="center" vertical="center"/>
    </xf>
    <xf numFmtId="0" fontId="28" fillId="18" borderId="25" xfId="0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8" fillId="18" borderId="27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28" xfId="0" applyFont="1" applyFill="1" applyBorder="1" applyAlignment="1">
      <alignment horizontal="center" vertical="center"/>
    </xf>
    <xf numFmtId="0" fontId="28" fillId="18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3" fillId="17" borderId="15" xfId="0" applyFont="1" applyFill="1" applyBorder="1" applyAlignment="1">
      <alignment horizontal="right" vertical="center"/>
    </xf>
    <xf numFmtId="0" fontId="23" fillId="17" borderId="16" xfId="0" applyFont="1" applyFill="1" applyBorder="1" applyAlignment="1">
      <alignment horizontal="right" vertical="center"/>
    </xf>
    <xf numFmtId="0" fontId="23" fillId="17" borderId="17" xfId="0" applyFont="1" applyFill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3" fillId="17" borderId="21" xfId="0" applyFont="1" applyFill="1" applyBorder="1" applyAlignment="1">
      <alignment horizontal="right" vertical="center"/>
    </xf>
    <xf numFmtId="0" fontId="23" fillId="17" borderId="0" xfId="0" applyFont="1" applyFill="1" applyBorder="1" applyAlignment="1">
      <alignment horizontal="right" vertical="center"/>
    </xf>
    <xf numFmtId="0" fontId="23" fillId="17" borderId="22" xfId="0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168" fontId="7" fillId="4" borderId="1" xfId="2" applyNumberFormat="1" applyFont="1" applyFill="1" applyBorder="1" applyAlignment="1">
      <alignment horizontal="right" vertical="center"/>
    </xf>
    <xf numFmtId="168" fontId="8" fillId="12" borderId="37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2" fillId="7" borderId="1" xfId="0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right" vertical="center"/>
    </xf>
    <xf numFmtId="168" fontId="8" fillId="3" borderId="1" xfId="0" applyNumberFormat="1" applyFont="1" applyFill="1" applyBorder="1" applyAlignment="1">
      <alignment horizontal="right" vertical="center"/>
    </xf>
    <xf numFmtId="168" fontId="7" fillId="4" borderId="1" xfId="2" applyNumberFormat="1" applyFont="1" applyFill="1" applyBorder="1" applyAlignment="1">
      <alignment horizontal="right"/>
    </xf>
    <xf numFmtId="168" fontId="8" fillId="3" borderId="1" xfId="2" applyNumberFormat="1" applyFont="1" applyFill="1" applyBorder="1" applyAlignment="1">
      <alignment horizontal="right"/>
    </xf>
    <xf numFmtId="4" fontId="6" fillId="15" borderId="2" xfId="1" applyNumberFormat="1" applyFont="1" applyFill="1" applyBorder="1" applyAlignment="1">
      <alignment horizontal="right" vertical="center"/>
    </xf>
    <xf numFmtId="168" fontId="8" fillId="3" borderId="1" xfId="2" applyNumberFormat="1" applyFont="1" applyFill="1" applyBorder="1" applyAlignment="1">
      <alignment horizontal="right" vertical="center"/>
    </xf>
    <xf numFmtId="168" fontId="6" fillId="3" borderId="1" xfId="2" applyNumberFormat="1" applyFont="1" applyFill="1" applyBorder="1" applyAlignment="1">
      <alignment horizontal="right" vertical="center"/>
    </xf>
    <xf numFmtId="168" fontId="6" fillId="15" borderId="2" xfId="1" applyNumberFormat="1" applyFont="1" applyFill="1" applyBorder="1" applyAlignment="1">
      <alignment horizontal="right" vertical="center"/>
    </xf>
    <xf numFmtId="168" fontId="6" fillId="15" borderId="2" xfId="2" applyNumberFormat="1" applyFont="1" applyFill="1" applyBorder="1" applyAlignment="1">
      <alignment horizontal="right" vertical="center"/>
    </xf>
    <xf numFmtId="168" fontId="8" fillId="15" borderId="1" xfId="2" applyNumberFormat="1" applyFont="1" applyFill="1" applyBorder="1" applyAlignment="1">
      <alignment horizontal="right"/>
    </xf>
    <xf numFmtId="168" fontId="8" fillId="12" borderId="6" xfId="2" applyNumberFormat="1" applyFont="1" applyFill="1" applyBorder="1" applyAlignment="1">
      <alignment horizontal="right" vertical="center"/>
    </xf>
    <xf numFmtId="168" fontId="8" fillId="12" borderId="37" xfId="2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43" fontId="9" fillId="2" borderId="0" xfId="0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8" fontId="7" fillId="13" borderId="1" xfId="0" applyNumberFormat="1" applyFont="1" applyFill="1" applyBorder="1" applyAlignment="1">
      <alignment horizontal="center"/>
    </xf>
    <xf numFmtId="168" fontId="7" fillId="13" borderId="1" xfId="1" applyNumberFormat="1" applyFont="1" applyFill="1" applyBorder="1" applyAlignment="1">
      <alignment horizontal="center" vertical="center"/>
    </xf>
    <xf numFmtId="168" fontId="7" fillId="13" borderId="7" xfId="1" applyNumberFormat="1" applyFont="1" applyFill="1" applyBorder="1" applyAlignment="1">
      <alignment horizontal="center" vertical="center"/>
    </xf>
    <xf numFmtId="168" fontId="17" fillId="24" borderId="26" xfId="1" applyNumberFormat="1" applyFont="1" applyFill="1" applyBorder="1" applyAlignment="1">
      <alignment horizontal="center" vertical="center"/>
    </xf>
    <xf numFmtId="168" fontId="6" fillId="15" borderId="26" xfId="1" applyNumberFormat="1" applyFont="1" applyFill="1" applyBorder="1" applyAlignment="1">
      <alignment horizontal="center" vertical="center"/>
    </xf>
    <xf numFmtId="168" fontId="16" fillId="13" borderId="7" xfId="1" applyNumberFormat="1" applyFont="1" applyFill="1" applyBorder="1" applyAlignment="1">
      <alignment horizontal="center" vertical="center"/>
    </xf>
    <xf numFmtId="168" fontId="6" fillId="15" borderId="14" xfId="1" applyNumberFormat="1" applyFont="1" applyFill="1" applyBorder="1" applyAlignment="1">
      <alignment horizontal="center" vertical="center"/>
    </xf>
    <xf numFmtId="168" fontId="17" fillId="24" borderId="26" xfId="2" applyNumberFormat="1" applyFont="1" applyFill="1" applyBorder="1" applyAlignment="1">
      <alignment horizontal="center" vertical="center"/>
    </xf>
    <xf numFmtId="168" fontId="6" fillId="15" borderId="14" xfId="2" applyNumberFormat="1" applyFont="1" applyFill="1" applyBorder="1" applyAlignment="1">
      <alignment horizontal="center" vertical="center"/>
    </xf>
    <xf numFmtId="168" fontId="7" fillId="14" borderId="5" xfId="0" applyNumberFormat="1" applyFont="1" applyFill="1" applyBorder="1" applyAlignment="1">
      <alignment horizontal="center" vertical="center"/>
    </xf>
    <xf numFmtId="168" fontId="7" fillId="9" borderId="5" xfId="0" applyNumberFormat="1" applyFont="1" applyFill="1" applyBorder="1" applyAlignment="1">
      <alignment horizontal="center" vertical="center"/>
    </xf>
    <xf numFmtId="168" fontId="17" fillId="24" borderId="34" xfId="2" applyNumberFormat="1" applyFont="1" applyFill="1" applyBorder="1" applyAlignment="1">
      <alignment horizontal="center" vertical="center"/>
    </xf>
    <xf numFmtId="168" fontId="6" fillId="15" borderId="35" xfId="2" applyNumberFormat="1" applyFont="1" applyFill="1" applyBorder="1" applyAlignment="1">
      <alignment horizontal="center" vertical="center"/>
    </xf>
    <xf numFmtId="168" fontId="17" fillId="24" borderId="13" xfId="2" applyNumberFormat="1" applyFont="1" applyFill="1" applyBorder="1"/>
    <xf numFmtId="168" fontId="17" fillId="24" borderId="13" xfId="0" applyNumberFormat="1" applyFont="1" applyFill="1" applyBorder="1"/>
    <xf numFmtId="168" fontId="8" fillId="13" borderId="24" xfId="2" applyNumberFormat="1" applyFont="1" applyFill="1" applyBorder="1" applyAlignment="1">
      <alignment horizontal="center" vertical="center"/>
    </xf>
    <xf numFmtId="168" fontId="8" fillId="12" borderId="24" xfId="2" applyNumberFormat="1" applyFont="1" applyFill="1" applyBorder="1" applyAlignment="1">
      <alignment horizontal="center" vertical="center"/>
    </xf>
    <xf numFmtId="168" fontId="8" fillId="13" borderId="37" xfId="2" applyNumberFormat="1" applyFont="1" applyFill="1" applyBorder="1" applyAlignment="1">
      <alignment horizontal="center" vertical="center"/>
    </xf>
  </cellXfs>
  <cellStyles count="5">
    <cellStyle name="Hipervínculo" xfId="3" builtinId="8" hidden="1"/>
    <cellStyle name="Hipervínculo visitado" xfId="4" builtinId="9" hidden="1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0"/>
  <sheetViews>
    <sheetView tabSelected="1" topLeftCell="B1" zoomScale="80" zoomScaleNormal="80" zoomScalePageLayoutView="90" workbookViewId="0">
      <pane xSplit="2" ySplit="9" topLeftCell="D49" activePane="bottomRight" state="frozen"/>
      <selection activeCell="B1" sqref="B1"/>
      <selection pane="topRight" activeCell="D1" sqref="D1"/>
      <selection pane="bottomLeft" activeCell="B11" sqref="B11"/>
      <selection pane="bottomRight" activeCell="P39" sqref="P39"/>
    </sheetView>
  </sheetViews>
  <sheetFormatPr baseColWidth="10" defaultColWidth="9.125" defaultRowHeight="14.25"/>
  <cols>
    <col min="1" max="1" width="0" style="1" hidden="1" customWidth="1"/>
    <col min="2" max="2" width="9.25" style="2" bestFit="1" customWidth="1"/>
    <col min="3" max="3" width="55.75" style="1" customWidth="1"/>
    <col min="4" max="4" width="17.875" style="316" bestFit="1" customWidth="1"/>
    <col min="5" max="6" width="17.875" style="2" customWidth="1"/>
    <col min="7" max="7" width="16.25" style="85" customWidth="1"/>
    <col min="8" max="9" width="16.25" style="2" customWidth="1"/>
    <col min="10" max="10" width="23.25" style="2" customWidth="1"/>
    <col min="11" max="11" width="18.375" style="2" customWidth="1"/>
    <col min="12" max="13" width="27.875" style="2" customWidth="1"/>
    <col min="14" max="17" width="18.375" style="2" customWidth="1"/>
    <col min="18" max="18" width="50.125" style="1" customWidth="1"/>
    <col min="19" max="16384" width="9.125" style="1"/>
  </cols>
  <sheetData>
    <row r="1" spans="1:64" ht="30.75" customHeight="1">
      <c r="A1" s="189" t="s">
        <v>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64" ht="15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192"/>
      <c r="K2" s="192"/>
      <c r="L2" s="192"/>
      <c r="M2" s="192"/>
      <c r="N2" s="192"/>
      <c r="O2" s="192"/>
      <c r="P2" s="192"/>
      <c r="Q2" s="192"/>
      <c r="R2" s="94"/>
    </row>
    <row r="3" spans="1:64" ht="15">
      <c r="A3" s="190" t="s">
        <v>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64" ht="15">
      <c r="A4" s="193" t="s">
        <v>283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64" ht="15">
      <c r="A5" s="195" t="s">
        <v>20</v>
      </c>
      <c r="B5" s="191"/>
      <c r="C5" s="191"/>
      <c r="D5" s="191"/>
      <c r="E5" s="191"/>
      <c r="F5" s="191"/>
      <c r="G5" s="191"/>
      <c r="H5" s="191"/>
      <c r="I5" s="191"/>
      <c r="N5" s="3">
        <v>5000</v>
      </c>
      <c r="O5" s="3"/>
      <c r="P5" s="3"/>
      <c r="R5" s="5"/>
    </row>
    <row r="6" spans="1:64" ht="5.25" customHeight="1">
      <c r="A6" s="4"/>
      <c r="B6" s="6"/>
      <c r="C6" s="4"/>
      <c r="D6" s="298"/>
      <c r="E6" s="6"/>
      <c r="F6" s="6"/>
      <c r="G6" s="81"/>
      <c r="H6" s="6"/>
      <c r="I6" s="6"/>
      <c r="J6" s="6"/>
      <c r="K6" s="6"/>
      <c r="L6" s="6"/>
      <c r="M6" s="6"/>
      <c r="N6" s="6"/>
      <c r="O6" s="6"/>
      <c r="P6" s="6"/>
      <c r="Q6" s="6"/>
      <c r="R6" s="4"/>
    </row>
    <row r="7" spans="1:64" ht="48" customHeight="1">
      <c r="A7" s="197" t="s">
        <v>1</v>
      </c>
      <c r="B7" s="188" t="s">
        <v>2</v>
      </c>
      <c r="C7" s="188" t="s">
        <v>3</v>
      </c>
      <c r="D7" s="299" t="s">
        <v>4</v>
      </c>
      <c r="E7" s="188" t="s">
        <v>6</v>
      </c>
      <c r="F7" s="188" t="s">
        <v>7</v>
      </c>
      <c r="G7" s="179" t="s">
        <v>18</v>
      </c>
      <c r="H7" s="180"/>
      <c r="I7" s="181"/>
      <c r="J7" s="188" t="s">
        <v>9</v>
      </c>
      <c r="K7" s="188" t="s">
        <v>8</v>
      </c>
      <c r="L7" s="188" t="s">
        <v>5</v>
      </c>
      <c r="M7" s="188" t="s">
        <v>62</v>
      </c>
      <c r="N7" s="188" t="s">
        <v>63</v>
      </c>
      <c r="O7" s="188" t="s">
        <v>19</v>
      </c>
      <c r="P7" s="188" t="s">
        <v>31</v>
      </c>
      <c r="Q7" s="188" t="s">
        <v>11</v>
      </c>
      <c r="R7" s="188" t="s">
        <v>0</v>
      </c>
    </row>
    <row r="8" spans="1:64" ht="29.25" customHeight="1">
      <c r="A8" s="198"/>
      <c r="B8" s="188"/>
      <c r="C8" s="188"/>
      <c r="D8" s="299"/>
      <c r="E8" s="188"/>
      <c r="F8" s="188"/>
      <c r="G8" s="177" t="s">
        <v>14</v>
      </c>
      <c r="H8" s="177" t="s">
        <v>15</v>
      </c>
      <c r="I8" s="178" t="s">
        <v>81</v>
      </c>
      <c r="J8" s="188"/>
      <c r="K8" s="188"/>
      <c r="L8" s="188"/>
      <c r="M8" s="188"/>
      <c r="N8" s="188"/>
      <c r="O8" s="188"/>
      <c r="P8" s="188"/>
      <c r="Q8" s="188"/>
      <c r="R8" s="188"/>
    </row>
    <row r="9" spans="1:64" s="18" customFormat="1" ht="33" customHeight="1">
      <c r="A9" s="46"/>
      <c r="B9" s="73">
        <v>1</v>
      </c>
      <c r="C9" s="17" t="s">
        <v>71</v>
      </c>
      <c r="D9" s="300"/>
      <c r="E9" s="43"/>
      <c r="F9" s="43"/>
      <c r="G9" s="82"/>
      <c r="H9" s="43"/>
      <c r="I9" s="43"/>
      <c r="J9" s="44"/>
      <c r="K9" s="45"/>
      <c r="L9" s="45"/>
      <c r="M9" s="45"/>
      <c r="N9" s="45"/>
      <c r="O9" s="45"/>
      <c r="P9" s="45"/>
      <c r="Q9" s="43"/>
      <c r="R9" s="45"/>
    </row>
    <row r="10" spans="1:64" s="18" customFormat="1" ht="12.75">
      <c r="A10" s="47"/>
      <c r="B10" s="63"/>
      <c r="C10" s="174" t="s">
        <v>32</v>
      </c>
      <c r="D10" s="301">
        <f>+D11</f>
        <v>37094</v>
      </c>
      <c r="E10" s="57"/>
      <c r="F10" s="57"/>
      <c r="G10" s="72">
        <f>+G11</f>
        <v>37094</v>
      </c>
      <c r="H10" s="72">
        <f>+H11</f>
        <v>0</v>
      </c>
      <c r="I10" s="78"/>
      <c r="J10" s="59"/>
      <c r="K10" s="57"/>
      <c r="L10" s="61"/>
      <c r="M10" s="61"/>
      <c r="N10" s="61"/>
      <c r="O10" s="57"/>
      <c r="P10" s="58"/>
      <c r="Q10" s="60"/>
      <c r="R10" s="62"/>
    </row>
    <row r="11" spans="1:64" s="18" customFormat="1">
      <c r="A11" s="46"/>
      <c r="B11" s="19" t="s">
        <v>144</v>
      </c>
      <c r="C11" s="20" t="s">
        <v>57</v>
      </c>
      <c r="D11" s="302">
        <v>37094</v>
      </c>
      <c r="E11" s="25" t="s">
        <v>82</v>
      </c>
      <c r="F11" s="25" t="s">
        <v>83</v>
      </c>
      <c r="G11" s="317">
        <f>+D11</f>
        <v>37094</v>
      </c>
      <c r="H11" s="22">
        <v>0</v>
      </c>
      <c r="I11" s="22"/>
      <c r="J11" s="149">
        <v>42597</v>
      </c>
      <c r="K11" s="24" t="s">
        <v>86</v>
      </c>
      <c r="L11" s="24"/>
      <c r="M11" s="24"/>
      <c r="N11" s="24"/>
      <c r="O11" s="25"/>
      <c r="P11" s="26"/>
      <c r="Q11" s="150" t="s">
        <v>28</v>
      </c>
      <c r="R11" s="27"/>
    </row>
    <row r="12" spans="1:64" s="18" customFormat="1" ht="12.75">
      <c r="A12" s="46"/>
      <c r="B12" s="65"/>
      <c r="C12" s="174" t="s">
        <v>16</v>
      </c>
      <c r="D12" s="301">
        <f>+D13</f>
        <v>22500</v>
      </c>
      <c r="E12" s="57"/>
      <c r="F12" s="57"/>
      <c r="G12" s="72">
        <f>+G13</f>
        <v>22500</v>
      </c>
      <c r="H12" s="72">
        <v>0</v>
      </c>
      <c r="I12" s="78"/>
      <c r="J12" s="59"/>
      <c r="K12" s="57"/>
      <c r="L12" s="61"/>
      <c r="M12" s="61"/>
      <c r="N12" s="61"/>
      <c r="O12" s="57"/>
      <c r="P12" s="58"/>
      <c r="Q12" s="60"/>
      <c r="R12" s="62"/>
    </row>
    <row r="13" spans="1:64" s="18" customFormat="1">
      <c r="A13" s="46"/>
      <c r="B13" s="25">
        <v>1.1000000000000001</v>
      </c>
      <c r="C13" s="28" t="s">
        <v>21</v>
      </c>
      <c r="D13" s="302">
        <v>22500</v>
      </c>
      <c r="E13" s="25" t="s">
        <v>267</v>
      </c>
      <c r="F13" s="25" t="s">
        <v>83</v>
      </c>
      <c r="G13" s="318">
        <v>22500</v>
      </c>
      <c r="H13" s="22">
        <v>0</v>
      </c>
      <c r="I13" s="22"/>
      <c r="J13" s="148">
        <v>42475</v>
      </c>
      <c r="K13" s="24" t="s">
        <v>86</v>
      </c>
      <c r="L13" s="24" t="s">
        <v>89</v>
      </c>
      <c r="M13" s="92">
        <v>42495</v>
      </c>
      <c r="N13" s="92">
        <v>42597</v>
      </c>
      <c r="O13" s="25" t="s">
        <v>265</v>
      </c>
      <c r="P13" s="173">
        <v>22500</v>
      </c>
      <c r="Q13" s="150" t="s">
        <v>27</v>
      </c>
      <c r="R13" s="31"/>
    </row>
    <row r="14" spans="1:64" s="36" customFormat="1" ht="12.75">
      <c r="A14" s="47"/>
      <c r="B14" s="67"/>
      <c r="C14" s="174" t="s">
        <v>17</v>
      </c>
      <c r="D14" s="303">
        <f>SUM(D15:D15)</f>
        <v>12000</v>
      </c>
      <c r="E14" s="57"/>
      <c r="F14" s="57"/>
      <c r="G14" s="72">
        <f>+G15</f>
        <v>12000</v>
      </c>
      <c r="H14" s="72">
        <f>+H15</f>
        <v>0</v>
      </c>
      <c r="I14" s="78"/>
      <c r="J14" s="57"/>
      <c r="K14" s="57"/>
      <c r="L14" s="57"/>
      <c r="M14" s="57"/>
      <c r="N14" s="57"/>
      <c r="O14" s="57"/>
      <c r="P14" s="57"/>
      <c r="Q14" s="57"/>
      <c r="R14" s="5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18" customFormat="1" ht="26.25" thickBot="1">
      <c r="A15" s="46"/>
      <c r="B15" s="25">
        <v>1.3</v>
      </c>
      <c r="C15" s="28" t="s">
        <v>33</v>
      </c>
      <c r="D15" s="302">
        <v>12000</v>
      </c>
      <c r="E15" s="25" t="s">
        <v>26</v>
      </c>
      <c r="F15" s="25" t="s">
        <v>83</v>
      </c>
      <c r="G15" s="319">
        <v>12000</v>
      </c>
      <c r="H15" s="29">
        <v>0</v>
      </c>
      <c r="I15" s="29"/>
      <c r="J15" s="148">
        <v>42628</v>
      </c>
      <c r="K15" s="24" t="s">
        <v>86</v>
      </c>
      <c r="L15" s="24" t="s">
        <v>268</v>
      </c>
      <c r="M15" s="92">
        <v>42628</v>
      </c>
      <c r="N15" s="92">
        <v>42781</v>
      </c>
      <c r="O15" s="24" t="s">
        <v>269</v>
      </c>
      <c r="P15" s="172">
        <f>(16000+11250)/18.19</f>
        <v>1498.0758658603627</v>
      </c>
      <c r="Q15" s="150" t="s">
        <v>27</v>
      </c>
      <c r="R15" s="24" t="s">
        <v>270</v>
      </c>
    </row>
    <row r="16" spans="1:64" s="32" customFormat="1" ht="22.5" customHeight="1" thickBot="1">
      <c r="A16" s="48"/>
      <c r="B16" s="141"/>
      <c r="C16" s="171" t="s">
        <v>64</v>
      </c>
      <c r="D16" s="304">
        <f>+D10+D12+D14</f>
        <v>71594</v>
      </c>
      <c r="E16" s="142"/>
      <c r="F16" s="142"/>
      <c r="G16" s="320">
        <f>+G10+G12+G14</f>
        <v>71594</v>
      </c>
      <c r="H16" s="321">
        <f>+H10+H12+H14</f>
        <v>0</v>
      </c>
      <c r="I16" s="170"/>
      <c r="J16" s="164"/>
      <c r="K16" s="142"/>
      <c r="L16" s="142"/>
      <c r="M16" s="142"/>
      <c r="N16" s="142"/>
      <c r="O16" s="142"/>
      <c r="P16" s="142"/>
      <c r="Q16" s="142"/>
      <c r="R16" s="142"/>
    </row>
    <row r="17" spans="1:64" s="18" customFormat="1" ht="37.5" customHeight="1">
      <c r="A17" s="49"/>
      <c r="B17" s="73">
        <v>2</v>
      </c>
      <c r="C17" s="17" t="s">
        <v>79</v>
      </c>
      <c r="D17" s="300"/>
      <c r="E17" s="43"/>
      <c r="F17" s="43"/>
      <c r="G17" s="89"/>
      <c r="H17" s="90"/>
      <c r="I17" s="90"/>
      <c r="J17" s="44"/>
      <c r="K17" s="45"/>
      <c r="L17" s="45"/>
      <c r="M17" s="45"/>
      <c r="N17" s="45"/>
      <c r="O17" s="45"/>
      <c r="P17" s="45"/>
      <c r="Q17" s="43"/>
      <c r="R17" s="45"/>
    </row>
    <row r="18" spans="1:64" s="18" customFormat="1" ht="28.5" customHeight="1">
      <c r="A18" s="49"/>
      <c r="B18" s="66"/>
      <c r="C18" s="175" t="s">
        <v>32</v>
      </c>
      <c r="D18" s="305">
        <f>SUM(D19:D20)</f>
        <v>116923.07692307694</v>
      </c>
      <c r="E18" s="57"/>
      <c r="F18" s="57"/>
      <c r="G18" s="69">
        <f>+G19+G20</f>
        <v>0</v>
      </c>
      <c r="H18" s="69">
        <f>+H19+H20</f>
        <v>116923.07692307694</v>
      </c>
      <c r="I18" s="69"/>
      <c r="J18" s="57"/>
      <c r="K18" s="57"/>
      <c r="L18" s="57"/>
      <c r="M18" s="57"/>
      <c r="N18" s="57"/>
      <c r="O18" s="57"/>
      <c r="P18" s="57"/>
      <c r="Q18" s="57"/>
      <c r="R18" s="57"/>
    </row>
    <row r="19" spans="1:64" s="18" customFormat="1" ht="33" customHeight="1">
      <c r="A19" s="46"/>
      <c r="B19" s="19" t="s">
        <v>180</v>
      </c>
      <c r="C19" s="20" t="s">
        <v>43</v>
      </c>
      <c r="D19" s="302">
        <v>6153.8461538461534</v>
      </c>
      <c r="E19" s="25" t="s">
        <v>15</v>
      </c>
      <c r="F19" s="25" t="s">
        <v>85</v>
      </c>
      <c r="G19" s="83">
        <v>0</v>
      </c>
      <c r="H19" s="21">
        <f>+D19</f>
        <v>6153.8461538461534</v>
      </c>
      <c r="I19" s="76"/>
      <c r="J19" s="149">
        <v>42475</v>
      </c>
      <c r="K19" s="25" t="s">
        <v>85</v>
      </c>
      <c r="L19" s="23"/>
      <c r="M19" s="23" t="s">
        <v>85</v>
      </c>
      <c r="N19" s="23" t="s">
        <v>85</v>
      </c>
      <c r="O19" s="25" t="s">
        <v>85</v>
      </c>
      <c r="P19" s="160">
        <v>6153.8461538461534</v>
      </c>
      <c r="Q19" s="152" t="s">
        <v>27</v>
      </c>
      <c r="R19" s="31"/>
    </row>
    <row r="20" spans="1:64" s="18" customFormat="1">
      <c r="A20" s="46"/>
      <c r="B20" s="19" t="s">
        <v>24</v>
      </c>
      <c r="C20" s="28" t="s">
        <v>34</v>
      </c>
      <c r="D20" s="302">
        <v>110769.23076923078</v>
      </c>
      <c r="E20" s="25" t="s">
        <v>15</v>
      </c>
      <c r="F20" s="25" t="s">
        <v>85</v>
      </c>
      <c r="G20" s="83">
        <v>0</v>
      </c>
      <c r="H20" s="21">
        <f>+D20</f>
        <v>110769.23076923078</v>
      </c>
      <c r="I20" s="76"/>
      <c r="J20" s="149">
        <v>42350</v>
      </c>
      <c r="K20" s="25" t="s">
        <v>85</v>
      </c>
      <c r="L20" s="23" t="s">
        <v>61</v>
      </c>
      <c r="M20" s="23" t="s">
        <v>85</v>
      </c>
      <c r="N20" s="23" t="s">
        <v>85</v>
      </c>
      <c r="O20" s="25" t="s">
        <v>85</v>
      </c>
      <c r="P20" s="160">
        <v>110769.23076923078</v>
      </c>
      <c r="Q20" s="152" t="s">
        <v>27</v>
      </c>
      <c r="R20" s="20"/>
    </row>
    <row r="21" spans="1:64" s="33" customFormat="1" ht="12.75">
      <c r="A21" s="50"/>
      <c r="B21" s="64"/>
      <c r="C21" s="174" t="s">
        <v>16</v>
      </c>
      <c r="D21" s="306">
        <f>SUM(D22:D23)</f>
        <v>50906</v>
      </c>
      <c r="E21" s="57"/>
      <c r="F21" s="57"/>
      <c r="G21" s="71">
        <f>SUM(G22:G23)</f>
        <v>50906</v>
      </c>
      <c r="H21" s="71">
        <f>+H22+H23</f>
        <v>0</v>
      </c>
      <c r="I21" s="71"/>
      <c r="J21" s="57"/>
      <c r="K21" s="57"/>
      <c r="L21" s="57"/>
      <c r="M21" s="57"/>
      <c r="N21" s="57"/>
      <c r="O21" s="57"/>
      <c r="P21" s="57"/>
      <c r="Q21" s="57"/>
      <c r="R21" s="57"/>
    </row>
    <row r="22" spans="1:64" s="18" customFormat="1" ht="28.5">
      <c r="A22" s="51"/>
      <c r="B22" s="25">
        <v>2.1</v>
      </c>
      <c r="C22" s="28" t="s">
        <v>22</v>
      </c>
      <c r="D22" s="296">
        <v>39156</v>
      </c>
      <c r="E22" s="25" t="s">
        <v>266</v>
      </c>
      <c r="F22" s="25" t="s">
        <v>83</v>
      </c>
      <c r="G22" s="84">
        <f>+D22</f>
        <v>39156</v>
      </c>
      <c r="H22" s="22">
        <v>0</v>
      </c>
      <c r="I22" s="22"/>
      <c r="J22" s="149">
        <v>42402</v>
      </c>
      <c r="K22" s="25" t="s">
        <v>86</v>
      </c>
      <c r="L22" s="147" t="s">
        <v>29</v>
      </c>
      <c r="M22" s="93">
        <v>42400</v>
      </c>
      <c r="N22" s="93">
        <v>42548</v>
      </c>
      <c r="O22" s="147" t="s">
        <v>271</v>
      </c>
      <c r="P22" s="160">
        <v>39156</v>
      </c>
      <c r="Q22" s="150" t="s">
        <v>27</v>
      </c>
      <c r="R22" s="155" t="s">
        <v>273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s="18" customFormat="1" ht="29.25" thickBot="1">
      <c r="A23" s="51"/>
      <c r="B23" s="25">
        <v>2.2000000000000002</v>
      </c>
      <c r="C23" s="28" t="s">
        <v>23</v>
      </c>
      <c r="D23" s="296">
        <v>11750</v>
      </c>
      <c r="E23" s="25" t="s">
        <v>26</v>
      </c>
      <c r="F23" s="25" t="s">
        <v>83</v>
      </c>
      <c r="G23" s="322">
        <f>+D23</f>
        <v>11750</v>
      </c>
      <c r="H23" s="29">
        <v>0</v>
      </c>
      <c r="I23" s="29"/>
      <c r="J23" s="149">
        <v>42355</v>
      </c>
      <c r="K23" s="25" t="s">
        <v>86</v>
      </c>
      <c r="L23" s="147" t="s">
        <v>30</v>
      </c>
      <c r="M23" s="93">
        <v>42370</v>
      </c>
      <c r="N23" s="93">
        <v>42735</v>
      </c>
      <c r="O23" s="147" t="s">
        <v>272</v>
      </c>
      <c r="P23" s="160">
        <v>11750</v>
      </c>
      <c r="Q23" s="150" t="s">
        <v>27</v>
      </c>
      <c r="R23" s="155" t="s">
        <v>274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32" customFormat="1" ht="13.5" thickBot="1">
      <c r="A24" s="48"/>
      <c r="B24" s="141"/>
      <c r="C24" s="171" t="s">
        <v>65</v>
      </c>
      <c r="D24" s="307">
        <f>+D18+D21</f>
        <v>167829.07692307694</v>
      </c>
      <c r="E24" s="141"/>
      <c r="F24" s="141"/>
      <c r="G24" s="320">
        <f>+G18+G21</f>
        <v>50906</v>
      </c>
      <c r="H24" s="323">
        <f>+H18+H21</f>
        <v>116923.07692307694</v>
      </c>
      <c r="I24" s="169"/>
      <c r="J24" s="168"/>
      <c r="K24" s="141"/>
      <c r="L24" s="141"/>
      <c r="M24" s="141"/>
      <c r="N24" s="141"/>
      <c r="O24" s="141"/>
      <c r="P24" s="141"/>
      <c r="Q24" s="141"/>
      <c r="R24" s="141"/>
    </row>
    <row r="25" spans="1:64" s="32" customFormat="1" ht="12.75">
      <c r="A25" s="48"/>
      <c r="B25" s="73">
        <v>3</v>
      </c>
      <c r="C25" s="17" t="s">
        <v>285</v>
      </c>
      <c r="D25" s="300"/>
      <c r="E25" s="43"/>
      <c r="F25" s="43"/>
      <c r="G25" s="89"/>
      <c r="H25" s="90"/>
      <c r="I25" s="90"/>
      <c r="J25" s="44"/>
      <c r="K25" s="45"/>
      <c r="L25" s="45"/>
      <c r="M25" s="45"/>
      <c r="N25" s="45"/>
      <c r="O25" s="45"/>
      <c r="P25" s="45"/>
      <c r="Q25" s="43"/>
      <c r="R25" s="4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s="18" customFormat="1" ht="33" customHeight="1">
      <c r="A26" s="46"/>
      <c r="B26" s="65"/>
      <c r="C26" s="174" t="s">
        <v>32</v>
      </c>
      <c r="D26" s="303">
        <f>SUM(D27:D30)</f>
        <v>49807.692307692312</v>
      </c>
      <c r="E26" s="57"/>
      <c r="F26" s="57"/>
      <c r="G26" s="72">
        <f t="shared" ref="G26:H26" si="0">SUM(G27:G30)</f>
        <v>0</v>
      </c>
      <c r="H26" s="72">
        <f t="shared" si="0"/>
        <v>49807.692307692312</v>
      </c>
      <c r="I26" s="72"/>
      <c r="J26" s="57"/>
      <c r="K26" s="57"/>
      <c r="L26" s="57"/>
      <c r="M26" s="57"/>
      <c r="N26" s="57"/>
      <c r="O26" s="57"/>
      <c r="P26" s="57"/>
      <c r="Q26" s="57"/>
      <c r="R26" s="57"/>
    </row>
    <row r="27" spans="1:64" s="18" customFormat="1" ht="33" customHeight="1">
      <c r="A27" s="46"/>
      <c r="B27" s="19" t="s">
        <v>45</v>
      </c>
      <c r="C27" s="20" t="s">
        <v>44</v>
      </c>
      <c r="D27" s="302">
        <v>21538.461538461539</v>
      </c>
      <c r="E27" s="25" t="s">
        <v>15</v>
      </c>
      <c r="F27" s="25" t="s">
        <v>85</v>
      </c>
      <c r="G27" s="83">
        <v>0</v>
      </c>
      <c r="H27" s="21">
        <f>+D27</f>
        <v>21538.461538461539</v>
      </c>
      <c r="I27" s="76"/>
      <c r="J27" s="149">
        <v>42350</v>
      </c>
      <c r="K27" s="25" t="s">
        <v>85</v>
      </c>
      <c r="L27" s="23" t="s">
        <v>58</v>
      </c>
      <c r="M27" s="23" t="s">
        <v>85</v>
      </c>
      <c r="N27" s="23" t="s">
        <v>85</v>
      </c>
      <c r="O27" s="25" t="s">
        <v>85</v>
      </c>
      <c r="P27" s="160">
        <v>21538.461538461539</v>
      </c>
      <c r="Q27" s="152" t="s">
        <v>27</v>
      </c>
      <c r="R27" s="31" t="s">
        <v>60</v>
      </c>
    </row>
    <row r="28" spans="1:64" s="18" customFormat="1" ht="33" customHeight="1">
      <c r="A28" s="46"/>
      <c r="B28" s="19" t="s">
        <v>47</v>
      </c>
      <c r="C28" s="20" t="s">
        <v>46</v>
      </c>
      <c r="D28" s="302">
        <v>10269.23076923077</v>
      </c>
      <c r="E28" s="25" t="s">
        <v>15</v>
      </c>
      <c r="F28" s="25" t="s">
        <v>85</v>
      </c>
      <c r="G28" s="83">
        <v>0</v>
      </c>
      <c r="H28" s="21">
        <f>+D28</f>
        <v>10269.23076923077</v>
      </c>
      <c r="I28" s="76"/>
      <c r="J28" s="149">
        <v>42350</v>
      </c>
      <c r="K28" s="25" t="s">
        <v>85</v>
      </c>
      <c r="L28" s="23" t="s">
        <v>58</v>
      </c>
      <c r="M28" s="23" t="s">
        <v>85</v>
      </c>
      <c r="N28" s="23" t="s">
        <v>85</v>
      </c>
      <c r="O28" s="25" t="s">
        <v>85</v>
      </c>
      <c r="P28" s="160">
        <v>10269.23076923077</v>
      </c>
      <c r="Q28" s="152" t="s">
        <v>27</v>
      </c>
      <c r="R28" s="31" t="s">
        <v>60</v>
      </c>
    </row>
    <row r="29" spans="1:64" s="18" customFormat="1" ht="33" customHeight="1">
      <c r="A29" s="46"/>
      <c r="B29" s="19" t="s">
        <v>49</v>
      </c>
      <c r="C29" s="20" t="s">
        <v>48</v>
      </c>
      <c r="D29" s="302">
        <v>13846.153846153846</v>
      </c>
      <c r="E29" s="25" t="s">
        <v>15</v>
      </c>
      <c r="F29" s="25" t="s">
        <v>85</v>
      </c>
      <c r="G29" s="83">
        <v>0</v>
      </c>
      <c r="H29" s="21">
        <f>+D29</f>
        <v>13846.153846153846</v>
      </c>
      <c r="I29" s="76"/>
      <c r="J29" s="149">
        <v>42350</v>
      </c>
      <c r="K29" s="25" t="s">
        <v>85</v>
      </c>
      <c r="L29" s="23" t="s">
        <v>58</v>
      </c>
      <c r="M29" s="23" t="s">
        <v>85</v>
      </c>
      <c r="N29" s="23" t="s">
        <v>85</v>
      </c>
      <c r="O29" s="25" t="s">
        <v>85</v>
      </c>
      <c r="P29" s="160">
        <v>13846.153846153846</v>
      </c>
      <c r="Q29" s="152" t="s">
        <v>27</v>
      </c>
      <c r="R29" s="31" t="s">
        <v>60</v>
      </c>
    </row>
    <row r="30" spans="1:64" s="18" customFormat="1" ht="33" customHeight="1">
      <c r="A30" s="46"/>
      <c r="B30" s="19" t="s">
        <v>51</v>
      </c>
      <c r="C30" s="20" t="s">
        <v>50</v>
      </c>
      <c r="D30" s="302">
        <v>4153.8461538461543</v>
      </c>
      <c r="E30" s="25" t="s">
        <v>15</v>
      </c>
      <c r="F30" s="25" t="s">
        <v>85</v>
      </c>
      <c r="G30" s="83">
        <v>0</v>
      </c>
      <c r="H30" s="21">
        <f>+D30</f>
        <v>4153.8461538461543</v>
      </c>
      <c r="I30" s="76"/>
      <c r="J30" s="149">
        <v>42350</v>
      </c>
      <c r="K30" s="25" t="s">
        <v>85</v>
      </c>
      <c r="L30" s="23" t="s">
        <v>59</v>
      </c>
      <c r="M30" s="23" t="s">
        <v>85</v>
      </c>
      <c r="N30" s="23" t="s">
        <v>85</v>
      </c>
      <c r="O30" s="25" t="s">
        <v>85</v>
      </c>
      <c r="P30" s="160">
        <v>4153.8461538461543</v>
      </c>
      <c r="Q30" s="152" t="s">
        <v>27</v>
      </c>
      <c r="R30" s="31"/>
    </row>
    <row r="31" spans="1:64" s="36" customFormat="1" ht="12.75">
      <c r="A31" s="47"/>
      <c r="B31" s="64"/>
      <c r="C31" s="174" t="s">
        <v>16</v>
      </c>
      <c r="D31" s="303">
        <f>+D32+D33</f>
        <v>34750</v>
      </c>
      <c r="E31" s="57"/>
      <c r="F31" s="57"/>
      <c r="G31" s="72">
        <f>+G32+G33</f>
        <v>34750</v>
      </c>
      <c r="H31" s="72">
        <f>+H32+H33</f>
        <v>0</v>
      </c>
      <c r="I31" s="72"/>
      <c r="J31" s="57"/>
      <c r="K31" s="57"/>
      <c r="L31" s="57"/>
      <c r="M31" s="57"/>
      <c r="N31" s="57"/>
      <c r="O31" s="57"/>
      <c r="P31" s="57"/>
      <c r="Q31" s="57"/>
      <c r="R31" s="5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s="18" customFormat="1" ht="38.25">
      <c r="A32" s="51"/>
      <c r="B32" s="25">
        <v>3.2</v>
      </c>
      <c r="C32" s="28" t="s">
        <v>25</v>
      </c>
      <c r="D32" s="296">
        <v>29000</v>
      </c>
      <c r="E32" s="25" t="s">
        <v>26</v>
      </c>
      <c r="F32" s="25" t="s">
        <v>281</v>
      </c>
      <c r="G32" s="84">
        <f>+D32</f>
        <v>29000</v>
      </c>
      <c r="H32" s="22">
        <v>0</v>
      </c>
      <c r="I32" s="77"/>
      <c r="J32" s="149">
        <v>42471</v>
      </c>
      <c r="K32" s="25" t="s">
        <v>86</v>
      </c>
      <c r="L32" s="30" t="s">
        <v>90</v>
      </c>
      <c r="M32" s="93">
        <v>42488</v>
      </c>
      <c r="N32" s="93">
        <v>42612</v>
      </c>
      <c r="O32" s="147" t="s">
        <v>275</v>
      </c>
      <c r="P32" s="160">
        <v>29000</v>
      </c>
      <c r="Q32" s="150" t="s">
        <v>27</v>
      </c>
      <c r="R32" s="31" t="s">
        <v>276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18" customFormat="1">
      <c r="A33" s="51"/>
      <c r="B33" s="25">
        <v>3.4</v>
      </c>
      <c r="C33" s="28" t="s">
        <v>35</v>
      </c>
      <c r="D33" s="296">
        <v>5750</v>
      </c>
      <c r="E33" s="25" t="s">
        <v>26</v>
      </c>
      <c r="F33" s="25" t="s">
        <v>84</v>
      </c>
      <c r="G33" s="84">
        <f>+D33</f>
        <v>5750</v>
      </c>
      <c r="H33" s="22">
        <v>0</v>
      </c>
      <c r="I33" s="77"/>
      <c r="J33" s="149">
        <v>42628</v>
      </c>
      <c r="K33" s="25" t="s">
        <v>87</v>
      </c>
      <c r="L33" s="30"/>
      <c r="M33" s="30"/>
      <c r="N33" s="30"/>
      <c r="O33" s="30"/>
      <c r="P33" s="156"/>
      <c r="Q33" s="150" t="s">
        <v>28</v>
      </c>
      <c r="R33" s="27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36" customFormat="1" ht="12.75">
      <c r="A34" s="47"/>
      <c r="B34" s="67"/>
      <c r="C34" s="174" t="s">
        <v>17</v>
      </c>
      <c r="D34" s="303">
        <f>+D35</f>
        <v>12461.538461538461</v>
      </c>
      <c r="E34" s="57"/>
      <c r="F34" s="57"/>
      <c r="G34" s="72">
        <f>+G35</f>
        <v>0</v>
      </c>
      <c r="H34" s="72">
        <f>+H35</f>
        <v>12461.538461538461</v>
      </c>
      <c r="I34" s="78"/>
      <c r="J34" s="57"/>
      <c r="K34" s="57"/>
      <c r="L34" s="57"/>
      <c r="M34" s="57"/>
      <c r="N34" s="57"/>
      <c r="O34" s="57"/>
      <c r="P34" s="57"/>
      <c r="Q34" s="57"/>
      <c r="R34" s="5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s="18" customFormat="1" ht="33" customHeight="1" thickBot="1">
      <c r="A35" s="52"/>
      <c r="B35" s="19" t="s">
        <v>53</v>
      </c>
      <c r="C35" s="20" t="s">
        <v>52</v>
      </c>
      <c r="D35" s="302">
        <v>12461.538461538461</v>
      </c>
      <c r="E35" s="25" t="s">
        <v>15</v>
      </c>
      <c r="F35" s="25" t="s">
        <v>85</v>
      </c>
      <c r="G35" s="91">
        <v>0</v>
      </c>
      <c r="H35" s="37">
        <v>12461.538461538461</v>
      </c>
      <c r="I35" s="167"/>
      <c r="J35" s="153">
        <v>42350</v>
      </c>
      <c r="K35" s="25" t="s">
        <v>85</v>
      </c>
      <c r="L35" s="158" t="s">
        <v>279</v>
      </c>
      <c r="M35" s="23" t="s">
        <v>85</v>
      </c>
      <c r="N35" s="23" t="s">
        <v>85</v>
      </c>
      <c r="O35" s="25" t="s">
        <v>85</v>
      </c>
      <c r="P35" s="26">
        <f>D35</f>
        <v>12461.538461538461</v>
      </c>
      <c r="Q35" s="154" t="s">
        <v>27</v>
      </c>
      <c r="R35" s="25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32" customFormat="1" ht="26.25" customHeight="1" thickBot="1">
      <c r="A36" s="48"/>
      <c r="B36" s="141"/>
      <c r="C36" s="171" t="s">
        <v>66</v>
      </c>
      <c r="D36" s="308">
        <f>+D26+D31+D34</f>
        <v>97019.23076923078</v>
      </c>
      <c r="E36" s="142"/>
      <c r="F36" s="142"/>
      <c r="G36" s="324">
        <f>+G26+G31+G34</f>
        <v>34750</v>
      </c>
      <c r="H36" s="325">
        <f>+H26+H31+H34</f>
        <v>62269.230769230773</v>
      </c>
      <c r="I36" s="165"/>
      <c r="J36" s="164"/>
      <c r="K36" s="142"/>
      <c r="L36" s="142"/>
      <c r="M36" s="142"/>
      <c r="N36" s="142"/>
      <c r="O36" s="142"/>
      <c r="P36" s="142"/>
      <c r="Q36" s="142"/>
      <c r="R36" s="14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s="32" customFormat="1" ht="27" customHeight="1">
      <c r="A37" s="48"/>
      <c r="B37" s="73">
        <v>4</v>
      </c>
      <c r="C37" s="74" t="s">
        <v>80</v>
      </c>
      <c r="D37" s="300"/>
      <c r="E37" s="43"/>
      <c r="F37" s="43"/>
      <c r="G37" s="89"/>
      <c r="H37" s="90"/>
      <c r="I37" s="90"/>
      <c r="J37" s="44"/>
      <c r="K37" s="45"/>
      <c r="L37" s="45"/>
      <c r="M37" s="45"/>
      <c r="N37" s="45"/>
      <c r="O37" s="45"/>
      <c r="P37" s="45"/>
      <c r="Q37" s="43"/>
      <c r="R37" s="4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s="32" customFormat="1" ht="12.75">
      <c r="A38" s="48"/>
      <c r="B38" s="64"/>
      <c r="C38" s="174" t="s">
        <v>16</v>
      </c>
      <c r="D38" s="306">
        <f>+D39</f>
        <v>19000</v>
      </c>
      <c r="E38" s="57"/>
      <c r="F38" s="57"/>
      <c r="G38" s="75">
        <f t="shared" ref="G38:H38" si="1">+G39</f>
        <v>14000</v>
      </c>
      <c r="H38" s="75">
        <f t="shared" si="1"/>
        <v>5000</v>
      </c>
      <c r="I38" s="75"/>
      <c r="J38" s="57"/>
      <c r="K38" s="57"/>
      <c r="L38" s="57"/>
      <c r="M38" s="57"/>
      <c r="N38" s="57"/>
      <c r="O38" s="57"/>
      <c r="P38" s="57"/>
      <c r="Q38" s="57"/>
      <c r="R38" s="5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s="18" customFormat="1" ht="15" thickBot="1">
      <c r="A39" s="51"/>
      <c r="B39" s="25">
        <v>4.0999999999999996</v>
      </c>
      <c r="C39" s="28" t="s">
        <v>36</v>
      </c>
      <c r="D39" s="296">
        <v>19000</v>
      </c>
      <c r="E39" s="25" t="s">
        <v>26</v>
      </c>
      <c r="F39" s="25" t="s">
        <v>84</v>
      </c>
      <c r="G39" s="322">
        <v>14000</v>
      </c>
      <c r="H39" s="29">
        <v>5000</v>
      </c>
      <c r="I39" s="29"/>
      <c r="J39" s="149">
        <v>42583</v>
      </c>
      <c r="K39" s="25" t="s">
        <v>87</v>
      </c>
      <c r="L39" s="30"/>
      <c r="M39" s="30"/>
      <c r="N39" s="30"/>
      <c r="O39" s="30"/>
      <c r="P39" s="156"/>
      <c r="Q39" s="150" t="s">
        <v>28</v>
      </c>
      <c r="R39" s="27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32" customFormat="1" ht="13.5" thickBot="1">
      <c r="A40" s="48"/>
      <c r="B40" s="141"/>
      <c r="C40" s="171" t="s">
        <v>67</v>
      </c>
      <c r="D40" s="308">
        <v>19000</v>
      </c>
      <c r="E40" s="142"/>
      <c r="F40" s="142"/>
      <c r="G40" s="324">
        <f t="shared" ref="G40:H40" si="2">+G38</f>
        <v>14000</v>
      </c>
      <c r="H40" s="325">
        <f t="shared" si="2"/>
        <v>5000</v>
      </c>
      <c r="I40" s="166"/>
      <c r="J40" s="164"/>
      <c r="K40" s="142"/>
      <c r="L40" s="142"/>
      <c r="M40" s="142"/>
      <c r="N40" s="142"/>
      <c r="O40" s="142"/>
      <c r="P40" s="142"/>
      <c r="Q40" s="142"/>
      <c r="R40" s="14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s="32" customFormat="1" ht="23.25" customHeight="1">
      <c r="A41" s="48"/>
      <c r="B41" s="73">
        <v>5</v>
      </c>
      <c r="C41" s="74" t="s">
        <v>70</v>
      </c>
      <c r="D41" s="300"/>
      <c r="E41" s="43"/>
      <c r="F41" s="43"/>
      <c r="G41" s="326"/>
      <c r="H41" s="327"/>
      <c r="I41" s="90"/>
      <c r="J41" s="44"/>
      <c r="K41" s="45"/>
      <c r="L41" s="45"/>
      <c r="M41" s="45"/>
      <c r="N41" s="45"/>
      <c r="O41" s="45"/>
      <c r="P41" s="45"/>
      <c r="Q41" s="43"/>
      <c r="R41" s="4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s="32" customFormat="1" ht="12.75">
      <c r="A42" s="53"/>
      <c r="B42" s="67"/>
      <c r="C42" s="174" t="s">
        <v>17</v>
      </c>
      <c r="D42" s="306">
        <f>SUM(D43:D45)</f>
        <v>130015.38461538461</v>
      </c>
      <c r="E42" s="57"/>
      <c r="F42" s="57"/>
      <c r="G42" s="75">
        <f t="shared" ref="G42:I42" si="3">SUM(G43:G45)</f>
        <v>32400</v>
      </c>
      <c r="H42" s="75">
        <f t="shared" si="3"/>
        <v>97615.38461538461</v>
      </c>
      <c r="I42" s="159">
        <f t="shared" si="3"/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s="18" customFormat="1">
      <c r="A43" s="54"/>
      <c r="B43" s="25" t="s">
        <v>37</v>
      </c>
      <c r="C43" s="28" t="s">
        <v>40</v>
      </c>
      <c r="D43" s="296">
        <f>SUM(G43:H43)</f>
        <v>32400</v>
      </c>
      <c r="E43" s="24" t="s">
        <v>282</v>
      </c>
      <c r="F43" s="25" t="s">
        <v>83</v>
      </c>
      <c r="G43" s="84">
        <v>32400</v>
      </c>
      <c r="H43" s="22">
        <v>0</v>
      </c>
      <c r="I43" s="22"/>
      <c r="J43" s="149">
        <v>42339</v>
      </c>
      <c r="K43" s="24" t="s">
        <v>86</v>
      </c>
      <c r="L43" s="151" t="s">
        <v>278</v>
      </c>
      <c r="M43" s="23"/>
      <c r="N43" s="23"/>
      <c r="O43" s="157" t="s">
        <v>277</v>
      </c>
      <c r="P43" s="156">
        <v>32400</v>
      </c>
      <c r="Q43" s="152" t="s">
        <v>27</v>
      </c>
      <c r="R43" s="31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s="18" customFormat="1">
      <c r="A44" s="51"/>
      <c r="B44" s="25" t="s">
        <v>38</v>
      </c>
      <c r="C44" s="28" t="s">
        <v>41</v>
      </c>
      <c r="D44" s="296">
        <v>72692.307692307688</v>
      </c>
      <c r="E44" s="25" t="s">
        <v>15</v>
      </c>
      <c r="F44" s="25" t="s">
        <v>85</v>
      </c>
      <c r="G44" s="84">
        <v>0</v>
      </c>
      <c r="H44" s="56">
        <f>D44</f>
        <v>72692.307692307688</v>
      </c>
      <c r="I44" s="56"/>
      <c r="J44" s="149">
        <v>42350</v>
      </c>
      <c r="K44" s="25" t="s">
        <v>85</v>
      </c>
      <c r="L44" s="7" t="s">
        <v>286</v>
      </c>
      <c r="M44" s="23" t="s">
        <v>85</v>
      </c>
      <c r="N44" s="23" t="s">
        <v>85</v>
      </c>
      <c r="O44" s="25" t="s">
        <v>85</v>
      </c>
      <c r="P44" s="26">
        <f>D44</f>
        <v>72692.307692307688</v>
      </c>
      <c r="Q44" s="152" t="s">
        <v>27</v>
      </c>
      <c r="R44" s="27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18" customFormat="1" ht="33" customHeight="1">
      <c r="A45" s="51"/>
      <c r="B45" s="25" t="s">
        <v>39</v>
      </c>
      <c r="C45" s="28" t="s">
        <v>42</v>
      </c>
      <c r="D45" s="296">
        <v>24923.076923076926</v>
      </c>
      <c r="E45" s="25" t="s">
        <v>15</v>
      </c>
      <c r="F45" s="25" t="s">
        <v>85</v>
      </c>
      <c r="G45" s="84">
        <v>0</v>
      </c>
      <c r="H45" s="56">
        <f>D45</f>
        <v>24923.076923076926</v>
      </c>
      <c r="I45" s="80">
        <v>0</v>
      </c>
      <c r="J45" s="149">
        <v>42350</v>
      </c>
      <c r="K45" s="25" t="s">
        <v>85</v>
      </c>
      <c r="L45" s="147" t="s">
        <v>280</v>
      </c>
      <c r="M45" s="23" t="s">
        <v>85</v>
      </c>
      <c r="N45" s="23" t="s">
        <v>85</v>
      </c>
      <c r="O45" s="25" t="s">
        <v>85</v>
      </c>
      <c r="P45" s="26">
        <f>D45</f>
        <v>24923.076923076926</v>
      </c>
      <c r="Q45" s="152" t="s">
        <v>27</v>
      </c>
      <c r="R45" s="25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32" customFormat="1" ht="21" customHeight="1" thickBot="1">
      <c r="A46" s="55"/>
      <c r="B46" s="141"/>
      <c r="C46" s="171" t="s">
        <v>68</v>
      </c>
      <c r="D46" s="308">
        <f>+D42</f>
        <v>130015.38461538461</v>
      </c>
      <c r="E46" s="142"/>
      <c r="F46" s="162"/>
      <c r="G46" s="328">
        <f t="shared" ref="G46:I46" si="4">+G42</f>
        <v>32400</v>
      </c>
      <c r="H46" s="329">
        <f t="shared" si="4"/>
        <v>97615.38461538461</v>
      </c>
      <c r="I46" s="176">
        <f t="shared" si="4"/>
        <v>0</v>
      </c>
      <c r="J46" s="164"/>
      <c r="K46" s="142"/>
      <c r="L46" s="142"/>
      <c r="M46" s="142"/>
      <c r="N46" s="142"/>
      <c r="O46" s="142"/>
      <c r="P46" s="142"/>
      <c r="Q46" s="142"/>
      <c r="R46" s="14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s="32" customFormat="1" ht="22.5" customHeight="1">
      <c r="A47" s="38"/>
      <c r="B47" s="73">
        <v>6</v>
      </c>
      <c r="C47" s="17" t="s">
        <v>56</v>
      </c>
      <c r="D47" s="300"/>
      <c r="E47" s="43"/>
      <c r="F47" s="43"/>
      <c r="G47" s="326"/>
      <c r="H47" s="327"/>
      <c r="I47" s="90"/>
      <c r="J47" s="44"/>
      <c r="K47" s="45"/>
      <c r="L47" s="45"/>
      <c r="M47" s="45"/>
      <c r="N47" s="45"/>
      <c r="O47" s="45"/>
      <c r="P47" s="45"/>
      <c r="Q47" s="43"/>
      <c r="R47" s="4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s="18" customFormat="1" ht="12.75">
      <c r="A48" s="39"/>
      <c r="B48" s="68"/>
      <c r="C48" s="174" t="s">
        <v>17</v>
      </c>
      <c r="D48" s="305">
        <f>+D49</f>
        <v>10000</v>
      </c>
      <c r="E48" s="57"/>
      <c r="F48" s="57"/>
      <c r="G48" s="70">
        <f t="shared" ref="G48:H48" si="5">+G49</f>
        <v>10000</v>
      </c>
      <c r="H48" s="70">
        <f t="shared" si="5"/>
        <v>0</v>
      </c>
      <c r="I48" s="70"/>
      <c r="J48" s="57"/>
      <c r="K48" s="57"/>
      <c r="L48" s="57"/>
      <c r="M48" s="57"/>
      <c r="N48" s="57"/>
      <c r="O48" s="57"/>
      <c r="P48" s="57"/>
      <c r="Q48" s="57"/>
      <c r="R48" s="57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64" s="41" customFormat="1" ht="15" thickBot="1">
      <c r="A49" s="39"/>
      <c r="B49" s="19">
        <v>6</v>
      </c>
      <c r="C49" s="20" t="s">
        <v>56</v>
      </c>
      <c r="D49" s="302">
        <v>10000</v>
      </c>
      <c r="E49" s="24" t="s">
        <v>26</v>
      </c>
      <c r="F49" s="25" t="s">
        <v>83</v>
      </c>
      <c r="G49" s="91">
        <v>10000</v>
      </c>
      <c r="H49" s="37">
        <v>0</v>
      </c>
      <c r="I49" s="21"/>
      <c r="J49" s="149" t="s">
        <v>284</v>
      </c>
      <c r="K49" s="25" t="s">
        <v>86</v>
      </c>
      <c r="L49" s="25" t="s">
        <v>85</v>
      </c>
      <c r="M49" s="23" t="s">
        <v>85</v>
      </c>
      <c r="N49" s="23" t="s">
        <v>85</v>
      </c>
      <c r="O49" s="25" t="s">
        <v>85</v>
      </c>
      <c r="P49" s="26">
        <v>10000</v>
      </c>
      <c r="Q49" s="152" t="s">
        <v>27</v>
      </c>
      <c r="R49" s="25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s="41" customFormat="1" ht="13.5" thickBot="1">
      <c r="A50" s="39"/>
      <c r="B50" s="141"/>
      <c r="C50" s="171" t="s">
        <v>69</v>
      </c>
      <c r="D50" s="309">
        <f>+D48</f>
        <v>10000</v>
      </c>
      <c r="E50" s="142"/>
      <c r="F50" s="162"/>
      <c r="G50" s="330">
        <f t="shared" ref="G50:I50" si="6">+G48</f>
        <v>10000</v>
      </c>
      <c r="H50" s="143">
        <f t="shared" si="6"/>
        <v>0</v>
      </c>
      <c r="I50" s="143">
        <f t="shared" si="6"/>
        <v>0</v>
      </c>
      <c r="J50" s="142"/>
      <c r="K50" s="142"/>
      <c r="L50" s="142"/>
      <c r="M50" s="142"/>
      <c r="N50" s="142"/>
      <c r="O50" s="142"/>
      <c r="P50" s="142"/>
      <c r="Q50" s="142"/>
      <c r="R50" s="14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s="41" customFormat="1" ht="33" customHeight="1" thickBot="1">
      <c r="A51" s="39"/>
      <c r="B51" s="144">
        <v>8</v>
      </c>
      <c r="C51" s="145" t="s">
        <v>78</v>
      </c>
      <c r="D51" s="309">
        <v>5000</v>
      </c>
      <c r="E51" s="163"/>
      <c r="F51" s="163"/>
      <c r="G51" s="331">
        <f>+D51</f>
        <v>5000</v>
      </c>
      <c r="H51" s="143">
        <v>0</v>
      </c>
      <c r="I51" s="146"/>
      <c r="J51" s="144"/>
      <c r="K51" s="144"/>
      <c r="L51" s="144"/>
      <c r="M51" s="144"/>
      <c r="N51" s="144"/>
      <c r="O51" s="144"/>
      <c r="P51" s="144"/>
      <c r="Q51" s="144"/>
      <c r="R51" s="144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64" s="18" customFormat="1" ht="33" customHeight="1">
      <c r="A52" s="199" t="s">
        <v>12</v>
      </c>
      <c r="B52" s="200"/>
      <c r="C52" s="201"/>
      <c r="D52" s="310">
        <f>+D16+D24+D36+D40+D46+D50+D51</f>
        <v>500457.69230769237</v>
      </c>
      <c r="E52" s="79"/>
      <c r="F52" s="79"/>
      <c r="G52" s="332">
        <f>+G16+G24+G36+G40+G46+G50+G51</f>
        <v>218650</v>
      </c>
      <c r="H52" s="333">
        <f>+H16+H24+H36+H40+H46+H50+H51</f>
        <v>281807.69230769231</v>
      </c>
      <c r="I52" s="182">
        <f>+I16+I24+I36+I40+I46+I50+I51</f>
        <v>0</v>
      </c>
      <c r="J52" s="184"/>
      <c r="K52" s="184"/>
      <c r="L52" s="184"/>
      <c r="M52" s="184"/>
      <c r="N52" s="184"/>
      <c r="O52" s="184"/>
      <c r="P52" s="184"/>
      <c r="Q52" s="184"/>
      <c r="R52" s="185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18" customFormat="1" ht="33" customHeight="1" thickBot="1">
      <c r="A53" s="202"/>
      <c r="B53" s="203"/>
      <c r="C53" s="204"/>
      <c r="D53" s="311"/>
      <c r="E53" s="161"/>
      <c r="F53" s="161"/>
      <c r="G53" s="334"/>
      <c r="H53" s="297"/>
      <c r="I53" s="183"/>
      <c r="J53" s="186"/>
      <c r="K53" s="186"/>
      <c r="L53" s="186"/>
      <c r="M53" s="186"/>
      <c r="N53" s="186"/>
      <c r="O53" s="186"/>
      <c r="P53" s="186"/>
      <c r="Q53" s="186"/>
      <c r="R53" s="187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18" customFormat="1" ht="33" customHeight="1">
      <c r="A54" s="196" t="s">
        <v>13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18" customFormat="1">
      <c r="A55" s="206" t="s">
        <v>73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18" customFormat="1">
      <c r="A56" s="206" t="s">
        <v>74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s="18" customFormat="1">
      <c r="A57" s="206" t="s">
        <v>75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s="18" customFormat="1">
      <c r="A58" s="207" t="s">
        <v>76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s="18" customFormat="1">
      <c r="A59" s="207" t="s">
        <v>77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11" customFormat="1" ht="15">
      <c r="B60" s="12" t="s">
        <v>54</v>
      </c>
      <c r="C60" s="208" t="s">
        <v>55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</row>
    <row r="61" spans="1:64" ht="15">
      <c r="C61" s="205"/>
      <c r="D61" s="205"/>
      <c r="E61" s="95"/>
      <c r="F61" s="95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s="10" customFormat="1">
      <c r="B62" s="9"/>
      <c r="C62" s="13"/>
      <c r="D62" s="312"/>
      <c r="E62" s="14"/>
      <c r="F62" s="14"/>
      <c r="G62" s="86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64" s="10" customFormat="1">
      <c r="B63" s="9"/>
      <c r="C63" s="13"/>
      <c r="D63" s="313"/>
      <c r="E63" s="15"/>
      <c r="F63" s="15"/>
      <c r="G63" s="87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64" s="10" customFormat="1">
      <c r="B64" s="9"/>
      <c r="C64" s="13"/>
      <c r="D64" s="314"/>
      <c r="E64" s="16"/>
      <c r="F64" s="16"/>
      <c r="G64" s="86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2:17" s="10" customFormat="1">
      <c r="B65" s="9"/>
      <c r="C65" s="13"/>
      <c r="D65" s="314"/>
      <c r="E65" s="16"/>
      <c r="F65" s="16"/>
      <c r="G65" s="86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2:17" s="10" customFormat="1">
      <c r="B66" s="9"/>
      <c r="C66" s="13"/>
      <c r="D66" s="314"/>
      <c r="E66" s="16"/>
      <c r="F66" s="16"/>
      <c r="G66" s="86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2:17" s="10" customFormat="1" ht="26.25" customHeight="1">
      <c r="B67" s="9"/>
      <c r="C67" s="13"/>
      <c r="D67" s="312"/>
      <c r="E67" s="14"/>
      <c r="F67" s="14"/>
      <c r="G67" s="86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2:17" s="10" customFormat="1">
      <c r="B68" s="9"/>
      <c r="C68" s="13"/>
      <c r="D68" s="312"/>
      <c r="E68" s="14"/>
      <c r="F68" s="14"/>
      <c r="G68" s="88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17" s="10" customFormat="1">
      <c r="B69" s="9"/>
      <c r="D69" s="315"/>
      <c r="E69" s="9"/>
      <c r="F69" s="9"/>
      <c r="G69" s="86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17" s="10" customFormat="1">
      <c r="B70" s="9"/>
      <c r="D70" s="312"/>
      <c r="E70" s="14"/>
      <c r="F70" s="14"/>
      <c r="G70" s="86"/>
      <c r="H70" s="9"/>
      <c r="I70" s="9"/>
      <c r="J70" s="9"/>
      <c r="K70" s="9"/>
      <c r="L70" s="9"/>
      <c r="M70" s="9"/>
      <c r="N70" s="9"/>
      <c r="O70" s="9"/>
      <c r="P70" s="9"/>
      <c r="Q70" s="9"/>
    </row>
  </sheetData>
  <autoFilter ref="A8:BL60"/>
  <mergeCells count="38">
    <mergeCell ref="C61:D61"/>
    <mergeCell ref="A55:R55"/>
    <mergeCell ref="A56:R56"/>
    <mergeCell ref="A58:R58"/>
    <mergeCell ref="A59:R59"/>
    <mergeCell ref="A57:R57"/>
    <mergeCell ref="C60:Q60"/>
    <mergeCell ref="A54:R54"/>
    <mergeCell ref="A7:A8"/>
    <mergeCell ref="B7:B8"/>
    <mergeCell ref="C7:C8"/>
    <mergeCell ref="D7:D8"/>
    <mergeCell ref="E7:E8"/>
    <mergeCell ref="P7:P8"/>
    <mergeCell ref="A52:C53"/>
    <mergeCell ref="N7:N8"/>
    <mergeCell ref="D52:D53"/>
    <mergeCell ref="R7:R8"/>
    <mergeCell ref="O7:O8"/>
    <mergeCell ref="L7:L8"/>
    <mergeCell ref="G52:G53"/>
    <mergeCell ref="F7:F8"/>
    <mergeCell ref="M7:M8"/>
    <mergeCell ref="A1:R1"/>
    <mergeCell ref="A3:I3"/>
    <mergeCell ref="A2:I2"/>
    <mergeCell ref="J3:R3"/>
    <mergeCell ref="J2:Q2"/>
    <mergeCell ref="A4:R4"/>
    <mergeCell ref="A5:I5"/>
    <mergeCell ref="G7:I7"/>
    <mergeCell ref="I52:I53"/>
    <mergeCell ref="J52:R52"/>
    <mergeCell ref="J53:R53"/>
    <mergeCell ref="H52:H53"/>
    <mergeCell ref="J7:J8"/>
    <mergeCell ref="K7:K8"/>
    <mergeCell ref="Q7:Q8"/>
  </mergeCells>
  <pageMargins left="0.25" right="0.25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7282"/>
  <sheetViews>
    <sheetView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AD22" sqref="AD22:AD23"/>
    </sheetView>
  </sheetViews>
  <sheetFormatPr baseColWidth="10" defaultColWidth="11.375" defaultRowHeight="15"/>
  <cols>
    <col min="1" max="1" width="2.875" style="100" customWidth="1"/>
    <col min="2" max="2" width="11.375" style="138"/>
    <col min="3" max="3" width="8.875" customWidth="1"/>
    <col min="4" max="5" width="8.75" customWidth="1"/>
    <col min="6" max="6" width="10.125" customWidth="1"/>
    <col min="7" max="7" width="43.125" customWidth="1"/>
    <col min="8" max="8" width="3.125" hidden="1" customWidth="1"/>
    <col min="9" max="9" width="3" hidden="1" customWidth="1"/>
    <col min="10" max="13" width="2.125" hidden="1" customWidth="1"/>
    <col min="14" max="15" width="2.875" hidden="1" customWidth="1"/>
    <col min="16" max="16" width="2.125" hidden="1" customWidth="1"/>
    <col min="17" max="18" width="2.625" hidden="1" customWidth="1"/>
    <col min="19" max="19" width="3.25" hidden="1" customWidth="1"/>
    <col min="20" max="20" width="3.125" hidden="1" customWidth="1"/>
    <col min="21" max="21" width="3" hidden="1" customWidth="1"/>
    <col min="22" max="25" width="2.125" hidden="1" customWidth="1"/>
    <col min="26" max="27" width="2.875" hidden="1" customWidth="1"/>
    <col min="28" max="28" width="17.25" customWidth="1"/>
    <col min="29" max="29" width="21.25" style="139" customWidth="1"/>
    <col min="30" max="30" width="19.25" style="139" customWidth="1"/>
    <col min="31" max="31" width="14" style="140" bestFit="1" customWidth="1"/>
    <col min="32" max="32" width="12.75" style="140" customWidth="1"/>
    <col min="33" max="33" width="14.375" style="140" customWidth="1"/>
    <col min="37" max="37" width="31.625" customWidth="1"/>
  </cols>
  <sheetData>
    <row r="1" spans="1:54" s="98" customFormat="1" ht="33.75" thickBot="1">
      <c r="A1" s="96"/>
      <c r="B1" s="283" t="s">
        <v>91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54" s="98" customFormat="1" ht="18">
      <c r="A2" s="96"/>
      <c r="B2" s="284" t="s">
        <v>92</v>
      </c>
      <c r="C2" s="285"/>
      <c r="D2" s="285"/>
      <c r="E2" s="285"/>
      <c r="F2" s="286"/>
      <c r="G2" s="287" t="s">
        <v>93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9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54" ht="18">
      <c r="A3" s="96"/>
      <c r="B3" s="290" t="s">
        <v>94</v>
      </c>
      <c r="C3" s="291"/>
      <c r="D3" s="291"/>
      <c r="E3" s="291"/>
      <c r="F3" s="292"/>
      <c r="G3" s="293" t="s">
        <v>95</v>
      </c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5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</row>
    <row r="4" spans="1:54" ht="18">
      <c r="A4" s="96"/>
      <c r="B4" s="290" t="s">
        <v>96</v>
      </c>
      <c r="C4" s="291"/>
      <c r="D4" s="291"/>
      <c r="E4" s="291"/>
      <c r="F4" s="292"/>
      <c r="G4" s="293" t="s">
        <v>97</v>
      </c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5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</row>
    <row r="5" spans="1:54" ht="18.75" thickBot="1">
      <c r="A5" s="96"/>
      <c r="B5" s="250" t="s">
        <v>98</v>
      </c>
      <c r="C5" s="251"/>
      <c r="D5" s="251"/>
      <c r="E5" s="251"/>
      <c r="F5" s="252"/>
      <c r="G5" s="253">
        <v>42394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5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</row>
    <row r="6" spans="1:54">
      <c r="B6" s="256" t="s">
        <v>99</v>
      </c>
      <c r="C6" s="259" t="s">
        <v>100</v>
      </c>
      <c r="D6" s="260"/>
      <c r="E6" s="260"/>
      <c r="F6" s="260"/>
      <c r="G6" s="261"/>
      <c r="H6" s="268" t="s">
        <v>101</v>
      </c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268" t="s">
        <v>102</v>
      </c>
      <c r="U6" s="269"/>
      <c r="V6" s="269"/>
      <c r="W6" s="269"/>
      <c r="X6" s="269"/>
      <c r="Y6" s="269"/>
      <c r="Z6" s="269"/>
      <c r="AA6" s="270"/>
      <c r="AB6" s="268" t="s">
        <v>103</v>
      </c>
      <c r="AC6" s="270"/>
      <c r="AD6" s="101" t="s">
        <v>104</v>
      </c>
      <c r="AE6" s="271" t="s">
        <v>105</v>
      </c>
      <c r="AF6" s="272"/>
      <c r="AG6" s="273"/>
      <c r="AH6" s="274" t="s">
        <v>0</v>
      </c>
      <c r="AI6" s="275"/>
      <c r="AJ6" s="275"/>
      <c r="AK6" s="276"/>
    </row>
    <row r="7" spans="1:54">
      <c r="B7" s="257"/>
      <c r="C7" s="262"/>
      <c r="D7" s="263"/>
      <c r="E7" s="263"/>
      <c r="F7" s="263"/>
      <c r="G7" s="264"/>
      <c r="H7" s="242" t="s">
        <v>106</v>
      </c>
      <c r="I7" s="242" t="s">
        <v>107</v>
      </c>
      <c r="J7" s="242" t="s">
        <v>108</v>
      </c>
      <c r="K7" s="242" t="s">
        <v>109</v>
      </c>
      <c r="L7" s="242" t="s">
        <v>110</v>
      </c>
      <c r="M7" s="242" t="s">
        <v>111</v>
      </c>
      <c r="N7" s="242" t="s">
        <v>112</v>
      </c>
      <c r="O7" s="242" t="s">
        <v>113</v>
      </c>
      <c r="P7" s="242" t="s">
        <v>114</v>
      </c>
      <c r="Q7" s="242" t="s">
        <v>115</v>
      </c>
      <c r="R7" s="242" t="s">
        <v>116</v>
      </c>
      <c r="S7" s="242" t="s">
        <v>117</v>
      </c>
      <c r="T7" s="242" t="s">
        <v>106</v>
      </c>
      <c r="U7" s="242" t="s">
        <v>107</v>
      </c>
      <c r="V7" s="242" t="s">
        <v>108</v>
      </c>
      <c r="W7" s="242" t="s">
        <v>109</v>
      </c>
      <c r="X7" s="242" t="s">
        <v>110</v>
      </c>
      <c r="Y7" s="242" t="s">
        <v>111</v>
      </c>
      <c r="Z7" s="242" t="s">
        <v>112</v>
      </c>
      <c r="AA7" s="242" t="s">
        <v>113</v>
      </c>
      <c r="AB7" s="244" t="s">
        <v>118</v>
      </c>
      <c r="AC7" s="246" t="s">
        <v>119</v>
      </c>
      <c r="AD7" s="102"/>
      <c r="AE7" s="248" t="s">
        <v>120</v>
      </c>
      <c r="AF7" s="248" t="s">
        <v>121</v>
      </c>
      <c r="AG7" s="248" t="s">
        <v>122</v>
      </c>
      <c r="AH7" s="277"/>
      <c r="AI7" s="278"/>
      <c r="AJ7" s="278"/>
      <c r="AK7" s="279"/>
    </row>
    <row r="8" spans="1:54" ht="25.5">
      <c r="B8" s="258"/>
      <c r="C8" s="265"/>
      <c r="D8" s="266"/>
      <c r="E8" s="266"/>
      <c r="F8" s="266"/>
      <c r="G8" s="267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5"/>
      <c r="AC8" s="247"/>
      <c r="AD8" s="103" t="s">
        <v>123</v>
      </c>
      <c r="AE8" s="249"/>
      <c r="AF8" s="249"/>
      <c r="AG8" s="249"/>
      <c r="AH8" s="280"/>
      <c r="AI8" s="281"/>
      <c r="AJ8" s="281"/>
      <c r="AK8" s="282"/>
    </row>
    <row r="9" spans="1:54" ht="15.75">
      <c r="B9" s="104">
        <v>1</v>
      </c>
      <c r="C9" s="233" t="s">
        <v>124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5"/>
      <c r="AD9" s="105"/>
      <c r="AE9" s="106">
        <f>AE10+AE18+AE25</f>
        <v>79500</v>
      </c>
      <c r="AF9" s="106">
        <f>AF10+AF18+AF25</f>
        <v>0</v>
      </c>
      <c r="AG9" s="107">
        <f>+AE9+AF9</f>
        <v>79500</v>
      </c>
      <c r="AH9" s="108"/>
      <c r="AI9" s="108"/>
      <c r="AJ9" s="108"/>
      <c r="AK9" s="10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</row>
    <row r="10" spans="1:54">
      <c r="B10" s="109">
        <v>1.1000000000000001</v>
      </c>
      <c r="C10" s="215" t="s">
        <v>21</v>
      </c>
      <c r="D10" s="216"/>
      <c r="E10" s="216"/>
      <c r="F10" s="216"/>
      <c r="G10" s="217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218" t="s">
        <v>125</v>
      </c>
      <c r="AC10" s="218" t="s">
        <v>126</v>
      </c>
      <c r="AD10" s="111"/>
      <c r="AE10" s="112">
        <f>SUM(AE11:AE17)</f>
        <v>22500</v>
      </c>
      <c r="AF10" s="112">
        <f>+AF11+AF12+AF13+AF14+AF17</f>
        <v>0</v>
      </c>
      <c r="AG10" s="112">
        <f>+AE10+AF10</f>
        <v>22500</v>
      </c>
      <c r="AH10" s="221"/>
      <c r="AI10" s="222"/>
      <c r="AJ10" s="222"/>
      <c r="AK10" s="223"/>
    </row>
    <row r="11" spans="1:54">
      <c r="B11" s="113" t="s">
        <v>127</v>
      </c>
      <c r="C11" s="209" t="s">
        <v>128</v>
      </c>
      <c r="D11" s="210"/>
      <c r="E11" s="210"/>
      <c r="F11" s="210"/>
      <c r="G11" s="211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6"/>
      <c r="T11" s="115"/>
      <c r="U11" s="115"/>
      <c r="V11" s="115"/>
      <c r="W11" s="115"/>
      <c r="X11" s="115"/>
      <c r="Y11" s="115"/>
      <c r="Z11" s="115"/>
      <c r="AA11" s="115"/>
      <c r="AB11" s="219"/>
      <c r="AC11" s="219"/>
      <c r="AD11" s="117" t="s">
        <v>129</v>
      </c>
      <c r="AE11" s="118"/>
      <c r="AF11" s="118"/>
      <c r="AG11" s="119">
        <f>AE11+AF11</f>
        <v>0</v>
      </c>
      <c r="AH11" s="236"/>
      <c r="AI11" s="237"/>
      <c r="AJ11" s="237"/>
      <c r="AK11" s="23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</row>
    <row r="12" spans="1:54">
      <c r="B12" s="113" t="s">
        <v>130</v>
      </c>
      <c r="C12" s="209" t="s">
        <v>131</v>
      </c>
      <c r="D12" s="210"/>
      <c r="E12" s="210"/>
      <c r="F12" s="210"/>
      <c r="G12" s="211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6"/>
      <c r="T12" s="115"/>
      <c r="U12" s="115"/>
      <c r="V12" s="115"/>
      <c r="W12" s="115"/>
      <c r="X12" s="115"/>
      <c r="Y12" s="115"/>
      <c r="Z12" s="115"/>
      <c r="AA12" s="115"/>
      <c r="AB12" s="219"/>
      <c r="AC12" s="219"/>
      <c r="AD12" s="117" t="s">
        <v>129</v>
      </c>
      <c r="AE12" s="118"/>
      <c r="AF12" s="118"/>
      <c r="AG12" s="119">
        <f t="shared" ref="AG12:AG17" si="0">AE12+AF12</f>
        <v>0</v>
      </c>
      <c r="AH12" s="236"/>
      <c r="AI12" s="237"/>
      <c r="AJ12" s="237"/>
      <c r="AK12" s="23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</row>
    <row r="13" spans="1:54">
      <c r="B13" s="113" t="s">
        <v>132</v>
      </c>
      <c r="C13" s="209" t="s">
        <v>133</v>
      </c>
      <c r="D13" s="210"/>
      <c r="E13" s="210"/>
      <c r="F13" s="210"/>
      <c r="G13" s="211"/>
      <c r="H13" s="115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219"/>
      <c r="AC13" s="219"/>
      <c r="AD13" s="117" t="s">
        <v>129</v>
      </c>
      <c r="AE13" s="118">
        <v>9000</v>
      </c>
      <c r="AF13" s="118"/>
      <c r="AG13" s="119">
        <f t="shared" si="0"/>
        <v>9000</v>
      </c>
      <c r="AH13" s="236"/>
      <c r="AI13" s="237"/>
      <c r="AJ13" s="237"/>
      <c r="AK13" s="23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</row>
    <row r="14" spans="1:54">
      <c r="B14" s="113" t="s">
        <v>134</v>
      </c>
      <c r="C14" s="209" t="s">
        <v>135</v>
      </c>
      <c r="D14" s="210"/>
      <c r="E14" s="210"/>
      <c r="F14" s="210"/>
      <c r="G14" s="211"/>
      <c r="H14" s="115"/>
      <c r="I14" s="114"/>
      <c r="J14" s="114"/>
      <c r="K14" s="115"/>
      <c r="L14" s="115"/>
      <c r="M14" s="115"/>
      <c r="N14" s="115"/>
      <c r="O14" s="115"/>
      <c r="P14" s="115"/>
      <c r="Q14" s="115"/>
      <c r="R14" s="115"/>
      <c r="S14" s="116"/>
      <c r="T14" s="115"/>
      <c r="U14" s="115"/>
      <c r="V14" s="115"/>
      <c r="W14" s="115"/>
      <c r="X14" s="115"/>
      <c r="Y14" s="115"/>
      <c r="Z14" s="115"/>
      <c r="AA14" s="115"/>
      <c r="AB14" s="219"/>
      <c r="AC14" s="219"/>
      <c r="AD14" s="117" t="s">
        <v>129</v>
      </c>
      <c r="AE14" s="118">
        <v>6750</v>
      </c>
      <c r="AF14" s="118"/>
      <c r="AG14" s="119">
        <f t="shared" si="0"/>
        <v>6750</v>
      </c>
      <c r="AH14" s="236"/>
      <c r="AI14" s="237"/>
      <c r="AJ14" s="237"/>
      <c r="AK14" s="23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</row>
    <row r="15" spans="1:54">
      <c r="B15" s="113" t="s">
        <v>136</v>
      </c>
      <c r="C15" s="209" t="s">
        <v>137</v>
      </c>
      <c r="D15" s="210"/>
      <c r="E15" s="210"/>
      <c r="F15" s="210"/>
      <c r="G15" s="211"/>
      <c r="H15" s="115"/>
      <c r="I15" s="115"/>
      <c r="J15" s="114"/>
      <c r="K15" s="114"/>
      <c r="L15" s="115"/>
      <c r="M15" s="115"/>
      <c r="N15" s="115"/>
      <c r="O15" s="115"/>
      <c r="P15" s="115"/>
      <c r="Q15" s="115"/>
      <c r="R15" s="115"/>
      <c r="S15" s="116"/>
      <c r="T15" s="115"/>
      <c r="U15" s="115"/>
      <c r="V15" s="115"/>
      <c r="W15" s="115"/>
      <c r="X15" s="115"/>
      <c r="Y15" s="115"/>
      <c r="Z15" s="115"/>
      <c r="AA15" s="115"/>
      <c r="AB15" s="219"/>
      <c r="AC15" s="219"/>
      <c r="AD15" s="117" t="s">
        <v>129</v>
      </c>
      <c r="AE15" s="118"/>
      <c r="AF15" s="118"/>
      <c r="AG15" s="119">
        <f t="shared" si="0"/>
        <v>0</v>
      </c>
      <c r="AH15" s="236"/>
      <c r="AI15" s="237"/>
      <c r="AJ15" s="237"/>
      <c r="AK15" s="23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</row>
    <row r="16" spans="1:54">
      <c r="B16" s="113" t="s">
        <v>138</v>
      </c>
      <c r="C16" s="209" t="s">
        <v>139</v>
      </c>
      <c r="D16" s="210"/>
      <c r="E16" s="210"/>
      <c r="F16" s="210"/>
      <c r="G16" s="211"/>
      <c r="H16" s="115"/>
      <c r="I16" s="115"/>
      <c r="J16" s="115"/>
      <c r="K16" s="114"/>
      <c r="L16" s="114"/>
      <c r="M16" s="115"/>
      <c r="N16" s="115"/>
      <c r="O16" s="115"/>
      <c r="P16" s="115"/>
      <c r="Q16" s="115"/>
      <c r="R16" s="115"/>
      <c r="S16" s="116"/>
      <c r="T16" s="115"/>
      <c r="U16" s="115"/>
      <c r="V16" s="115"/>
      <c r="W16" s="115"/>
      <c r="X16" s="115"/>
      <c r="Y16" s="115"/>
      <c r="Z16" s="115"/>
      <c r="AA16" s="115"/>
      <c r="AB16" s="219"/>
      <c r="AC16" s="219"/>
      <c r="AD16" s="117" t="s">
        <v>129</v>
      </c>
      <c r="AE16" s="118"/>
      <c r="AF16" s="118"/>
      <c r="AG16" s="119">
        <f t="shared" si="0"/>
        <v>0</v>
      </c>
      <c r="AH16" s="236"/>
      <c r="AI16" s="237"/>
      <c r="AJ16" s="237"/>
      <c r="AK16" s="23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</row>
    <row r="17" spans="2:54" customFormat="1">
      <c r="B17" s="113" t="s">
        <v>140</v>
      </c>
      <c r="C17" s="209" t="s">
        <v>141</v>
      </c>
      <c r="D17" s="210"/>
      <c r="E17" s="210"/>
      <c r="F17" s="210"/>
      <c r="G17" s="211"/>
      <c r="H17" s="115"/>
      <c r="I17" s="115"/>
      <c r="J17" s="115"/>
      <c r="K17" s="115"/>
      <c r="L17" s="115"/>
      <c r="M17" s="114"/>
      <c r="N17" s="114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220"/>
      <c r="AC17" s="220"/>
      <c r="AD17" s="117" t="s">
        <v>129</v>
      </c>
      <c r="AE17" s="118">
        <v>6750</v>
      </c>
      <c r="AF17" s="118"/>
      <c r="AG17" s="119">
        <f t="shared" si="0"/>
        <v>6750</v>
      </c>
      <c r="AH17" s="236"/>
      <c r="AI17" s="237"/>
      <c r="AJ17" s="237"/>
      <c r="AK17" s="23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</row>
    <row r="18" spans="2:54" customFormat="1">
      <c r="B18" s="109">
        <v>1.2</v>
      </c>
      <c r="C18" s="215" t="s">
        <v>142</v>
      </c>
      <c r="D18" s="216"/>
      <c r="E18" s="216"/>
      <c r="F18" s="216"/>
      <c r="G18" s="217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218">
        <v>12</v>
      </c>
      <c r="AC18" s="218" t="s">
        <v>143</v>
      </c>
      <c r="AD18" s="111"/>
      <c r="AE18" s="112">
        <f>SUM(AE19:AE24)</f>
        <v>45000</v>
      </c>
      <c r="AF18" s="112">
        <f>SUM(AF19:AF24)</f>
        <v>0</v>
      </c>
      <c r="AG18" s="112">
        <f>AE18+AF18</f>
        <v>45000</v>
      </c>
      <c r="AH18" s="221"/>
      <c r="AI18" s="222"/>
      <c r="AJ18" s="222"/>
      <c r="AK18" s="223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</row>
    <row r="19" spans="2:54" customFormat="1">
      <c r="B19" s="113" t="s">
        <v>144</v>
      </c>
      <c r="C19" s="209" t="s">
        <v>145</v>
      </c>
      <c r="D19" s="210"/>
      <c r="E19" s="210"/>
      <c r="F19" s="210"/>
      <c r="G19" s="211"/>
      <c r="H19" s="115"/>
      <c r="I19" s="115"/>
      <c r="J19" s="115"/>
      <c r="K19" s="115"/>
      <c r="L19" s="115"/>
      <c r="M19" s="115"/>
      <c r="N19" s="114"/>
      <c r="O19" s="114"/>
      <c r="P19" s="114"/>
      <c r="Q19" s="114"/>
      <c r="R19" s="120"/>
      <c r="S19" s="120"/>
      <c r="T19" s="115"/>
      <c r="U19" s="115"/>
      <c r="V19" s="115"/>
      <c r="W19" s="115"/>
      <c r="X19" s="115"/>
      <c r="Y19" s="115"/>
      <c r="Z19" s="115"/>
      <c r="AA19" s="115"/>
      <c r="AB19" s="219"/>
      <c r="AC19" s="219"/>
      <c r="AD19" s="117" t="s">
        <v>129</v>
      </c>
      <c r="AE19" s="118"/>
      <c r="AF19" s="118"/>
      <c r="AG19" s="119">
        <f>AE19+AF19</f>
        <v>0</v>
      </c>
      <c r="AH19" s="236"/>
      <c r="AI19" s="237"/>
      <c r="AJ19" s="237"/>
      <c r="AK19" s="23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</row>
    <row r="20" spans="2:54" customFormat="1">
      <c r="B20" s="113" t="s">
        <v>146</v>
      </c>
      <c r="C20" s="209" t="s">
        <v>147</v>
      </c>
      <c r="D20" s="210"/>
      <c r="E20" s="210"/>
      <c r="F20" s="210"/>
      <c r="G20" s="211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6"/>
      <c r="T20" s="114"/>
      <c r="U20" s="114"/>
      <c r="V20" s="114"/>
      <c r="W20" s="115"/>
      <c r="X20" s="115"/>
      <c r="Y20" s="115"/>
      <c r="Z20" s="115"/>
      <c r="AA20" s="115"/>
      <c r="AB20" s="219"/>
      <c r="AC20" s="219"/>
      <c r="AD20" s="117" t="s">
        <v>129</v>
      </c>
      <c r="AE20" s="118">
        <v>10000</v>
      </c>
      <c r="AF20" s="118"/>
      <c r="AG20" s="119">
        <f t="shared" ref="AG20:AG24" si="1">AE20+AF20</f>
        <v>10000</v>
      </c>
      <c r="AH20" s="236"/>
      <c r="AI20" s="237"/>
      <c r="AJ20" s="237"/>
      <c r="AK20" s="23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</row>
    <row r="21" spans="2:54" customFormat="1">
      <c r="B21" s="113" t="s">
        <v>148</v>
      </c>
      <c r="C21" s="209" t="s">
        <v>149</v>
      </c>
      <c r="D21" s="210"/>
      <c r="E21" s="210"/>
      <c r="F21" s="210"/>
      <c r="G21" s="211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6"/>
      <c r="T21" s="115"/>
      <c r="U21" s="115"/>
      <c r="V21" s="114"/>
      <c r="W21" s="114"/>
      <c r="X21" s="114"/>
      <c r="Y21" s="114"/>
      <c r="Z21" s="114"/>
      <c r="AA21" s="115"/>
      <c r="AB21" s="219"/>
      <c r="AC21" s="219"/>
      <c r="AD21" s="117" t="s">
        <v>150</v>
      </c>
      <c r="AE21" s="118">
        <v>5000</v>
      </c>
      <c r="AF21" s="118"/>
      <c r="AG21" s="119">
        <f t="shared" si="1"/>
        <v>5000</v>
      </c>
      <c r="AH21" s="236"/>
      <c r="AI21" s="237"/>
      <c r="AJ21" s="237"/>
      <c r="AK21" s="23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2:54" customFormat="1">
      <c r="B22" s="113" t="s">
        <v>151</v>
      </c>
      <c r="C22" s="209" t="s">
        <v>152</v>
      </c>
      <c r="D22" s="210"/>
      <c r="E22" s="210"/>
      <c r="F22" s="210"/>
      <c r="G22" s="211"/>
      <c r="H22" s="115"/>
      <c r="I22" s="115"/>
      <c r="J22" s="115"/>
      <c r="K22" s="115"/>
      <c r="L22" s="115"/>
      <c r="M22" s="115"/>
      <c r="N22" s="114"/>
      <c r="O22" s="114"/>
      <c r="P22" s="114"/>
      <c r="Q22" s="114"/>
      <c r="R22" s="120"/>
      <c r="S22" s="120"/>
      <c r="T22" s="115"/>
      <c r="U22" s="115"/>
      <c r="V22" s="115"/>
      <c r="W22" s="115"/>
      <c r="X22" s="115"/>
      <c r="Y22" s="115"/>
      <c r="Z22" s="115"/>
      <c r="AA22" s="115"/>
      <c r="AB22" s="219"/>
      <c r="AC22" s="219"/>
      <c r="AD22" s="117" t="s">
        <v>129</v>
      </c>
      <c r="AE22" s="118"/>
      <c r="AF22" s="118"/>
      <c r="AG22" s="119">
        <f t="shared" si="1"/>
        <v>0</v>
      </c>
      <c r="AH22" s="236"/>
      <c r="AI22" s="237"/>
      <c r="AJ22" s="237"/>
      <c r="AK22" s="23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</row>
    <row r="23" spans="2:54" customFormat="1">
      <c r="B23" s="113" t="s">
        <v>153</v>
      </c>
      <c r="C23" s="209" t="s">
        <v>154</v>
      </c>
      <c r="D23" s="210"/>
      <c r="E23" s="210"/>
      <c r="F23" s="210"/>
      <c r="G23" s="211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  <c r="S23" s="116"/>
      <c r="T23" s="114"/>
      <c r="U23" s="114"/>
      <c r="V23" s="114"/>
      <c r="W23" s="115"/>
      <c r="X23" s="115"/>
      <c r="Y23" s="115"/>
      <c r="Z23" s="115"/>
      <c r="AA23" s="115"/>
      <c r="AB23" s="219"/>
      <c r="AC23" s="219"/>
      <c r="AD23" s="117" t="s">
        <v>129</v>
      </c>
      <c r="AE23" s="118">
        <v>20000</v>
      </c>
      <c r="AF23" s="118"/>
      <c r="AG23" s="119">
        <f t="shared" si="1"/>
        <v>20000</v>
      </c>
      <c r="AH23" s="236"/>
      <c r="AI23" s="237"/>
      <c r="AJ23" s="237"/>
      <c r="AK23" s="23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</row>
    <row r="24" spans="2:54" customFormat="1">
      <c r="B24" s="113" t="s">
        <v>155</v>
      </c>
      <c r="C24" s="209" t="s">
        <v>156</v>
      </c>
      <c r="D24" s="210"/>
      <c r="E24" s="210"/>
      <c r="F24" s="210"/>
      <c r="G24" s="21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4"/>
      <c r="W24" s="114"/>
      <c r="X24" s="114"/>
      <c r="Y24" s="114"/>
      <c r="Z24" s="114"/>
      <c r="AA24" s="115"/>
      <c r="AB24" s="220"/>
      <c r="AC24" s="220"/>
      <c r="AD24" s="117" t="s">
        <v>150</v>
      </c>
      <c r="AE24" s="118">
        <v>10000</v>
      </c>
      <c r="AF24" s="118"/>
      <c r="AG24" s="119">
        <f t="shared" si="1"/>
        <v>10000</v>
      </c>
      <c r="AH24" s="236"/>
      <c r="AI24" s="237"/>
      <c r="AJ24" s="237"/>
      <c r="AK24" s="23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</row>
    <row r="25" spans="2:54" customFormat="1">
      <c r="B25" s="109">
        <v>1.3</v>
      </c>
      <c r="C25" s="215" t="s">
        <v>33</v>
      </c>
      <c r="D25" s="216"/>
      <c r="E25" s="216"/>
      <c r="F25" s="216"/>
      <c r="G25" s="217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218">
        <v>11</v>
      </c>
      <c r="AC25" s="218" t="s">
        <v>157</v>
      </c>
      <c r="AD25" s="111"/>
      <c r="AE25" s="112">
        <f>SUM(AE26:AE30)</f>
        <v>12000</v>
      </c>
      <c r="AF25" s="112">
        <f>SUM(AF26:AF30)</f>
        <v>0</v>
      </c>
      <c r="AG25" s="112">
        <f>AE25+AF25</f>
        <v>12000</v>
      </c>
      <c r="AH25" s="221"/>
      <c r="AI25" s="222"/>
      <c r="AJ25" s="222"/>
      <c r="AK25" s="223"/>
    </row>
    <row r="26" spans="2:54" customFormat="1">
      <c r="B26" s="113" t="s">
        <v>158</v>
      </c>
      <c r="C26" s="209" t="s">
        <v>128</v>
      </c>
      <c r="D26" s="210"/>
      <c r="E26" s="210"/>
      <c r="F26" s="210"/>
      <c r="G26" s="211"/>
      <c r="H26" s="121"/>
      <c r="I26" s="115"/>
      <c r="J26" s="115"/>
      <c r="K26" s="115"/>
      <c r="L26" s="115"/>
      <c r="M26" s="115"/>
      <c r="N26" s="115"/>
      <c r="O26" s="114"/>
      <c r="P26" s="115"/>
      <c r="Q26" s="115"/>
      <c r="R26" s="116"/>
      <c r="S26" s="116"/>
      <c r="T26" s="115"/>
      <c r="U26" s="115"/>
      <c r="V26" s="115"/>
      <c r="W26" s="115"/>
      <c r="X26" s="115"/>
      <c r="Y26" s="115"/>
      <c r="Z26" s="115"/>
      <c r="AA26" s="115"/>
      <c r="AB26" s="219"/>
      <c r="AC26" s="219"/>
      <c r="AD26" s="117" t="s">
        <v>129</v>
      </c>
      <c r="AE26" s="118"/>
      <c r="AF26" s="118"/>
      <c r="AG26" s="119">
        <f>AE26+AF26</f>
        <v>0</v>
      </c>
      <c r="AH26" s="236"/>
      <c r="AI26" s="237"/>
      <c r="AJ26" s="237"/>
      <c r="AK26" s="23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</row>
    <row r="27" spans="2:54" customFormat="1">
      <c r="B27" s="113" t="s">
        <v>159</v>
      </c>
      <c r="C27" s="209" t="s">
        <v>131</v>
      </c>
      <c r="D27" s="210"/>
      <c r="E27" s="210"/>
      <c r="F27" s="210"/>
      <c r="G27" s="211"/>
      <c r="H27" s="121"/>
      <c r="I27" s="115"/>
      <c r="J27" s="115"/>
      <c r="K27" s="115"/>
      <c r="L27" s="115"/>
      <c r="M27" s="115"/>
      <c r="N27" s="115"/>
      <c r="O27" s="115"/>
      <c r="P27" s="114"/>
      <c r="Q27" s="115"/>
      <c r="R27" s="116"/>
      <c r="S27" s="116"/>
      <c r="T27" s="115"/>
      <c r="U27" s="115"/>
      <c r="V27" s="115"/>
      <c r="W27" s="115"/>
      <c r="X27" s="115"/>
      <c r="Y27" s="115"/>
      <c r="Z27" s="115"/>
      <c r="AA27" s="115"/>
      <c r="AB27" s="219"/>
      <c r="AC27" s="219"/>
      <c r="AD27" s="117" t="s">
        <v>129</v>
      </c>
      <c r="AE27" s="118">
        <v>6000</v>
      </c>
      <c r="AF27" s="118"/>
      <c r="AG27" s="119">
        <f t="shared" ref="AG27:AG30" si="2">AE27+AF27</f>
        <v>6000</v>
      </c>
      <c r="AH27" s="236"/>
      <c r="AI27" s="237"/>
      <c r="AJ27" s="237"/>
      <c r="AK27" s="23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</row>
    <row r="28" spans="2:54" customFormat="1">
      <c r="B28" s="113" t="s">
        <v>160</v>
      </c>
      <c r="C28" s="209" t="s">
        <v>133</v>
      </c>
      <c r="D28" s="210"/>
      <c r="E28" s="210"/>
      <c r="F28" s="210"/>
      <c r="G28" s="211"/>
      <c r="H28" s="121"/>
      <c r="I28" s="115"/>
      <c r="J28" s="115"/>
      <c r="K28" s="115"/>
      <c r="L28" s="115"/>
      <c r="M28" s="115"/>
      <c r="N28" s="115"/>
      <c r="O28" s="115"/>
      <c r="P28" s="115"/>
      <c r="Q28" s="114"/>
      <c r="R28" s="116"/>
      <c r="S28" s="116"/>
      <c r="T28" s="115"/>
      <c r="U28" s="115"/>
      <c r="V28" s="115"/>
      <c r="W28" s="115"/>
      <c r="X28" s="115"/>
      <c r="Y28" s="115"/>
      <c r="Z28" s="115"/>
      <c r="AA28" s="115"/>
      <c r="AB28" s="219"/>
      <c r="AC28" s="219"/>
      <c r="AD28" s="117" t="s">
        <v>129</v>
      </c>
      <c r="AE28" s="118"/>
      <c r="AF28" s="118"/>
      <c r="AG28" s="119">
        <f t="shared" si="2"/>
        <v>0</v>
      </c>
      <c r="AH28" s="236"/>
      <c r="AI28" s="237"/>
      <c r="AJ28" s="237"/>
      <c r="AK28" s="23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</row>
    <row r="29" spans="2:54" customFormat="1">
      <c r="B29" s="113" t="s">
        <v>161</v>
      </c>
      <c r="C29" s="209" t="s">
        <v>135</v>
      </c>
      <c r="D29" s="210"/>
      <c r="E29" s="210"/>
      <c r="F29" s="210"/>
      <c r="G29" s="211"/>
      <c r="H29" s="121"/>
      <c r="I29" s="115"/>
      <c r="J29" s="115"/>
      <c r="K29" s="115"/>
      <c r="L29" s="115"/>
      <c r="M29" s="115"/>
      <c r="N29" s="115"/>
      <c r="O29" s="115"/>
      <c r="P29" s="115"/>
      <c r="Q29" s="115"/>
      <c r="R29" s="120"/>
      <c r="S29" s="120"/>
      <c r="T29" s="115"/>
      <c r="U29" s="115"/>
      <c r="V29" s="115"/>
      <c r="W29" s="115"/>
      <c r="X29" s="115"/>
      <c r="Y29" s="115"/>
      <c r="Z29" s="115"/>
      <c r="AA29" s="115"/>
      <c r="AB29" s="219"/>
      <c r="AC29" s="219"/>
      <c r="AD29" s="117" t="s">
        <v>129</v>
      </c>
      <c r="AE29" s="118"/>
      <c r="AF29" s="118"/>
      <c r="AG29" s="119">
        <f t="shared" si="2"/>
        <v>0</v>
      </c>
      <c r="AH29" s="236"/>
      <c r="AI29" s="237"/>
      <c r="AJ29" s="237"/>
      <c r="AK29" s="23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</row>
    <row r="30" spans="2:54" customFormat="1">
      <c r="B30" s="113" t="s">
        <v>162</v>
      </c>
      <c r="C30" s="209" t="s">
        <v>141</v>
      </c>
      <c r="D30" s="210"/>
      <c r="E30" s="210"/>
      <c r="F30" s="210"/>
      <c r="G30" s="211"/>
      <c r="H30" s="121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4"/>
      <c r="U30" s="115"/>
      <c r="V30" s="115"/>
      <c r="W30" s="115"/>
      <c r="X30" s="115"/>
      <c r="Y30" s="115"/>
      <c r="Z30" s="115"/>
      <c r="AA30" s="115"/>
      <c r="AB30" s="220"/>
      <c r="AC30" s="220"/>
      <c r="AD30" s="117" t="s">
        <v>129</v>
      </c>
      <c r="AE30" s="118">
        <v>6000</v>
      </c>
      <c r="AF30" s="118"/>
      <c r="AG30" s="119">
        <f t="shared" si="2"/>
        <v>6000</v>
      </c>
      <c r="AH30" s="236"/>
      <c r="AI30" s="237"/>
      <c r="AJ30" s="237"/>
      <c r="AK30" s="23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</row>
    <row r="31" spans="2:54" customFormat="1" ht="15.75">
      <c r="B31" s="122">
        <v>2</v>
      </c>
      <c r="C31" s="233" t="s">
        <v>163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5"/>
      <c r="AD31" s="105"/>
      <c r="AE31" s="106">
        <f>+AE32+AE37+AE42</f>
        <v>41250</v>
      </c>
      <c r="AF31" s="106">
        <f>+AF32+AF37+AF42</f>
        <v>116923</v>
      </c>
      <c r="AG31" s="107">
        <f>+AE31+AF31</f>
        <v>158173</v>
      </c>
      <c r="AH31" s="108"/>
      <c r="AI31" s="108"/>
      <c r="AJ31" s="108"/>
      <c r="AK31" s="10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</row>
    <row r="32" spans="2:54" customFormat="1">
      <c r="B32" s="109">
        <v>2.1</v>
      </c>
      <c r="C32" s="215" t="s">
        <v>22</v>
      </c>
      <c r="D32" s="216"/>
      <c r="E32" s="216"/>
      <c r="F32" s="216"/>
      <c r="G32" s="217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218" t="s">
        <v>164</v>
      </c>
      <c r="AC32" s="218" t="s">
        <v>165</v>
      </c>
      <c r="AD32" s="111"/>
      <c r="AE32" s="112">
        <f>SUM(AE33:AE36)</f>
        <v>31250</v>
      </c>
      <c r="AF32" s="112">
        <f>SUM(AF33:AF36)</f>
        <v>0</v>
      </c>
      <c r="AG32" s="112">
        <f>AE32+AF32</f>
        <v>31250</v>
      </c>
      <c r="AH32" s="221"/>
      <c r="AI32" s="222"/>
      <c r="AJ32" s="222"/>
      <c r="AK32" s="223"/>
    </row>
    <row r="33" spans="2:54" customFormat="1">
      <c r="B33" s="113" t="s">
        <v>166</v>
      </c>
      <c r="C33" s="209" t="s">
        <v>167</v>
      </c>
      <c r="D33" s="210"/>
      <c r="E33" s="210"/>
      <c r="F33" s="210"/>
      <c r="G33" s="211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6"/>
      <c r="T33" s="115"/>
      <c r="U33" s="115"/>
      <c r="V33" s="115"/>
      <c r="W33" s="115"/>
      <c r="X33" s="115"/>
      <c r="Y33" s="115"/>
      <c r="Z33" s="115"/>
      <c r="AA33" s="115"/>
      <c r="AB33" s="219"/>
      <c r="AC33" s="219"/>
      <c r="AD33" s="117" t="s">
        <v>129</v>
      </c>
      <c r="AE33" s="118"/>
      <c r="AF33" s="118"/>
      <c r="AG33" s="119">
        <f>AE33+AF33</f>
        <v>0</v>
      </c>
      <c r="AH33" s="227"/>
      <c r="AI33" s="228"/>
      <c r="AJ33" s="228"/>
      <c r="AK33" s="229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2:54" customFormat="1">
      <c r="B34" s="113" t="s">
        <v>168</v>
      </c>
      <c r="C34" s="209" t="s">
        <v>169</v>
      </c>
      <c r="D34" s="210"/>
      <c r="E34" s="210"/>
      <c r="F34" s="210"/>
      <c r="G34" s="211"/>
      <c r="H34" s="114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116"/>
      <c r="T34" s="115"/>
      <c r="U34" s="115"/>
      <c r="V34" s="115"/>
      <c r="W34" s="115"/>
      <c r="X34" s="115"/>
      <c r="Y34" s="115"/>
      <c r="Z34" s="115"/>
      <c r="AA34" s="115"/>
      <c r="AB34" s="219"/>
      <c r="AC34" s="219"/>
      <c r="AD34" s="117" t="s">
        <v>129</v>
      </c>
      <c r="AE34" s="118">
        <v>31250</v>
      </c>
      <c r="AF34" s="118"/>
      <c r="AG34" s="119">
        <f t="shared" ref="AG34:AG36" si="3">AE34+AF34</f>
        <v>31250</v>
      </c>
      <c r="AH34" s="212"/>
      <c r="AI34" s="213"/>
      <c r="AJ34" s="213"/>
      <c r="AK34" s="214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</row>
    <row r="35" spans="2:54" customFormat="1">
      <c r="B35" s="113" t="s">
        <v>170</v>
      </c>
      <c r="C35" s="209" t="s">
        <v>22</v>
      </c>
      <c r="D35" s="210"/>
      <c r="E35" s="210"/>
      <c r="F35" s="210"/>
      <c r="G35" s="211"/>
      <c r="H35" s="121"/>
      <c r="I35" s="114"/>
      <c r="J35" s="114"/>
      <c r="K35" s="114"/>
      <c r="L35" s="114"/>
      <c r="M35" s="114"/>
      <c r="N35" s="114"/>
      <c r="O35" s="114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219"/>
      <c r="AC35" s="219"/>
      <c r="AD35" s="117" t="s">
        <v>171</v>
      </c>
      <c r="AE35" s="118"/>
      <c r="AF35" s="118"/>
      <c r="AG35" s="119">
        <f t="shared" si="3"/>
        <v>0</v>
      </c>
      <c r="AH35" s="212"/>
      <c r="AI35" s="213"/>
      <c r="AJ35" s="213"/>
      <c r="AK35" s="214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</row>
    <row r="36" spans="2:54" customFormat="1">
      <c r="B36" s="113" t="s">
        <v>172</v>
      </c>
      <c r="C36" s="209" t="s">
        <v>141</v>
      </c>
      <c r="D36" s="210"/>
      <c r="E36" s="210"/>
      <c r="F36" s="210"/>
      <c r="G36" s="211"/>
      <c r="H36" s="121"/>
      <c r="I36" s="115"/>
      <c r="J36" s="115"/>
      <c r="K36" s="115"/>
      <c r="L36" s="115"/>
      <c r="M36" s="115"/>
      <c r="N36" s="115"/>
      <c r="O36" s="114"/>
      <c r="P36" s="115"/>
      <c r="Q36" s="115"/>
      <c r="R36" s="115"/>
      <c r="S36" s="116"/>
      <c r="T36" s="115"/>
      <c r="U36" s="115"/>
      <c r="V36" s="115"/>
      <c r="W36" s="115"/>
      <c r="X36" s="115"/>
      <c r="Y36" s="115"/>
      <c r="Z36" s="115"/>
      <c r="AA36" s="115"/>
      <c r="AB36" s="220"/>
      <c r="AC36" s="220"/>
      <c r="AD36" s="117" t="s">
        <v>129</v>
      </c>
      <c r="AE36" s="118"/>
      <c r="AF36" s="118"/>
      <c r="AG36" s="119">
        <f t="shared" si="3"/>
        <v>0</v>
      </c>
      <c r="AH36" s="230"/>
      <c r="AI36" s="231"/>
      <c r="AJ36" s="231"/>
      <c r="AK36" s="232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</row>
    <row r="37" spans="2:54" customFormat="1">
      <c r="B37" s="109">
        <v>2.2000000000000002</v>
      </c>
      <c r="C37" s="215" t="s">
        <v>23</v>
      </c>
      <c r="D37" s="216"/>
      <c r="E37" s="216"/>
      <c r="F37" s="216"/>
      <c r="G37" s="217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218">
        <v>3</v>
      </c>
      <c r="AC37" s="218" t="s">
        <v>173</v>
      </c>
      <c r="AD37" s="111"/>
      <c r="AE37" s="112">
        <f>SUM(AE38:AE41)</f>
        <v>10000</v>
      </c>
      <c r="AF37" s="112">
        <f>SUM(AF38:AF41)</f>
        <v>110769</v>
      </c>
      <c r="AG37" s="112">
        <f>AE37+AF37</f>
        <v>120769</v>
      </c>
      <c r="AH37" s="221"/>
      <c r="AI37" s="222"/>
      <c r="AJ37" s="222"/>
      <c r="AK37" s="223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</row>
    <row r="38" spans="2:54" customFormat="1">
      <c r="B38" s="113" t="s">
        <v>174</v>
      </c>
      <c r="C38" s="209" t="s">
        <v>167</v>
      </c>
      <c r="D38" s="210"/>
      <c r="E38" s="210"/>
      <c r="F38" s="210"/>
      <c r="G38" s="211"/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6"/>
      <c r="T38" s="115"/>
      <c r="U38" s="115"/>
      <c r="V38" s="115"/>
      <c r="W38" s="115"/>
      <c r="X38" s="115"/>
      <c r="Y38" s="115"/>
      <c r="Z38" s="115"/>
      <c r="AA38" s="115"/>
      <c r="AB38" s="219"/>
      <c r="AC38" s="219"/>
      <c r="AD38" s="117" t="s">
        <v>129</v>
      </c>
      <c r="AE38" s="118"/>
      <c r="AF38" s="118"/>
      <c r="AG38" s="119">
        <f>AE38+AF38</f>
        <v>0</v>
      </c>
      <c r="AH38" s="236"/>
      <c r="AI38" s="237"/>
      <c r="AJ38" s="237"/>
      <c r="AK38" s="23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</row>
    <row r="39" spans="2:54" customFormat="1">
      <c r="B39" s="113" t="s">
        <v>175</v>
      </c>
      <c r="C39" s="209" t="s">
        <v>169</v>
      </c>
      <c r="D39" s="210"/>
      <c r="E39" s="210"/>
      <c r="F39" s="210"/>
      <c r="G39" s="211"/>
      <c r="H39" s="114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6"/>
      <c r="T39" s="115"/>
      <c r="U39" s="115"/>
      <c r="V39" s="115"/>
      <c r="W39" s="115"/>
      <c r="X39" s="115"/>
      <c r="Y39" s="115"/>
      <c r="Z39" s="115"/>
      <c r="AA39" s="115"/>
      <c r="AB39" s="219"/>
      <c r="AC39" s="219"/>
      <c r="AD39" s="117" t="s">
        <v>129</v>
      </c>
      <c r="AE39" s="118"/>
      <c r="AF39" s="118"/>
      <c r="AG39" s="119">
        <f t="shared" ref="AG39:AG41" si="4">AE39+AF39</f>
        <v>0</v>
      </c>
      <c r="AH39" s="236"/>
      <c r="AI39" s="237"/>
      <c r="AJ39" s="237"/>
      <c r="AK39" s="23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</row>
    <row r="40" spans="2:54" customFormat="1">
      <c r="B40" s="113" t="s">
        <v>176</v>
      </c>
      <c r="C40" s="209" t="s">
        <v>177</v>
      </c>
      <c r="D40" s="210"/>
      <c r="E40" s="210"/>
      <c r="F40" s="210"/>
      <c r="G40" s="211"/>
      <c r="H40" s="114"/>
      <c r="I40" s="115"/>
      <c r="J40" s="115"/>
      <c r="K40" s="115"/>
      <c r="L40" s="115"/>
      <c r="M40" s="115"/>
      <c r="N40" s="115"/>
      <c r="O40" s="115"/>
      <c r="P40" s="115"/>
      <c r="Q40" s="115"/>
      <c r="R40" s="116"/>
      <c r="S40" s="116"/>
      <c r="T40" s="115"/>
      <c r="U40" s="115"/>
      <c r="V40" s="115"/>
      <c r="W40" s="115"/>
      <c r="X40" s="115"/>
      <c r="Y40" s="115"/>
      <c r="Z40" s="115"/>
      <c r="AA40" s="115"/>
      <c r="AB40" s="219"/>
      <c r="AC40" s="219"/>
      <c r="AD40" s="117" t="s">
        <v>178</v>
      </c>
      <c r="AE40" s="118">
        <v>10000</v>
      </c>
      <c r="AF40" s="118"/>
      <c r="AG40" s="119">
        <f t="shared" si="4"/>
        <v>10000</v>
      </c>
      <c r="AH40" s="236"/>
      <c r="AI40" s="237"/>
      <c r="AJ40" s="237"/>
      <c r="AK40" s="23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</row>
    <row r="41" spans="2:54" customFormat="1">
      <c r="B41" s="113" t="s">
        <v>24</v>
      </c>
      <c r="C41" s="209" t="s">
        <v>34</v>
      </c>
      <c r="D41" s="210"/>
      <c r="E41" s="210"/>
      <c r="F41" s="210"/>
      <c r="G41" s="211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20"/>
      <c r="S41" s="120"/>
      <c r="T41" s="114"/>
      <c r="U41" s="114"/>
      <c r="V41" s="114"/>
      <c r="W41" s="114"/>
      <c r="X41" s="114"/>
      <c r="Y41" s="114"/>
      <c r="Z41" s="114"/>
      <c r="AA41" s="114"/>
      <c r="AB41" s="123"/>
      <c r="AC41" s="220"/>
      <c r="AD41" s="117" t="s">
        <v>178</v>
      </c>
      <c r="AE41" s="118"/>
      <c r="AF41" s="118">
        <v>110769</v>
      </c>
      <c r="AG41" s="119">
        <f t="shared" si="4"/>
        <v>110769</v>
      </c>
      <c r="AH41" s="236"/>
      <c r="AI41" s="237"/>
      <c r="AJ41" s="237"/>
      <c r="AK41" s="23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</row>
    <row r="42" spans="2:54" customFormat="1">
      <c r="B42" s="109">
        <v>2.2999999999999998</v>
      </c>
      <c r="C42" s="215" t="s">
        <v>179</v>
      </c>
      <c r="D42" s="216"/>
      <c r="E42" s="216"/>
      <c r="F42" s="216"/>
      <c r="G42" s="217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218">
        <v>1</v>
      </c>
      <c r="AC42" s="218" t="s">
        <v>173</v>
      </c>
      <c r="AD42" s="111"/>
      <c r="AE42" s="112">
        <f>SUM(AE43:AE45)</f>
        <v>0</v>
      </c>
      <c r="AF42" s="112">
        <f>SUM(AF43:AF45)</f>
        <v>6154</v>
      </c>
      <c r="AG42" s="112">
        <f>AE42+AF42</f>
        <v>6154</v>
      </c>
      <c r="AH42" s="221"/>
      <c r="AI42" s="222"/>
      <c r="AJ42" s="222"/>
      <c r="AK42" s="223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</row>
    <row r="43" spans="2:54" customFormat="1">
      <c r="B43" s="113" t="s">
        <v>180</v>
      </c>
      <c r="C43" s="209" t="s">
        <v>181</v>
      </c>
      <c r="D43" s="210"/>
      <c r="E43" s="210"/>
      <c r="F43" s="210"/>
      <c r="G43" s="211"/>
      <c r="H43" s="121"/>
      <c r="I43" s="114"/>
      <c r="J43" s="115"/>
      <c r="K43" s="115"/>
      <c r="L43" s="115"/>
      <c r="M43" s="115"/>
      <c r="N43" s="115"/>
      <c r="O43" s="115"/>
      <c r="P43" s="115"/>
      <c r="Q43" s="115"/>
      <c r="R43" s="116"/>
      <c r="S43" s="116"/>
      <c r="T43" s="115"/>
      <c r="U43" s="115"/>
      <c r="V43" s="115"/>
      <c r="W43" s="115"/>
      <c r="X43" s="115"/>
      <c r="Y43" s="115"/>
      <c r="Z43" s="115"/>
      <c r="AA43" s="115"/>
      <c r="AB43" s="219"/>
      <c r="AC43" s="219"/>
      <c r="AD43" s="117" t="s">
        <v>171</v>
      </c>
      <c r="AE43" s="118"/>
      <c r="AF43" s="118"/>
      <c r="AG43" s="119">
        <f>AE43+AF43</f>
        <v>0</v>
      </c>
      <c r="AH43" s="236"/>
      <c r="AI43" s="237"/>
      <c r="AJ43" s="237"/>
      <c r="AK43" s="23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</row>
    <row r="44" spans="2:54" customFormat="1">
      <c r="B44" s="113" t="s">
        <v>182</v>
      </c>
      <c r="C44" s="209" t="s">
        <v>183</v>
      </c>
      <c r="D44" s="210"/>
      <c r="E44" s="210"/>
      <c r="F44" s="210"/>
      <c r="G44" s="211"/>
      <c r="H44" s="121"/>
      <c r="I44" s="114"/>
      <c r="J44" s="115"/>
      <c r="K44" s="115"/>
      <c r="L44" s="115"/>
      <c r="M44" s="115"/>
      <c r="N44" s="115"/>
      <c r="O44" s="115"/>
      <c r="P44" s="115"/>
      <c r="Q44" s="115"/>
      <c r="R44" s="116"/>
      <c r="S44" s="116"/>
      <c r="T44" s="115"/>
      <c r="U44" s="115"/>
      <c r="V44" s="115"/>
      <c r="W44" s="115"/>
      <c r="X44" s="115"/>
      <c r="Y44" s="115"/>
      <c r="Z44" s="115"/>
      <c r="AA44" s="115"/>
      <c r="AB44" s="219"/>
      <c r="AC44" s="219"/>
      <c r="AD44" s="117" t="s">
        <v>171</v>
      </c>
      <c r="AE44" s="118"/>
      <c r="AF44" s="118">
        <v>6154</v>
      </c>
      <c r="AG44" s="119">
        <f t="shared" ref="AG44:AG45" si="5">AE44+AF44</f>
        <v>6154</v>
      </c>
      <c r="AH44" s="236"/>
      <c r="AI44" s="237"/>
      <c r="AJ44" s="237"/>
      <c r="AK44" s="23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</row>
    <row r="45" spans="2:54" customFormat="1">
      <c r="B45" s="113" t="s">
        <v>184</v>
      </c>
      <c r="C45" s="209" t="s">
        <v>185</v>
      </c>
      <c r="D45" s="210"/>
      <c r="E45" s="210"/>
      <c r="F45" s="210"/>
      <c r="G45" s="211"/>
      <c r="H45" s="121"/>
      <c r="I45" s="114"/>
      <c r="J45" s="115"/>
      <c r="K45" s="115"/>
      <c r="L45" s="115"/>
      <c r="M45" s="115"/>
      <c r="N45" s="115"/>
      <c r="O45" s="115"/>
      <c r="P45" s="115"/>
      <c r="Q45" s="115"/>
      <c r="R45" s="116"/>
      <c r="S45" s="116"/>
      <c r="T45" s="115"/>
      <c r="U45" s="115"/>
      <c r="V45" s="115"/>
      <c r="W45" s="115"/>
      <c r="X45" s="115"/>
      <c r="Y45" s="115"/>
      <c r="Z45" s="115"/>
      <c r="AA45" s="115"/>
      <c r="AB45" s="220"/>
      <c r="AC45" s="220"/>
      <c r="AD45" s="117" t="s">
        <v>171</v>
      </c>
      <c r="AE45" s="118"/>
      <c r="AF45" s="118"/>
      <c r="AG45" s="119">
        <f t="shared" si="5"/>
        <v>0</v>
      </c>
      <c r="AH45" s="236"/>
      <c r="AI45" s="237"/>
      <c r="AJ45" s="237"/>
      <c r="AK45" s="23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</row>
    <row r="46" spans="2:54" customFormat="1" ht="15.75">
      <c r="B46" s="104">
        <v>3</v>
      </c>
      <c r="C46" s="233" t="s">
        <v>186</v>
      </c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5"/>
      <c r="AD46" s="105"/>
      <c r="AE46" s="106">
        <f>+AE53+AE55+AE64+AE67</f>
        <v>36502</v>
      </c>
      <c r="AF46" s="106">
        <f>+AF53+AF55+AF64+AF67</f>
        <v>62268</v>
      </c>
      <c r="AG46" s="106">
        <f>+AE46+AF46</f>
        <v>98770</v>
      </c>
      <c r="AH46" s="108"/>
      <c r="AI46" s="108"/>
      <c r="AJ46" s="108"/>
      <c r="AK46" s="10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</row>
    <row r="47" spans="2:54" customFormat="1" hidden="1">
      <c r="B47" s="109">
        <v>3.1</v>
      </c>
      <c r="C47" s="215" t="s">
        <v>187</v>
      </c>
      <c r="D47" s="216"/>
      <c r="E47" s="216"/>
      <c r="F47" s="216"/>
      <c r="G47" s="217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218" t="s">
        <v>188</v>
      </c>
      <c r="AC47" s="218" t="s">
        <v>189</v>
      </c>
      <c r="AD47" s="124"/>
      <c r="AE47" s="112">
        <f>+AE48+AE49+AE50+AE51+AE52</f>
        <v>0</v>
      </c>
      <c r="AF47" s="112">
        <f>+AF48+AF49+AF50+AF51+AF52</f>
        <v>0</v>
      </c>
      <c r="AG47" s="112">
        <f>+AE47+AF47</f>
        <v>0</v>
      </c>
      <c r="AH47" s="221"/>
      <c r="AI47" s="222"/>
      <c r="AJ47" s="222"/>
      <c r="AK47" s="223"/>
    </row>
    <row r="48" spans="2:54" customFormat="1" hidden="1">
      <c r="B48" s="113" t="s">
        <v>190</v>
      </c>
      <c r="C48" s="239" t="s">
        <v>191</v>
      </c>
      <c r="D48" s="240"/>
      <c r="E48" s="240"/>
      <c r="F48" s="240"/>
      <c r="G48" s="241"/>
      <c r="H48" s="125"/>
      <c r="I48" s="126"/>
      <c r="J48" s="126"/>
      <c r="K48" s="126"/>
      <c r="L48" s="126"/>
      <c r="M48" s="126"/>
      <c r="N48" s="126"/>
      <c r="O48" s="115"/>
      <c r="P48" s="115"/>
      <c r="Q48" s="115"/>
      <c r="R48" s="116"/>
      <c r="S48" s="127"/>
      <c r="T48" s="125"/>
      <c r="U48" s="126"/>
      <c r="V48" s="126"/>
      <c r="W48" s="126"/>
      <c r="X48" s="126"/>
      <c r="Y48" s="126"/>
      <c r="Z48" s="126"/>
      <c r="AA48" s="115"/>
      <c r="AB48" s="219"/>
      <c r="AC48" s="219"/>
      <c r="AD48" s="123"/>
      <c r="AE48" s="118"/>
      <c r="AF48" s="118"/>
      <c r="AG48" s="119">
        <f>+AE48+AF48</f>
        <v>0</v>
      </c>
      <c r="AH48" s="227"/>
      <c r="AI48" s="228"/>
      <c r="AJ48" s="228"/>
      <c r="AK48" s="229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</row>
    <row r="49" spans="2:54" customFormat="1" hidden="1">
      <c r="B49" s="113" t="s">
        <v>190</v>
      </c>
      <c r="C49" s="239" t="s">
        <v>192</v>
      </c>
      <c r="D49" s="240"/>
      <c r="E49" s="240"/>
      <c r="F49" s="240"/>
      <c r="G49" s="241"/>
      <c r="H49" s="125"/>
      <c r="I49" s="125"/>
      <c r="J49" s="126"/>
      <c r="K49" s="126"/>
      <c r="L49" s="126"/>
      <c r="M49" s="126"/>
      <c r="N49" s="126"/>
      <c r="O49" s="115"/>
      <c r="P49" s="115"/>
      <c r="Q49" s="115"/>
      <c r="R49" s="116"/>
      <c r="S49" s="127"/>
      <c r="T49" s="125"/>
      <c r="U49" s="125"/>
      <c r="V49" s="126"/>
      <c r="W49" s="126"/>
      <c r="X49" s="126"/>
      <c r="Y49" s="126"/>
      <c r="Z49" s="126"/>
      <c r="AA49" s="115"/>
      <c r="AB49" s="219"/>
      <c r="AC49" s="219"/>
      <c r="AD49" s="123"/>
      <c r="AE49" s="118"/>
      <c r="AF49" s="118"/>
      <c r="AG49" s="119">
        <f t="shared" ref="AG49:AG52" si="6">+AE49+AF49</f>
        <v>0</v>
      </c>
      <c r="AH49" s="212"/>
      <c r="AI49" s="213"/>
      <c r="AJ49" s="213"/>
      <c r="AK49" s="214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</row>
    <row r="50" spans="2:54" customFormat="1" hidden="1">
      <c r="B50" s="113" t="s">
        <v>193</v>
      </c>
      <c r="C50" s="209" t="s">
        <v>194</v>
      </c>
      <c r="D50" s="210"/>
      <c r="E50" s="210"/>
      <c r="F50" s="210"/>
      <c r="G50" s="211"/>
      <c r="H50" s="121"/>
      <c r="I50" s="126"/>
      <c r="J50" s="126"/>
      <c r="K50" s="126"/>
      <c r="L50" s="126"/>
      <c r="M50" s="126"/>
      <c r="N50" s="126"/>
      <c r="O50" s="115"/>
      <c r="P50" s="115"/>
      <c r="Q50" s="115"/>
      <c r="R50" s="115"/>
      <c r="S50" s="121"/>
      <c r="T50" s="121"/>
      <c r="U50" s="126"/>
      <c r="V50" s="126"/>
      <c r="W50" s="126"/>
      <c r="X50" s="126"/>
      <c r="Y50" s="126"/>
      <c r="Z50" s="126"/>
      <c r="AA50" s="115"/>
      <c r="AB50" s="219"/>
      <c r="AC50" s="219"/>
      <c r="AD50" s="123"/>
      <c r="AE50" s="118"/>
      <c r="AF50" s="118"/>
      <c r="AG50" s="119">
        <f t="shared" si="6"/>
        <v>0</v>
      </c>
      <c r="AH50" s="212"/>
      <c r="AI50" s="213"/>
      <c r="AJ50" s="213"/>
      <c r="AK50" s="214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</row>
    <row r="51" spans="2:54" customFormat="1" hidden="1">
      <c r="B51" s="113" t="s">
        <v>195</v>
      </c>
      <c r="C51" s="209" t="s">
        <v>194</v>
      </c>
      <c r="D51" s="210"/>
      <c r="E51" s="210"/>
      <c r="F51" s="210"/>
      <c r="G51" s="211"/>
      <c r="H51" s="121"/>
      <c r="I51" s="121"/>
      <c r="J51" s="121"/>
      <c r="K51" s="121"/>
      <c r="L51" s="121"/>
      <c r="M51" s="121"/>
      <c r="N51" s="121"/>
      <c r="O51" s="115"/>
      <c r="P51" s="115"/>
      <c r="Q51" s="115"/>
      <c r="R51" s="115"/>
      <c r="S51" s="127"/>
      <c r="T51" s="121"/>
      <c r="U51" s="121"/>
      <c r="V51" s="121"/>
      <c r="W51" s="121"/>
      <c r="X51" s="121"/>
      <c r="Y51" s="121"/>
      <c r="Z51" s="121"/>
      <c r="AA51" s="115"/>
      <c r="AB51" s="219"/>
      <c r="AC51" s="219"/>
      <c r="AD51" s="123"/>
      <c r="AE51" s="118"/>
      <c r="AF51" s="118"/>
      <c r="AG51" s="119">
        <f t="shared" si="6"/>
        <v>0</v>
      </c>
      <c r="AH51" s="212"/>
      <c r="AI51" s="213"/>
      <c r="AJ51" s="213"/>
      <c r="AK51" s="214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</row>
    <row r="52" spans="2:54" customFormat="1" hidden="1">
      <c r="B52" s="113" t="s">
        <v>196</v>
      </c>
      <c r="C52" s="209" t="s">
        <v>194</v>
      </c>
      <c r="D52" s="210"/>
      <c r="E52" s="210"/>
      <c r="F52" s="210"/>
      <c r="G52" s="211"/>
      <c r="H52" s="121"/>
      <c r="I52" s="121"/>
      <c r="J52" s="121"/>
      <c r="K52" s="121"/>
      <c r="L52" s="121"/>
      <c r="M52" s="121"/>
      <c r="N52" s="121"/>
      <c r="O52" s="115"/>
      <c r="P52" s="115"/>
      <c r="Q52" s="115"/>
      <c r="R52" s="115"/>
      <c r="S52" s="121"/>
      <c r="T52" s="121"/>
      <c r="U52" s="121"/>
      <c r="V52" s="121"/>
      <c r="W52" s="121"/>
      <c r="X52" s="121"/>
      <c r="Y52" s="121"/>
      <c r="Z52" s="121"/>
      <c r="AA52" s="115"/>
      <c r="AB52" s="220"/>
      <c r="AC52" s="220"/>
      <c r="AD52" s="128"/>
      <c r="AE52" s="118"/>
      <c r="AF52" s="118"/>
      <c r="AG52" s="119">
        <f t="shared" si="6"/>
        <v>0</v>
      </c>
      <c r="AH52" s="230"/>
      <c r="AI52" s="231"/>
      <c r="AJ52" s="231"/>
      <c r="AK52" s="232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</row>
    <row r="53" spans="2:54" customFormat="1">
      <c r="B53" s="129">
        <v>3.1</v>
      </c>
      <c r="C53" s="215" t="s">
        <v>197</v>
      </c>
      <c r="D53" s="216"/>
      <c r="E53" s="216"/>
      <c r="F53" s="216"/>
      <c r="G53" s="217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218">
        <v>13</v>
      </c>
      <c r="AC53" s="218" t="s">
        <v>198</v>
      </c>
      <c r="AD53" s="111"/>
      <c r="AE53" s="112">
        <f>AE54</f>
        <v>0</v>
      </c>
      <c r="AF53" s="112">
        <f>AF54</f>
        <v>45654</v>
      </c>
      <c r="AG53" s="112">
        <f>AE53+AF53</f>
        <v>45654</v>
      </c>
      <c r="AH53" s="221"/>
      <c r="AI53" s="222"/>
      <c r="AJ53" s="222"/>
      <c r="AK53" s="223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</row>
    <row r="54" spans="2:54" customFormat="1">
      <c r="B54" s="113" t="s">
        <v>199</v>
      </c>
      <c r="C54" s="209" t="s">
        <v>200</v>
      </c>
      <c r="D54" s="210"/>
      <c r="E54" s="210"/>
      <c r="F54" s="210"/>
      <c r="G54" s="211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220"/>
      <c r="AC54" s="220"/>
      <c r="AD54" s="117" t="s">
        <v>178</v>
      </c>
      <c r="AE54" s="118"/>
      <c r="AF54" s="118">
        <v>45654</v>
      </c>
      <c r="AG54" s="119"/>
      <c r="AH54" s="236"/>
      <c r="AI54" s="237"/>
      <c r="AJ54" s="237"/>
      <c r="AK54" s="23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</row>
    <row r="55" spans="2:54" customFormat="1">
      <c r="B55" s="129">
        <v>3.2</v>
      </c>
      <c r="C55" s="215" t="s">
        <v>25</v>
      </c>
      <c r="D55" s="216"/>
      <c r="E55" s="216"/>
      <c r="F55" s="216"/>
      <c r="G55" s="217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218" t="s">
        <v>201</v>
      </c>
      <c r="AC55" s="218" t="s">
        <v>202</v>
      </c>
      <c r="AD55" s="111"/>
      <c r="AE55" s="112">
        <f>SUM(AE56:AE62)</f>
        <v>18000</v>
      </c>
      <c r="AF55" s="112">
        <f>SUM(AF56:AF62)</f>
        <v>0</v>
      </c>
      <c r="AG55" s="112">
        <f>AE55+AF55</f>
        <v>18000</v>
      </c>
      <c r="AH55" s="221"/>
      <c r="AI55" s="222"/>
      <c r="AJ55" s="222"/>
      <c r="AK55" s="223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</row>
    <row r="56" spans="2:54" customFormat="1">
      <c r="B56" s="113" t="s">
        <v>203</v>
      </c>
      <c r="C56" s="209" t="s">
        <v>128</v>
      </c>
      <c r="D56" s="210"/>
      <c r="E56" s="210"/>
      <c r="F56" s="210"/>
      <c r="G56" s="211"/>
      <c r="H56" s="114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16"/>
      <c r="T56" s="115"/>
      <c r="U56" s="115"/>
      <c r="V56" s="115"/>
      <c r="W56" s="115"/>
      <c r="X56" s="115"/>
      <c r="Y56" s="115"/>
      <c r="Z56" s="115"/>
      <c r="AA56" s="115"/>
      <c r="AB56" s="219"/>
      <c r="AC56" s="219"/>
      <c r="AD56" s="117" t="s">
        <v>129</v>
      </c>
      <c r="AE56" s="118"/>
      <c r="AF56" s="118"/>
      <c r="AG56" s="119">
        <f>AE56+AF56</f>
        <v>0</v>
      </c>
      <c r="AH56" s="227"/>
      <c r="AI56" s="228"/>
      <c r="AJ56" s="228"/>
      <c r="AK56" s="229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</row>
    <row r="57" spans="2:54" customFormat="1">
      <c r="B57" s="113" t="s">
        <v>204</v>
      </c>
      <c r="C57" s="209" t="s">
        <v>131</v>
      </c>
      <c r="D57" s="210"/>
      <c r="E57" s="210"/>
      <c r="F57" s="210"/>
      <c r="G57" s="211"/>
      <c r="H57" s="114"/>
      <c r="I57" s="114"/>
      <c r="J57" s="115"/>
      <c r="K57" s="115"/>
      <c r="L57" s="115"/>
      <c r="M57" s="115"/>
      <c r="N57" s="115"/>
      <c r="O57" s="115"/>
      <c r="P57" s="115"/>
      <c r="Q57" s="115"/>
      <c r="R57" s="116"/>
      <c r="S57" s="116"/>
      <c r="T57" s="115"/>
      <c r="U57" s="115"/>
      <c r="V57" s="115"/>
      <c r="W57" s="115"/>
      <c r="X57" s="115"/>
      <c r="Y57" s="115"/>
      <c r="Z57" s="115"/>
      <c r="AA57" s="115"/>
      <c r="AB57" s="219"/>
      <c r="AC57" s="219"/>
      <c r="AD57" s="117" t="s">
        <v>129</v>
      </c>
      <c r="AE57" s="118">
        <v>9000</v>
      </c>
      <c r="AF57" s="118"/>
      <c r="AG57" s="119">
        <f t="shared" ref="AG57:AG62" si="7">AE57+AF57</f>
        <v>9000</v>
      </c>
      <c r="AH57" s="212"/>
      <c r="AI57" s="213"/>
      <c r="AJ57" s="213"/>
      <c r="AK57" s="214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</row>
    <row r="58" spans="2:54" customFormat="1">
      <c r="B58" s="113" t="s">
        <v>205</v>
      </c>
      <c r="C58" s="209" t="s">
        <v>133</v>
      </c>
      <c r="D58" s="210"/>
      <c r="E58" s="210"/>
      <c r="F58" s="210"/>
      <c r="G58" s="211"/>
      <c r="H58" s="115"/>
      <c r="I58" s="114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219"/>
      <c r="AC58" s="219"/>
      <c r="AD58" s="117" t="s">
        <v>129</v>
      </c>
      <c r="AE58" s="118"/>
      <c r="AF58" s="118"/>
      <c r="AG58" s="119">
        <f t="shared" si="7"/>
        <v>0</v>
      </c>
      <c r="AH58" s="230"/>
      <c r="AI58" s="231"/>
      <c r="AJ58" s="231"/>
      <c r="AK58" s="232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</row>
    <row r="59" spans="2:54" customFormat="1">
      <c r="B59" s="113" t="s">
        <v>206</v>
      </c>
      <c r="C59" s="209" t="s">
        <v>135</v>
      </c>
      <c r="D59" s="210"/>
      <c r="E59" s="210"/>
      <c r="F59" s="210"/>
      <c r="G59" s="211"/>
      <c r="H59" s="115"/>
      <c r="I59" s="114"/>
      <c r="J59" s="114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219"/>
      <c r="AC59" s="219"/>
      <c r="AD59" s="117" t="s">
        <v>129</v>
      </c>
      <c r="AE59" s="118"/>
      <c r="AF59" s="118"/>
      <c r="AG59" s="119">
        <f t="shared" si="7"/>
        <v>0</v>
      </c>
      <c r="AH59" s="236"/>
      <c r="AI59" s="237"/>
      <c r="AJ59" s="237"/>
      <c r="AK59" s="23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</row>
    <row r="60" spans="2:54" customFormat="1">
      <c r="B60" s="113" t="s">
        <v>207</v>
      </c>
      <c r="C60" s="209" t="s">
        <v>137</v>
      </c>
      <c r="D60" s="210"/>
      <c r="E60" s="210"/>
      <c r="F60" s="210"/>
      <c r="G60" s="211"/>
      <c r="H60" s="115"/>
      <c r="I60" s="115"/>
      <c r="J60" s="114"/>
      <c r="K60" s="114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219"/>
      <c r="AC60" s="219"/>
      <c r="AD60" s="117" t="s">
        <v>129</v>
      </c>
      <c r="AE60" s="118"/>
      <c r="AF60" s="118"/>
      <c r="AG60" s="119">
        <f t="shared" si="7"/>
        <v>0</v>
      </c>
      <c r="AH60" s="236"/>
      <c r="AI60" s="237"/>
      <c r="AJ60" s="237"/>
      <c r="AK60" s="23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</row>
    <row r="61" spans="2:54" customFormat="1">
      <c r="B61" s="113" t="s">
        <v>208</v>
      </c>
      <c r="C61" s="209" t="s">
        <v>209</v>
      </c>
      <c r="D61" s="210"/>
      <c r="E61" s="210"/>
      <c r="F61" s="210"/>
      <c r="G61" s="211"/>
      <c r="H61" s="115"/>
      <c r="I61" s="115"/>
      <c r="J61" s="115"/>
      <c r="K61" s="115"/>
      <c r="L61" s="114"/>
      <c r="M61" s="114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219"/>
      <c r="AC61" s="219"/>
      <c r="AD61" s="117" t="s">
        <v>129</v>
      </c>
      <c r="AE61" s="118"/>
      <c r="AF61" s="118"/>
      <c r="AG61" s="119">
        <f t="shared" si="7"/>
        <v>0</v>
      </c>
      <c r="AH61" s="236"/>
      <c r="AI61" s="237"/>
      <c r="AJ61" s="237"/>
      <c r="AK61" s="23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</row>
    <row r="62" spans="2:54" customFormat="1">
      <c r="B62" s="113" t="s">
        <v>210</v>
      </c>
      <c r="C62" s="209" t="s">
        <v>141</v>
      </c>
      <c r="D62" s="210"/>
      <c r="E62" s="210"/>
      <c r="F62" s="210"/>
      <c r="G62" s="211"/>
      <c r="H62" s="115"/>
      <c r="I62" s="115"/>
      <c r="J62" s="115"/>
      <c r="K62" s="115"/>
      <c r="L62" s="115"/>
      <c r="M62" s="115"/>
      <c r="N62" s="114"/>
      <c r="O62" s="115"/>
      <c r="P62" s="115"/>
      <c r="Q62" s="115"/>
      <c r="R62" s="115"/>
      <c r="S62" s="116"/>
      <c r="T62" s="115"/>
      <c r="U62" s="115"/>
      <c r="V62" s="115"/>
      <c r="W62" s="115"/>
      <c r="X62" s="115"/>
      <c r="Y62" s="115"/>
      <c r="Z62" s="115"/>
      <c r="AA62" s="115"/>
      <c r="AB62" s="219"/>
      <c r="AC62" s="219"/>
      <c r="AD62" s="117" t="s">
        <v>129</v>
      </c>
      <c r="AE62" s="118">
        <v>9000</v>
      </c>
      <c r="AF62" s="118"/>
      <c r="AG62" s="119">
        <f t="shared" si="7"/>
        <v>9000</v>
      </c>
      <c r="AH62" s="227"/>
      <c r="AI62" s="228"/>
      <c r="AJ62" s="228"/>
      <c r="AK62" s="229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</row>
    <row r="63" spans="2:54" customFormat="1" hidden="1">
      <c r="B63" s="113" t="s">
        <v>196</v>
      </c>
      <c r="C63" s="209" t="s">
        <v>194</v>
      </c>
      <c r="D63" s="210"/>
      <c r="E63" s="210"/>
      <c r="F63" s="210"/>
      <c r="G63" s="211"/>
      <c r="H63" s="121"/>
      <c r="I63" s="121"/>
      <c r="J63" s="121"/>
      <c r="K63" s="121"/>
      <c r="L63" s="121"/>
      <c r="M63" s="121"/>
      <c r="N63" s="121"/>
      <c r="O63" s="115"/>
      <c r="P63" s="115"/>
      <c r="Q63" s="115"/>
      <c r="R63" s="115"/>
      <c r="S63" s="127"/>
      <c r="T63" s="121"/>
      <c r="U63" s="121"/>
      <c r="V63" s="121"/>
      <c r="W63" s="121"/>
      <c r="X63" s="121"/>
      <c r="Y63" s="121"/>
      <c r="Z63" s="121"/>
      <c r="AA63" s="115"/>
      <c r="AB63" s="220"/>
      <c r="AC63" s="220"/>
      <c r="AD63" s="117"/>
      <c r="AE63" s="118"/>
      <c r="AF63" s="118"/>
      <c r="AG63" s="119">
        <f t="shared" ref="AG63" si="8">+AE63+AF63</f>
        <v>0</v>
      </c>
      <c r="AH63" s="230"/>
      <c r="AI63" s="231"/>
      <c r="AJ63" s="231"/>
      <c r="AK63" s="232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</row>
    <row r="64" spans="2:54" customFormat="1">
      <c r="B64" s="129">
        <v>3.3</v>
      </c>
      <c r="C64" s="215" t="s">
        <v>211</v>
      </c>
      <c r="D64" s="216"/>
      <c r="E64" s="216"/>
      <c r="F64" s="216"/>
      <c r="G64" s="217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218">
        <v>14</v>
      </c>
      <c r="AC64" s="218" t="s">
        <v>198</v>
      </c>
      <c r="AD64" s="111"/>
      <c r="AE64" s="112">
        <f>AE65+AE66</f>
        <v>2</v>
      </c>
      <c r="AF64" s="112">
        <f>AF65+AF66</f>
        <v>16614</v>
      </c>
      <c r="AG64" s="112">
        <f>AE64+AF64</f>
        <v>16616</v>
      </c>
      <c r="AH64" s="221"/>
      <c r="AI64" s="222"/>
      <c r="AJ64" s="222"/>
      <c r="AK64" s="223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</row>
    <row r="65" spans="2:54" customFormat="1">
      <c r="B65" s="113" t="s">
        <v>212</v>
      </c>
      <c r="C65" s="209" t="s">
        <v>211</v>
      </c>
      <c r="D65" s="210"/>
      <c r="E65" s="210"/>
      <c r="F65" s="210"/>
      <c r="G65" s="211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20"/>
      <c r="S65" s="120"/>
      <c r="T65" s="114"/>
      <c r="U65" s="114"/>
      <c r="V65" s="114"/>
      <c r="W65" s="114"/>
      <c r="X65" s="114"/>
      <c r="Y65" s="114"/>
      <c r="Z65" s="114"/>
      <c r="AA65" s="114"/>
      <c r="AB65" s="219"/>
      <c r="AC65" s="219"/>
      <c r="AD65" s="117" t="s">
        <v>178</v>
      </c>
      <c r="AE65" s="118">
        <v>2</v>
      </c>
      <c r="AF65" s="118">
        <v>4152</v>
      </c>
      <c r="AG65" s="119">
        <f>AE65+AF65</f>
        <v>4154</v>
      </c>
      <c r="AH65" s="236"/>
      <c r="AI65" s="237"/>
      <c r="AJ65" s="237"/>
      <c r="AK65" s="23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</row>
    <row r="66" spans="2:54" customFormat="1">
      <c r="B66" s="113" t="s">
        <v>213</v>
      </c>
      <c r="C66" s="209" t="s">
        <v>52</v>
      </c>
      <c r="D66" s="210"/>
      <c r="E66" s="210"/>
      <c r="F66" s="210"/>
      <c r="G66" s="211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20"/>
      <c r="S66" s="120"/>
      <c r="T66" s="114"/>
      <c r="U66" s="114"/>
      <c r="V66" s="114"/>
      <c r="W66" s="114"/>
      <c r="X66" s="114"/>
      <c r="Y66" s="114"/>
      <c r="Z66" s="114"/>
      <c r="AA66" s="114"/>
      <c r="AB66" s="123"/>
      <c r="AC66" s="220"/>
      <c r="AD66" s="117" t="s">
        <v>178</v>
      </c>
      <c r="AE66" s="118"/>
      <c r="AF66" s="118">
        <v>12462</v>
      </c>
      <c r="AG66" s="119">
        <f>AE66+AF66</f>
        <v>12462</v>
      </c>
      <c r="AH66" s="236"/>
      <c r="AI66" s="237"/>
      <c r="AJ66" s="237"/>
      <c r="AK66" s="23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</row>
    <row r="67" spans="2:54" customFormat="1">
      <c r="B67" s="129">
        <v>3.4</v>
      </c>
      <c r="C67" s="215" t="s">
        <v>35</v>
      </c>
      <c r="D67" s="216"/>
      <c r="E67" s="216"/>
      <c r="F67" s="216"/>
      <c r="G67" s="217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218">
        <v>9</v>
      </c>
      <c r="AC67" s="218" t="s">
        <v>214</v>
      </c>
      <c r="AD67" s="111"/>
      <c r="AE67" s="112">
        <f>SUM(AE68:AE72)</f>
        <v>18500</v>
      </c>
      <c r="AF67" s="112">
        <f>SUM(AF68:AF72)</f>
        <v>0</v>
      </c>
      <c r="AG67" s="112">
        <f>AE67+AF67</f>
        <v>18500</v>
      </c>
      <c r="AH67" s="221"/>
      <c r="AI67" s="222"/>
      <c r="AJ67" s="222"/>
      <c r="AK67" s="223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</row>
    <row r="68" spans="2:54" customFormat="1">
      <c r="B68" s="113" t="s">
        <v>215</v>
      </c>
      <c r="C68" s="209" t="s">
        <v>128</v>
      </c>
      <c r="D68" s="210"/>
      <c r="E68" s="210"/>
      <c r="F68" s="210"/>
      <c r="G68" s="211"/>
      <c r="H68" s="115"/>
      <c r="I68" s="115"/>
      <c r="J68" s="115"/>
      <c r="K68" s="115"/>
      <c r="L68" s="115"/>
      <c r="M68" s="115"/>
      <c r="N68" s="115"/>
      <c r="O68" s="114"/>
      <c r="P68" s="114"/>
      <c r="Q68" s="115"/>
      <c r="R68" s="116"/>
      <c r="S68" s="116"/>
      <c r="T68" s="115"/>
      <c r="U68" s="115"/>
      <c r="V68" s="115"/>
      <c r="W68" s="115"/>
      <c r="X68" s="115"/>
      <c r="Y68" s="115"/>
      <c r="Z68" s="115"/>
      <c r="AA68" s="115"/>
      <c r="AB68" s="219"/>
      <c r="AC68" s="219"/>
      <c r="AD68" s="117" t="s">
        <v>129</v>
      </c>
      <c r="AE68" s="118"/>
      <c r="AF68" s="118"/>
      <c r="AG68" s="119">
        <f>AE68+AF68</f>
        <v>0</v>
      </c>
      <c r="AH68" s="236"/>
      <c r="AI68" s="237"/>
      <c r="AJ68" s="237"/>
      <c r="AK68" s="23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</row>
    <row r="69" spans="2:54" customFormat="1">
      <c r="B69" s="113" t="s">
        <v>216</v>
      </c>
      <c r="C69" s="209" t="s">
        <v>131</v>
      </c>
      <c r="D69" s="210"/>
      <c r="E69" s="210"/>
      <c r="F69" s="210"/>
      <c r="G69" s="211"/>
      <c r="H69" s="115"/>
      <c r="I69" s="115"/>
      <c r="J69" s="115"/>
      <c r="K69" s="115"/>
      <c r="L69" s="115"/>
      <c r="M69" s="115"/>
      <c r="N69" s="115"/>
      <c r="O69" s="114"/>
      <c r="P69" s="114"/>
      <c r="Q69" s="115"/>
      <c r="R69" s="116"/>
      <c r="S69" s="116"/>
      <c r="T69" s="115"/>
      <c r="U69" s="115"/>
      <c r="V69" s="115"/>
      <c r="W69" s="115"/>
      <c r="X69" s="115"/>
      <c r="Y69" s="115"/>
      <c r="Z69" s="115"/>
      <c r="AA69" s="115"/>
      <c r="AB69" s="219"/>
      <c r="AC69" s="219"/>
      <c r="AD69" s="117" t="s">
        <v>129</v>
      </c>
      <c r="AE69" s="118">
        <v>9250</v>
      </c>
      <c r="AF69" s="118"/>
      <c r="AG69" s="119">
        <f t="shared" ref="AG69:AG72" si="9">AE69+AF69</f>
        <v>9250</v>
      </c>
      <c r="AH69" s="236"/>
      <c r="AI69" s="237"/>
      <c r="AJ69" s="237"/>
      <c r="AK69" s="23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</row>
    <row r="70" spans="2:54" customFormat="1">
      <c r="B70" s="113" t="s">
        <v>217</v>
      </c>
      <c r="C70" s="209" t="s">
        <v>133</v>
      </c>
      <c r="D70" s="210"/>
      <c r="E70" s="210"/>
      <c r="F70" s="210"/>
      <c r="G70" s="211"/>
      <c r="H70" s="115"/>
      <c r="I70" s="115"/>
      <c r="J70" s="115"/>
      <c r="K70" s="115"/>
      <c r="L70" s="115"/>
      <c r="M70" s="115"/>
      <c r="N70" s="115"/>
      <c r="O70" s="115"/>
      <c r="P70" s="115"/>
      <c r="Q70" s="114"/>
      <c r="R70" s="116"/>
      <c r="S70" s="116"/>
      <c r="T70" s="115"/>
      <c r="U70" s="115"/>
      <c r="V70" s="115"/>
      <c r="W70" s="115"/>
      <c r="X70" s="115"/>
      <c r="Y70" s="115"/>
      <c r="Z70" s="115"/>
      <c r="AA70" s="115"/>
      <c r="AB70" s="219"/>
      <c r="AC70" s="219"/>
      <c r="AD70" s="117" t="s">
        <v>150</v>
      </c>
      <c r="AE70" s="118"/>
      <c r="AF70" s="118"/>
      <c r="AG70" s="119">
        <f t="shared" si="9"/>
        <v>0</v>
      </c>
      <c r="AH70" s="236"/>
      <c r="AI70" s="237"/>
      <c r="AJ70" s="237"/>
      <c r="AK70" s="23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</row>
    <row r="71" spans="2:54" customFormat="1">
      <c r="B71" s="113" t="s">
        <v>218</v>
      </c>
      <c r="C71" s="209" t="s">
        <v>137</v>
      </c>
      <c r="D71" s="210"/>
      <c r="E71" s="210"/>
      <c r="F71" s="210"/>
      <c r="G71" s="211"/>
      <c r="H71" s="115"/>
      <c r="I71" s="115"/>
      <c r="J71" s="115"/>
      <c r="K71" s="115"/>
      <c r="L71" s="115"/>
      <c r="M71" s="115"/>
      <c r="N71" s="115"/>
      <c r="O71" s="115"/>
      <c r="P71" s="115"/>
      <c r="Q71" s="114"/>
      <c r="R71" s="120"/>
      <c r="S71" s="120"/>
      <c r="T71" s="114"/>
      <c r="U71" s="114"/>
      <c r="V71" s="114"/>
      <c r="W71" s="114"/>
      <c r="X71" s="115"/>
      <c r="Y71" s="115"/>
      <c r="Z71" s="115"/>
      <c r="AA71" s="115"/>
      <c r="AB71" s="219"/>
      <c r="AC71" s="219"/>
      <c r="AD71" s="117" t="s">
        <v>150</v>
      </c>
      <c r="AE71" s="118"/>
      <c r="AF71" s="118"/>
      <c r="AG71" s="119">
        <f t="shared" si="9"/>
        <v>0</v>
      </c>
      <c r="AH71" s="236"/>
      <c r="AI71" s="237"/>
      <c r="AJ71" s="237"/>
      <c r="AK71" s="23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</row>
    <row r="72" spans="2:54" customFormat="1">
      <c r="B72" s="113" t="s">
        <v>219</v>
      </c>
      <c r="C72" s="209" t="s">
        <v>141</v>
      </c>
      <c r="D72" s="210"/>
      <c r="E72" s="210"/>
      <c r="F72" s="210"/>
      <c r="G72" s="211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116"/>
      <c r="T72" s="115"/>
      <c r="U72" s="115"/>
      <c r="V72" s="115"/>
      <c r="W72" s="115"/>
      <c r="X72" s="114"/>
      <c r="Y72" s="115"/>
      <c r="Z72" s="115"/>
      <c r="AA72" s="115"/>
      <c r="AB72" s="220"/>
      <c r="AC72" s="220"/>
      <c r="AD72" s="117" t="s">
        <v>129</v>
      </c>
      <c r="AE72" s="118">
        <v>9250</v>
      </c>
      <c r="AF72" s="118"/>
      <c r="AG72" s="119">
        <f t="shared" si="9"/>
        <v>9250</v>
      </c>
      <c r="AH72" s="236"/>
      <c r="AI72" s="237"/>
      <c r="AJ72" s="237"/>
      <c r="AK72" s="23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</row>
    <row r="73" spans="2:54" customFormat="1" ht="15.75">
      <c r="B73" s="122">
        <v>4</v>
      </c>
      <c r="C73" s="233" t="s">
        <v>220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5"/>
      <c r="AD73" s="105"/>
      <c r="AE73" s="106">
        <f>AE74</f>
        <v>14000</v>
      </c>
      <c r="AF73" s="106">
        <f>AF74</f>
        <v>5000</v>
      </c>
      <c r="AG73" s="107">
        <f>+AE73+AF73</f>
        <v>19000</v>
      </c>
      <c r="AH73" s="108"/>
      <c r="AI73" s="108"/>
      <c r="AJ73" s="108"/>
      <c r="AK73" s="10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</row>
    <row r="74" spans="2:54" customFormat="1">
      <c r="B74" s="129">
        <v>4.0999999999999996</v>
      </c>
      <c r="C74" s="215" t="s">
        <v>221</v>
      </c>
      <c r="D74" s="216"/>
      <c r="E74" s="216"/>
      <c r="F74" s="216"/>
      <c r="G74" s="217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218">
        <v>10</v>
      </c>
      <c r="AC74" s="218" t="s">
        <v>222</v>
      </c>
      <c r="AD74" s="111"/>
      <c r="AE74" s="112">
        <f>SUM(AE75:AE79)</f>
        <v>14000</v>
      </c>
      <c r="AF74" s="112">
        <f>SUM(AF75:AF79)</f>
        <v>5000</v>
      </c>
      <c r="AG74" s="112">
        <f>+AE74+AF74</f>
        <v>19000</v>
      </c>
      <c r="AH74" s="221"/>
      <c r="AI74" s="222"/>
      <c r="AJ74" s="222"/>
      <c r="AK74" s="223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</row>
    <row r="75" spans="2:54" customFormat="1">
      <c r="B75" s="113" t="s">
        <v>223</v>
      </c>
      <c r="C75" s="209" t="s">
        <v>224</v>
      </c>
      <c r="D75" s="210"/>
      <c r="E75" s="210"/>
      <c r="F75" s="210"/>
      <c r="G75" s="211"/>
      <c r="H75" s="121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4"/>
      <c r="X75" s="115"/>
      <c r="Y75" s="115"/>
      <c r="Z75" s="115"/>
      <c r="AA75" s="115"/>
      <c r="AB75" s="219"/>
      <c r="AC75" s="219"/>
      <c r="AD75" s="117" t="s">
        <v>129</v>
      </c>
      <c r="AE75" s="118"/>
      <c r="AF75" s="118">
        <v>5000</v>
      </c>
      <c r="AG75" s="119">
        <f>AE75+AF75</f>
        <v>5000</v>
      </c>
      <c r="AH75" s="227"/>
      <c r="AI75" s="228"/>
      <c r="AJ75" s="228"/>
      <c r="AK75" s="229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</row>
    <row r="76" spans="2:54" customFormat="1">
      <c r="B76" s="113">
        <v>41.2</v>
      </c>
      <c r="C76" s="209" t="s">
        <v>225</v>
      </c>
      <c r="D76" s="210"/>
      <c r="E76" s="210"/>
      <c r="F76" s="210"/>
      <c r="G76" s="211"/>
      <c r="H76" s="121"/>
      <c r="I76" s="115"/>
      <c r="J76" s="115"/>
      <c r="K76" s="115"/>
      <c r="L76" s="115"/>
      <c r="M76" s="115"/>
      <c r="N76" s="115"/>
      <c r="O76" s="114"/>
      <c r="P76" s="115"/>
      <c r="Q76" s="115"/>
      <c r="R76" s="116"/>
      <c r="S76" s="116"/>
      <c r="T76" s="115"/>
      <c r="U76" s="115"/>
      <c r="V76" s="115"/>
      <c r="W76" s="115"/>
      <c r="X76" s="115"/>
      <c r="Y76" s="115"/>
      <c r="Z76" s="115"/>
      <c r="AA76" s="115"/>
      <c r="AB76" s="219"/>
      <c r="AC76" s="219"/>
      <c r="AD76" s="117" t="s">
        <v>129</v>
      </c>
      <c r="AE76" s="118"/>
      <c r="AF76" s="118"/>
      <c r="AG76" s="119">
        <f t="shared" ref="AG76:AG79" si="10">AE76+AF76</f>
        <v>0</v>
      </c>
      <c r="AH76" s="212"/>
      <c r="AI76" s="213"/>
      <c r="AJ76" s="213"/>
      <c r="AK76" s="214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</row>
    <row r="77" spans="2:54" customFormat="1">
      <c r="B77" s="113" t="s">
        <v>226</v>
      </c>
      <c r="C77" s="209" t="s">
        <v>227</v>
      </c>
      <c r="D77" s="210"/>
      <c r="E77" s="210"/>
      <c r="F77" s="210"/>
      <c r="G77" s="211"/>
      <c r="H77" s="121"/>
      <c r="I77" s="115"/>
      <c r="J77" s="115"/>
      <c r="K77" s="115"/>
      <c r="L77" s="115"/>
      <c r="M77" s="115"/>
      <c r="N77" s="115"/>
      <c r="O77" s="114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219"/>
      <c r="AC77" s="219"/>
      <c r="AD77" s="117" t="s">
        <v>129</v>
      </c>
      <c r="AE77" s="118">
        <v>5000</v>
      </c>
      <c r="AF77" s="118"/>
      <c r="AG77" s="119">
        <f t="shared" si="10"/>
        <v>5000</v>
      </c>
      <c r="AH77" s="212"/>
      <c r="AI77" s="213"/>
      <c r="AJ77" s="213"/>
      <c r="AK77" s="214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</row>
    <row r="78" spans="2:54" customFormat="1">
      <c r="B78" s="113" t="s">
        <v>228</v>
      </c>
      <c r="C78" s="209" t="s">
        <v>229</v>
      </c>
      <c r="D78" s="210"/>
      <c r="E78" s="210"/>
      <c r="F78" s="210"/>
      <c r="G78" s="211"/>
      <c r="H78" s="121"/>
      <c r="I78" s="115"/>
      <c r="J78" s="115"/>
      <c r="K78" s="115"/>
      <c r="L78" s="115"/>
      <c r="M78" s="115"/>
      <c r="N78" s="115"/>
      <c r="O78" s="115"/>
      <c r="P78" s="115"/>
      <c r="Q78" s="115"/>
      <c r="R78" s="114"/>
      <c r="S78" s="116"/>
      <c r="T78" s="115"/>
      <c r="U78" s="115"/>
      <c r="V78" s="115"/>
      <c r="W78" s="115"/>
      <c r="X78" s="115"/>
      <c r="Y78" s="115"/>
      <c r="Z78" s="115"/>
      <c r="AA78" s="115"/>
      <c r="AB78" s="219"/>
      <c r="AC78" s="219"/>
      <c r="AD78" s="117" t="s">
        <v>129</v>
      </c>
      <c r="AE78" s="118">
        <v>5000</v>
      </c>
      <c r="AF78" s="118"/>
      <c r="AG78" s="119">
        <f t="shared" si="10"/>
        <v>5000</v>
      </c>
      <c r="AH78" s="212"/>
      <c r="AI78" s="213"/>
      <c r="AJ78" s="213"/>
      <c r="AK78" s="214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</row>
    <row r="79" spans="2:54" customFormat="1">
      <c r="B79" s="113" t="s">
        <v>230</v>
      </c>
      <c r="C79" s="209" t="s">
        <v>231</v>
      </c>
      <c r="D79" s="210"/>
      <c r="E79" s="210"/>
      <c r="F79" s="210"/>
      <c r="G79" s="211"/>
      <c r="H79" s="121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4"/>
      <c r="X79" s="114"/>
      <c r="Y79" s="115"/>
      <c r="Z79" s="115"/>
      <c r="AA79" s="115"/>
      <c r="AB79" s="220"/>
      <c r="AC79" s="220"/>
      <c r="AD79" s="117" t="s">
        <v>129</v>
      </c>
      <c r="AE79" s="118">
        <v>4000</v>
      </c>
      <c r="AF79" s="118"/>
      <c r="AG79" s="119">
        <f t="shared" si="10"/>
        <v>4000</v>
      </c>
      <c r="AH79" s="212"/>
      <c r="AI79" s="213"/>
      <c r="AJ79" s="213"/>
      <c r="AK79" s="214"/>
    </row>
    <row r="80" spans="2:54" customFormat="1" hidden="1">
      <c r="B80" s="113" t="s">
        <v>232</v>
      </c>
      <c r="C80" s="209" t="s">
        <v>194</v>
      </c>
      <c r="D80" s="210"/>
      <c r="E80" s="210"/>
      <c r="F80" s="210"/>
      <c r="G80" s="211"/>
      <c r="H80" s="121"/>
      <c r="I80" s="126"/>
      <c r="J80" s="126"/>
      <c r="K80" s="126"/>
      <c r="L80" s="126"/>
      <c r="M80" s="126"/>
      <c r="N80" s="126"/>
      <c r="O80" s="115"/>
      <c r="P80" s="115"/>
      <c r="Q80" s="115"/>
      <c r="R80" s="115"/>
      <c r="S80" s="121"/>
      <c r="T80" s="121"/>
      <c r="U80" s="126"/>
      <c r="V80" s="126"/>
      <c r="W80" s="126"/>
      <c r="X80" s="126"/>
      <c r="Y80" s="126"/>
      <c r="Z80" s="126"/>
      <c r="AA80" s="115"/>
      <c r="AB80" s="218"/>
      <c r="AC80" s="218"/>
      <c r="AD80" s="123"/>
      <c r="AE80" s="118"/>
      <c r="AF80" s="118"/>
      <c r="AG80" s="119">
        <f t="shared" ref="AG80:AG82" si="11">+AE80+AF80</f>
        <v>0</v>
      </c>
      <c r="AH80" s="212"/>
      <c r="AI80" s="213"/>
      <c r="AJ80" s="213"/>
      <c r="AK80" s="214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</row>
    <row r="81" spans="2:54" customFormat="1" hidden="1">
      <c r="B81" s="113" t="s">
        <v>233</v>
      </c>
      <c r="C81" s="209" t="s">
        <v>194</v>
      </c>
      <c r="D81" s="210"/>
      <c r="E81" s="210"/>
      <c r="F81" s="210"/>
      <c r="G81" s="211"/>
      <c r="H81" s="121"/>
      <c r="I81" s="121"/>
      <c r="J81" s="121"/>
      <c r="K81" s="121"/>
      <c r="L81" s="121"/>
      <c r="M81" s="121"/>
      <c r="N81" s="121"/>
      <c r="O81" s="115"/>
      <c r="P81" s="115"/>
      <c r="Q81" s="115"/>
      <c r="R81" s="115"/>
      <c r="S81" s="127"/>
      <c r="T81" s="121"/>
      <c r="U81" s="121"/>
      <c r="V81" s="121"/>
      <c r="W81" s="121"/>
      <c r="X81" s="121"/>
      <c r="Y81" s="121"/>
      <c r="Z81" s="121"/>
      <c r="AA81" s="115"/>
      <c r="AB81" s="219"/>
      <c r="AC81" s="219"/>
      <c r="AD81" s="123"/>
      <c r="AE81" s="118"/>
      <c r="AF81" s="118"/>
      <c r="AG81" s="119">
        <f t="shared" si="11"/>
        <v>0</v>
      </c>
      <c r="AH81" s="212"/>
      <c r="AI81" s="213"/>
      <c r="AJ81" s="213"/>
      <c r="AK81" s="214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</row>
    <row r="82" spans="2:54" customFormat="1" hidden="1">
      <c r="B82" s="113" t="s">
        <v>234</v>
      </c>
      <c r="C82" s="209" t="s">
        <v>194</v>
      </c>
      <c r="D82" s="210"/>
      <c r="E82" s="210"/>
      <c r="F82" s="210"/>
      <c r="G82" s="211"/>
      <c r="H82" s="121"/>
      <c r="I82" s="121"/>
      <c r="J82" s="121"/>
      <c r="K82" s="121"/>
      <c r="L82" s="121"/>
      <c r="M82" s="121"/>
      <c r="N82" s="121"/>
      <c r="O82" s="115"/>
      <c r="P82" s="115"/>
      <c r="Q82" s="115"/>
      <c r="R82" s="115"/>
      <c r="S82" s="121"/>
      <c r="T82" s="121"/>
      <c r="U82" s="121"/>
      <c r="V82" s="121"/>
      <c r="W82" s="121"/>
      <c r="X82" s="121"/>
      <c r="Y82" s="121"/>
      <c r="Z82" s="121"/>
      <c r="AA82" s="115"/>
      <c r="AB82" s="220"/>
      <c r="AC82" s="220"/>
      <c r="AD82" s="128"/>
      <c r="AE82" s="118"/>
      <c r="AF82" s="118"/>
      <c r="AG82" s="119">
        <f t="shared" si="11"/>
        <v>0</v>
      </c>
      <c r="AH82" s="230"/>
      <c r="AI82" s="231"/>
      <c r="AJ82" s="231"/>
      <c r="AK82" s="232"/>
    </row>
    <row r="83" spans="2:54" customFormat="1" hidden="1">
      <c r="B83" s="129">
        <v>4.5</v>
      </c>
      <c r="C83" s="215" t="s">
        <v>235</v>
      </c>
      <c r="D83" s="216"/>
      <c r="E83" s="216"/>
      <c r="F83" s="216"/>
      <c r="G83" s="217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218"/>
      <c r="AC83" s="218"/>
      <c r="AD83" s="124"/>
      <c r="AE83" s="112">
        <f>+AE84+AE85+AE86+AE87+AE88</f>
        <v>0</v>
      </c>
      <c r="AF83" s="112">
        <f>+AF84+AF85+AF86+AF87+AF88</f>
        <v>0</v>
      </c>
      <c r="AG83" s="112">
        <f>+AE83+AF83</f>
        <v>0</v>
      </c>
      <c r="AH83" s="221"/>
      <c r="AI83" s="222"/>
      <c r="AJ83" s="222"/>
      <c r="AK83" s="223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</row>
    <row r="84" spans="2:54" customFormat="1" hidden="1">
      <c r="B84" s="113" t="s">
        <v>236</v>
      </c>
      <c r="C84" s="209" t="s">
        <v>194</v>
      </c>
      <c r="D84" s="210"/>
      <c r="E84" s="210"/>
      <c r="F84" s="210"/>
      <c r="G84" s="211"/>
      <c r="H84" s="121"/>
      <c r="I84" s="126"/>
      <c r="J84" s="126"/>
      <c r="K84" s="126"/>
      <c r="L84" s="126"/>
      <c r="M84" s="126"/>
      <c r="N84" s="126"/>
      <c r="O84" s="115"/>
      <c r="P84" s="115"/>
      <c r="Q84" s="115"/>
      <c r="R84" s="116"/>
      <c r="S84" s="127"/>
      <c r="T84" s="121"/>
      <c r="U84" s="126"/>
      <c r="V84" s="126"/>
      <c r="W84" s="126"/>
      <c r="X84" s="126"/>
      <c r="Y84" s="126"/>
      <c r="Z84" s="126"/>
      <c r="AA84" s="115"/>
      <c r="AB84" s="219"/>
      <c r="AC84" s="219"/>
      <c r="AD84" s="123"/>
      <c r="AE84" s="118"/>
      <c r="AF84" s="118"/>
      <c r="AG84" s="119">
        <f>+AE84+AF84</f>
        <v>0</v>
      </c>
      <c r="AH84" s="227"/>
      <c r="AI84" s="228"/>
      <c r="AJ84" s="228"/>
      <c r="AK84" s="229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</row>
    <row r="85" spans="2:54" customFormat="1" hidden="1">
      <c r="B85" s="113" t="s">
        <v>237</v>
      </c>
      <c r="C85" s="209" t="s">
        <v>194</v>
      </c>
      <c r="D85" s="210"/>
      <c r="E85" s="210"/>
      <c r="F85" s="210"/>
      <c r="G85" s="211"/>
      <c r="H85" s="121"/>
      <c r="I85" s="126"/>
      <c r="J85" s="126"/>
      <c r="K85" s="126"/>
      <c r="L85" s="126"/>
      <c r="M85" s="126"/>
      <c r="N85" s="126"/>
      <c r="O85" s="115"/>
      <c r="P85" s="115"/>
      <c r="Q85" s="115"/>
      <c r="R85" s="116"/>
      <c r="S85" s="127"/>
      <c r="T85" s="121"/>
      <c r="U85" s="126"/>
      <c r="V85" s="126"/>
      <c r="W85" s="126"/>
      <c r="X85" s="126"/>
      <c r="Y85" s="126"/>
      <c r="Z85" s="126"/>
      <c r="AA85" s="115"/>
      <c r="AB85" s="219"/>
      <c r="AC85" s="219"/>
      <c r="AD85" s="123"/>
      <c r="AE85" s="118"/>
      <c r="AF85" s="118"/>
      <c r="AG85" s="119">
        <f t="shared" ref="AG85:AG88" si="12">+AE85+AF85</f>
        <v>0</v>
      </c>
      <c r="AH85" s="212"/>
      <c r="AI85" s="213"/>
      <c r="AJ85" s="213"/>
      <c r="AK85" s="214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</row>
    <row r="86" spans="2:54" customFormat="1" hidden="1">
      <c r="B86" s="113" t="s">
        <v>238</v>
      </c>
      <c r="C86" s="209" t="s">
        <v>194</v>
      </c>
      <c r="D86" s="210"/>
      <c r="E86" s="210"/>
      <c r="F86" s="210"/>
      <c r="G86" s="211"/>
      <c r="H86" s="121"/>
      <c r="I86" s="126"/>
      <c r="J86" s="126"/>
      <c r="K86" s="126"/>
      <c r="L86" s="126"/>
      <c r="M86" s="126"/>
      <c r="N86" s="126"/>
      <c r="O86" s="115"/>
      <c r="P86" s="115"/>
      <c r="Q86" s="115"/>
      <c r="R86" s="115"/>
      <c r="S86" s="121"/>
      <c r="T86" s="121"/>
      <c r="U86" s="126"/>
      <c r="V86" s="126"/>
      <c r="W86" s="126"/>
      <c r="X86" s="126"/>
      <c r="Y86" s="126"/>
      <c r="Z86" s="126"/>
      <c r="AA86" s="115"/>
      <c r="AB86" s="219"/>
      <c r="AC86" s="219"/>
      <c r="AD86" s="123"/>
      <c r="AE86" s="118"/>
      <c r="AF86" s="118"/>
      <c r="AG86" s="119">
        <f t="shared" si="12"/>
        <v>0</v>
      </c>
      <c r="AH86" s="212"/>
      <c r="AI86" s="213"/>
      <c r="AJ86" s="213"/>
      <c r="AK86" s="214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</row>
    <row r="87" spans="2:54" customFormat="1" hidden="1">
      <c r="B87" s="113" t="s">
        <v>239</v>
      </c>
      <c r="C87" s="209" t="s">
        <v>194</v>
      </c>
      <c r="D87" s="210"/>
      <c r="E87" s="210"/>
      <c r="F87" s="210"/>
      <c r="G87" s="211"/>
      <c r="H87" s="121"/>
      <c r="I87" s="121"/>
      <c r="J87" s="121"/>
      <c r="K87" s="121"/>
      <c r="L87" s="121"/>
      <c r="M87" s="121"/>
      <c r="N87" s="121"/>
      <c r="O87" s="115"/>
      <c r="P87" s="115"/>
      <c r="Q87" s="115"/>
      <c r="R87" s="115"/>
      <c r="S87" s="127"/>
      <c r="T87" s="121"/>
      <c r="U87" s="121"/>
      <c r="V87" s="121"/>
      <c r="W87" s="121"/>
      <c r="X87" s="121"/>
      <c r="Y87" s="121"/>
      <c r="Z87" s="121"/>
      <c r="AA87" s="115"/>
      <c r="AB87" s="219"/>
      <c r="AC87" s="219"/>
      <c r="AD87" s="123"/>
      <c r="AE87" s="118"/>
      <c r="AF87" s="118"/>
      <c r="AG87" s="119">
        <f t="shared" si="12"/>
        <v>0</v>
      </c>
      <c r="AH87" s="212"/>
      <c r="AI87" s="213"/>
      <c r="AJ87" s="213"/>
      <c r="AK87" s="214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</row>
    <row r="88" spans="2:54" customFormat="1" hidden="1">
      <c r="B88" s="113" t="s">
        <v>240</v>
      </c>
      <c r="C88" s="209" t="s">
        <v>194</v>
      </c>
      <c r="D88" s="210"/>
      <c r="E88" s="210"/>
      <c r="F88" s="210"/>
      <c r="G88" s="211"/>
      <c r="H88" s="121"/>
      <c r="I88" s="121"/>
      <c r="J88" s="121"/>
      <c r="K88" s="121"/>
      <c r="L88" s="121"/>
      <c r="M88" s="121"/>
      <c r="N88" s="121"/>
      <c r="O88" s="115"/>
      <c r="P88" s="115"/>
      <c r="Q88" s="115"/>
      <c r="R88" s="115"/>
      <c r="S88" s="121"/>
      <c r="T88" s="121"/>
      <c r="U88" s="121"/>
      <c r="V88" s="121"/>
      <c r="W88" s="121"/>
      <c r="X88" s="121"/>
      <c r="Y88" s="121"/>
      <c r="Z88" s="121"/>
      <c r="AA88" s="115"/>
      <c r="AB88" s="220"/>
      <c r="AC88" s="220"/>
      <c r="AD88" s="128"/>
      <c r="AE88" s="118"/>
      <c r="AF88" s="118"/>
      <c r="AG88" s="119">
        <f t="shared" si="12"/>
        <v>0</v>
      </c>
      <c r="AH88" s="230"/>
      <c r="AI88" s="231"/>
      <c r="AJ88" s="231"/>
      <c r="AK88" s="232"/>
    </row>
    <row r="89" spans="2:54" customFormat="1" ht="15.75">
      <c r="B89" s="122">
        <v>5</v>
      </c>
      <c r="C89" s="233" t="s">
        <v>70</v>
      </c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5"/>
      <c r="AD89" s="105"/>
      <c r="AE89" s="106">
        <f>AE90</f>
        <v>32400</v>
      </c>
      <c r="AF89" s="106">
        <f>AF90</f>
        <v>97615</v>
      </c>
      <c r="AG89" s="107">
        <f>+AE89+AF89</f>
        <v>130015</v>
      </c>
      <c r="AH89" s="108"/>
      <c r="AI89" s="108"/>
      <c r="AJ89" s="108"/>
      <c r="AK89" s="10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</row>
    <row r="90" spans="2:54" customFormat="1">
      <c r="B90" s="109">
        <v>5.0999999999999996</v>
      </c>
      <c r="C90" s="215" t="s">
        <v>241</v>
      </c>
      <c r="D90" s="216"/>
      <c r="E90" s="216"/>
      <c r="F90" s="216"/>
      <c r="G90" s="217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218"/>
      <c r="AC90" s="218" t="s">
        <v>242</v>
      </c>
      <c r="AD90" s="111"/>
      <c r="AE90" s="112">
        <f>SUM(AE91:AE93)</f>
        <v>32400</v>
      </c>
      <c r="AF90" s="112">
        <f>SUM(AF91:AF93)</f>
        <v>97615</v>
      </c>
      <c r="AG90" s="112">
        <f>+AE90+AF90</f>
        <v>130015</v>
      </c>
      <c r="AH90" s="221"/>
      <c r="AI90" s="222"/>
      <c r="AJ90" s="222"/>
      <c r="AK90" s="223"/>
    </row>
    <row r="91" spans="2:54" customFormat="1">
      <c r="B91" s="113" t="s">
        <v>37</v>
      </c>
      <c r="C91" s="209" t="s">
        <v>40</v>
      </c>
      <c r="D91" s="210"/>
      <c r="E91" s="210"/>
      <c r="F91" s="210"/>
      <c r="G91" s="211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20"/>
      <c r="S91" s="120"/>
      <c r="T91" s="114"/>
      <c r="U91" s="114"/>
      <c r="V91" s="114"/>
      <c r="W91" s="114"/>
      <c r="X91" s="114"/>
      <c r="Y91" s="114"/>
      <c r="Z91" s="114"/>
      <c r="AA91" s="114"/>
      <c r="AB91" s="219"/>
      <c r="AC91" s="219"/>
      <c r="AD91" s="117" t="s">
        <v>129</v>
      </c>
      <c r="AE91" s="118">
        <v>32400</v>
      </c>
      <c r="AF91" s="118">
        <v>0</v>
      </c>
      <c r="AG91" s="119">
        <f>AE91+AF91</f>
        <v>32400</v>
      </c>
      <c r="AH91" s="227"/>
      <c r="AI91" s="228"/>
      <c r="AJ91" s="228"/>
      <c r="AK91" s="229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</row>
    <row r="92" spans="2:54" customFormat="1">
      <c r="B92" s="113" t="s">
        <v>38</v>
      </c>
      <c r="C92" s="209" t="s">
        <v>41</v>
      </c>
      <c r="D92" s="210"/>
      <c r="E92" s="210"/>
      <c r="F92" s="210"/>
      <c r="G92" s="211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20"/>
      <c r="S92" s="120"/>
      <c r="T92" s="114"/>
      <c r="U92" s="114"/>
      <c r="V92" s="114"/>
      <c r="W92" s="114"/>
      <c r="X92" s="114"/>
      <c r="Y92" s="114"/>
      <c r="Z92" s="114"/>
      <c r="AA92" s="114"/>
      <c r="AB92" s="219"/>
      <c r="AC92" s="219"/>
      <c r="AD92" s="117" t="s">
        <v>178</v>
      </c>
      <c r="AE92" s="118"/>
      <c r="AF92" s="118">
        <v>72692</v>
      </c>
      <c r="AG92" s="119">
        <f t="shared" ref="AG92:AG93" si="13">AE92+AF92</f>
        <v>72692</v>
      </c>
      <c r="AH92" s="212"/>
      <c r="AI92" s="213"/>
      <c r="AJ92" s="213"/>
      <c r="AK92" s="214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</row>
    <row r="93" spans="2:54" customFormat="1">
      <c r="B93" s="113" t="s">
        <v>39</v>
      </c>
      <c r="C93" s="209" t="s">
        <v>42</v>
      </c>
      <c r="D93" s="210"/>
      <c r="E93" s="210"/>
      <c r="F93" s="210"/>
      <c r="G93" s="211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220"/>
      <c r="AC93" s="220"/>
      <c r="AD93" s="117" t="s">
        <v>178</v>
      </c>
      <c r="AE93" s="118"/>
      <c r="AF93" s="118">
        <v>24923</v>
      </c>
      <c r="AG93" s="119">
        <f t="shared" si="13"/>
        <v>24923</v>
      </c>
      <c r="AH93" s="230"/>
      <c r="AI93" s="231"/>
      <c r="AJ93" s="231"/>
      <c r="AK93" s="232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</row>
    <row r="94" spans="2:54" customFormat="1" ht="15.75">
      <c r="B94" s="122">
        <v>6</v>
      </c>
      <c r="C94" s="233" t="s">
        <v>243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5"/>
      <c r="AD94" s="105"/>
      <c r="AE94" s="106">
        <f>AE95</f>
        <v>15000</v>
      </c>
      <c r="AF94" s="106">
        <f>AF95</f>
        <v>0</v>
      </c>
      <c r="AG94" s="107">
        <f>+AE94+AF94</f>
        <v>15000</v>
      </c>
      <c r="AH94" s="108"/>
      <c r="AI94" s="108"/>
      <c r="AJ94" s="108"/>
      <c r="AK94" s="10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</row>
    <row r="95" spans="2:54" customFormat="1">
      <c r="B95" s="109">
        <v>6.1</v>
      </c>
      <c r="C95" s="215" t="s">
        <v>243</v>
      </c>
      <c r="D95" s="216"/>
      <c r="E95" s="216"/>
      <c r="F95" s="216"/>
      <c r="G95" s="217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218" t="s">
        <v>244</v>
      </c>
      <c r="AC95" s="218" t="s">
        <v>245</v>
      </c>
      <c r="AD95" s="111"/>
      <c r="AE95" s="112">
        <f>SUM(AE96:AE100)</f>
        <v>15000</v>
      </c>
      <c r="AF95" s="112">
        <f>SUM(AF96:AF100)</f>
        <v>0</v>
      </c>
      <c r="AG95" s="112">
        <f>+AE95+AF95</f>
        <v>15000</v>
      </c>
      <c r="AH95" s="221"/>
      <c r="AI95" s="222"/>
      <c r="AJ95" s="222"/>
      <c r="AK95" s="223"/>
    </row>
    <row r="96" spans="2:54" customFormat="1">
      <c r="B96" s="113" t="s">
        <v>246</v>
      </c>
      <c r="C96" s="209" t="s">
        <v>247</v>
      </c>
      <c r="D96" s="210"/>
      <c r="E96" s="210"/>
      <c r="F96" s="210"/>
      <c r="G96" s="211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20"/>
      <c r="S96" s="120"/>
      <c r="T96" s="114"/>
      <c r="U96" s="114"/>
      <c r="V96" s="114"/>
      <c r="W96" s="114"/>
      <c r="X96" s="114"/>
      <c r="Y96" s="114"/>
      <c r="Z96" s="114"/>
      <c r="AA96" s="114"/>
      <c r="AB96" s="219"/>
      <c r="AC96" s="219"/>
      <c r="AD96" s="117" t="s">
        <v>248</v>
      </c>
      <c r="AE96" s="118">
        <v>0</v>
      </c>
      <c r="AF96" s="118"/>
      <c r="AG96" s="130">
        <f>AE96+AF96</f>
        <v>0</v>
      </c>
      <c r="AH96" s="227"/>
      <c r="AI96" s="228"/>
      <c r="AJ96" s="228"/>
      <c r="AK96" s="229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</row>
    <row r="97" spans="2:54" customFormat="1">
      <c r="B97" s="113" t="s">
        <v>249</v>
      </c>
      <c r="C97" s="209" t="s">
        <v>250</v>
      </c>
      <c r="D97" s="210"/>
      <c r="E97" s="210"/>
      <c r="F97" s="210"/>
      <c r="G97" s="211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20"/>
      <c r="S97" s="120"/>
      <c r="T97" s="114"/>
      <c r="U97" s="114"/>
      <c r="V97" s="114"/>
      <c r="W97" s="114"/>
      <c r="X97" s="114"/>
      <c r="Y97" s="114"/>
      <c r="Z97" s="114"/>
      <c r="AA97" s="114"/>
      <c r="AB97" s="219"/>
      <c r="AC97" s="219"/>
      <c r="AD97" s="117" t="s">
        <v>248</v>
      </c>
      <c r="AE97" s="118">
        <v>5000</v>
      </c>
      <c r="AF97" s="118"/>
      <c r="AG97" s="130">
        <f t="shared" ref="AG97:AG100" si="14">AE97+AF97</f>
        <v>5000</v>
      </c>
      <c r="AH97" s="212"/>
      <c r="AI97" s="213"/>
      <c r="AJ97" s="213"/>
      <c r="AK97" s="214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</row>
    <row r="98" spans="2:54" customFormat="1">
      <c r="B98" s="113" t="s">
        <v>251</v>
      </c>
      <c r="C98" s="209" t="s">
        <v>252</v>
      </c>
      <c r="D98" s="210"/>
      <c r="E98" s="210"/>
      <c r="F98" s="210"/>
      <c r="G98" s="211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219"/>
      <c r="AC98" s="219"/>
      <c r="AD98" s="117" t="s">
        <v>248</v>
      </c>
      <c r="AE98" s="118">
        <v>10000</v>
      </c>
      <c r="AF98" s="118"/>
      <c r="AG98" s="130">
        <f t="shared" si="14"/>
        <v>10000</v>
      </c>
      <c r="AH98" s="212"/>
      <c r="AI98" s="213"/>
      <c r="AJ98" s="213"/>
      <c r="AK98" s="214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</row>
    <row r="99" spans="2:54" customFormat="1">
      <c r="B99" s="113" t="s">
        <v>253</v>
      </c>
      <c r="C99" s="209" t="s">
        <v>254</v>
      </c>
      <c r="D99" s="210"/>
      <c r="E99" s="210"/>
      <c r="F99" s="210"/>
      <c r="G99" s="211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20"/>
      <c r="S99" s="120"/>
      <c r="T99" s="114"/>
      <c r="U99" s="114"/>
      <c r="V99" s="114"/>
      <c r="W99" s="114"/>
      <c r="X99" s="114"/>
      <c r="Y99" s="114"/>
      <c r="Z99" s="114"/>
      <c r="AA99" s="114"/>
      <c r="AB99" s="219"/>
      <c r="AC99" s="219"/>
      <c r="AD99" s="117" t="s">
        <v>248</v>
      </c>
      <c r="AE99" s="118"/>
      <c r="AF99" s="118"/>
      <c r="AG99" s="130">
        <f t="shared" si="14"/>
        <v>0</v>
      </c>
      <c r="AH99" s="212"/>
      <c r="AI99" s="213"/>
      <c r="AJ99" s="213"/>
      <c r="AK99" s="214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</row>
    <row r="100" spans="2:54" customFormat="1">
      <c r="B100" s="113" t="s">
        <v>255</v>
      </c>
      <c r="C100" s="209" t="s">
        <v>256</v>
      </c>
      <c r="D100" s="210"/>
      <c r="E100" s="210"/>
      <c r="F100" s="210"/>
      <c r="G100" s="211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20"/>
      <c r="S100" s="120"/>
      <c r="T100" s="114"/>
      <c r="U100" s="114"/>
      <c r="V100" s="114"/>
      <c r="W100" s="114"/>
      <c r="X100" s="114"/>
      <c r="Y100" s="114"/>
      <c r="Z100" s="114"/>
      <c r="AA100" s="114"/>
      <c r="AB100" s="220"/>
      <c r="AC100" s="220"/>
      <c r="AD100" s="117" t="s">
        <v>248</v>
      </c>
      <c r="AE100" s="118"/>
      <c r="AF100" s="118"/>
      <c r="AG100" s="130">
        <f t="shared" si="14"/>
        <v>0</v>
      </c>
      <c r="AH100" s="230"/>
      <c r="AI100" s="231"/>
      <c r="AJ100" s="231"/>
      <c r="AK100" s="232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</row>
    <row r="101" spans="2:54" customFormat="1" hidden="1">
      <c r="B101" s="129">
        <v>10.3</v>
      </c>
      <c r="C101" s="215" t="s">
        <v>257</v>
      </c>
      <c r="D101" s="216"/>
      <c r="E101" s="216"/>
      <c r="F101" s="216"/>
      <c r="G101" s="217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218"/>
      <c r="AC101" s="218"/>
      <c r="AD101" s="124"/>
      <c r="AE101" s="112">
        <f>AE102+AE103+AE104+AE105+AE106</f>
        <v>0</v>
      </c>
      <c r="AF101" s="112">
        <f>AF102+AF103+AF104+AF105+AF106</f>
        <v>0</v>
      </c>
      <c r="AG101" s="112">
        <f>SUM(AE101:AF101)</f>
        <v>0</v>
      </c>
      <c r="AH101" s="221"/>
      <c r="AI101" s="222"/>
      <c r="AJ101" s="222"/>
      <c r="AK101" s="223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</row>
    <row r="102" spans="2:54" customFormat="1" hidden="1">
      <c r="B102" s="113" t="s">
        <v>258</v>
      </c>
      <c r="C102" s="224" t="s">
        <v>259</v>
      </c>
      <c r="D102" s="225"/>
      <c r="E102" s="225"/>
      <c r="F102" s="225"/>
      <c r="G102" s="226"/>
      <c r="H102" s="121"/>
      <c r="I102" s="121"/>
      <c r="J102" s="121"/>
      <c r="K102" s="121"/>
      <c r="L102" s="121"/>
      <c r="M102" s="121"/>
      <c r="N102" s="125"/>
      <c r="O102" s="125"/>
      <c r="P102" s="125"/>
      <c r="Q102" s="125"/>
      <c r="R102" s="115"/>
      <c r="S102" s="121"/>
      <c r="T102" s="121"/>
      <c r="U102" s="121"/>
      <c r="V102" s="121"/>
      <c r="W102" s="121"/>
      <c r="X102" s="121"/>
      <c r="Y102" s="121"/>
      <c r="Z102" s="125"/>
      <c r="AA102" s="125"/>
      <c r="AB102" s="219"/>
      <c r="AC102" s="219"/>
      <c r="AD102" s="131"/>
      <c r="AE102" s="132"/>
      <c r="AF102" s="118"/>
      <c r="AG102" s="119"/>
      <c r="AH102" s="227"/>
      <c r="AI102" s="228"/>
      <c r="AJ102" s="228"/>
      <c r="AK102" s="229"/>
    </row>
    <row r="103" spans="2:54" customFormat="1" hidden="1">
      <c r="B103" s="113" t="s">
        <v>260</v>
      </c>
      <c r="C103" s="209" t="s">
        <v>194</v>
      </c>
      <c r="D103" s="210"/>
      <c r="E103" s="210"/>
      <c r="F103" s="210"/>
      <c r="G103" s="211"/>
      <c r="H103" s="121"/>
      <c r="I103" s="121"/>
      <c r="J103" s="121"/>
      <c r="K103" s="121"/>
      <c r="L103" s="121"/>
      <c r="M103" s="121"/>
      <c r="N103" s="121"/>
      <c r="O103" s="115"/>
      <c r="P103" s="115"/>
      <c r="Q103" s="115"/>
      <c r="R103" s="115"/>
      <c r="S103" s="121"/>
      <c r="T103" s="121"/>
      <c r="U103" s="121"/>
      <c r="V103" s="121"/>
      <c r="W103" s="121"/>
      <c r="X103" s="121"/>
      <c r="Y103" s="121"/>
      <c r="Z103" s="121"/>
      <c r="AA103" s="115"/>
      <c r="AB103" s="219"/>
      <c r="AC103" s="219"/>
      <c r="AD103" s="131"/>
      <c r="AE103" s="132"/>
      <c r="AF103" s="118"/>
      <c r="AG103" s="119"/>
      <c r="AH103" s="212"/>
      <c r="AI103" s="213"/>
      <c r="AJ103" s="213"/>
      <c r="AK103" s="214"/>
    </row>
    <row r="104" spans="2:54" customFormat="1" hidden="1">
      <c r="B104" s="113" t="s">
        <v>261</v>
      </c>
      <c r="C104" s="209" t="s">
        <v>194</v>
      </c>
      <c r="D104" s="210"/>
      <c r="E104" s="210"/>
      <c r="F104" s="210"/>
      <c r="G104" s="211"/>
      <c r="H104" s="121"/>
      <c r="I104" s="121"/>
      <c r="J104" s="121"/>
      <c r="K104" s="121"/>
      <c r="L104" s="121"/>
      <c r="M104" s="121"/>
      <c r="N104" s="121"/>
      <c r="O104" s="115"/>
      <c r="P104" s="115"/>
      <c r="Q104" s="115"/>
      <c r="R104" s="115"/>
      <c r="S104" s="121"/>
      <c r="T104" s="121"/>
      <c r="U104" s="121"/>
      <c r="V104" s="121"/>
      <c r="W104" s="121"/>
      <c r="X104" s="121"/>
      <c r="Y104" s="121"/>
      <c r="Z104" s="121"/>
      <c r="AA104" s="115"/>
      <c r="AB104" s="219"/>
      <c r="AC104" s="219"/>
      <c r="AD104" s="131"/>
      <c r="AE104" s="132"/>
      <c r="AF104" s="118"/>
      <c r="AG104" s="119"/>
      <c r="AH104" s="212"/>
      <c r="AI104" s="213"/>
      <c r="AJ104" s="213"/>
      <c r="AK104" s="214"/>
    </row>
    <row r="105" spans="2:54" customFormat="1" hidden="1">
      <c r="B105" s="113" t="s">
        <v>262</v>
      </c>
      <c r="C105" s="209" t="s">
        <v>194</v>
      </c>
      <c r="D105" s="210"/>
      <c r="E105" s="210"/>
      <c r="F105" s="210"/>
      <c r="G105" s="211"/>
      <c r="H105" s="121"/>
      <c r="I105" s="121"/>
      <c r="J105" s="121"/>
      <c r="K105" s="121"/>
      <c r="L105" s="121"/>
      <c r="M105" s="121"/>
      <c r="N105" s="121"/>
      <c r="O105" s="115"/>
      <c r="P105" s="115"/>
      <c r="Q105" s="115"/>
      <c r="R105" s="115"/>
      <c r="S105" s="121"/>
      <c r="T105" s="121"/>
      <c r="U105" s="121"/>
      <c r="V105" s="121"/>
      <c r="W105" s="121"/>
      <c r="X105" s="121"/>
      <c r="Y105" s="121"/>
      <c r="Z105" s="121"/>
      <c r="AA105" s="115"/>
      <c r="AB105" s="219"/>
      <c r="AC105" s="219"/>
      <c r="AD105" s="131"/>
      <c r="AE105" s="132"/>
      <c r="AF105" s="118"/>
      <c r="AG105" s="119"/>
      <c r="AH105" s="212"/>
      <c r="AI105" s="213"/>
      <c r="AJ105" s="213"/>
      <c r="AK105" s="214"/>
    </row>
    <row r="106" spans="2:54" customFormat="1" hidden="1">
      <c r="B106" s="113" t="s">
        <v>263</v>
      </c>
      <c r="C106" s="209" t="s">
        <v>194</v>
      </c>
      <c r="D106" s="210"/>
      <c r="E106" s="210"/>
      <c r="F106" s="210"/>
      <c r="G106" s="211"/>
      <c r="H106" s="121"/>
      <c r="I106" s="121"/>
      <c r="J106" s="121"/>
      <c r="K106" s="121"/>
      <c r="L106" s="121"/>
      <c r="M106" s="121"/>
      <c r="N106" s="121"/>
      <c r="O106" s="115"/>
      <c r="P106" s="115"/>
      <c r="Q106" s="115"/>
      <c r="R106" s="115"/>
      <c r="S106" s="121"/>
      <c r="T106" s="121"/>
      <c r="U106" s="121"/>
      <c r="V106" s="121"/>
      <c r="W106" s="121"/>
      <c r="X106" s="121"/>
      <c r="Y106" s="121"/>
      <c r="Z106" s="121"/>
      <c r="AA106" s="115"/>
      <c r="AB106" s="220"/>
      <c r="AC106" s="220"/>
      <c r="AD106" s="133"/>
      <c r="AE106" s="132"/>
      <c r="AF106" s="118"/>
      <c r="AG106" s="119"/>
      <c r="AH106" s="212"/>
      <c r="AI106" s="213"/>
      <c r="AJ106" s="213"/>
      <c r="AK106" s="214"/>
    </row>
    <row r="107" spans="2:54" s="96" customFormat="1">
      <c r="AB107" s="134"/>
      <c r="AC107" s="134"/>
      <c r="AD107" s="134"/>
      <c r="AE107" s="135"/>
      <c r="AF107" s="135"/>
      <c r="AG107" s="135"/>
    </row>
    <row r="108" spans="2:54" s="96" customFormat="1" ht="18">
      <c r="AB108" s="134"/>
      <c r="AC108" s="136" t="s">
        <v>264</v>
      </c>
      <c r="AD108" s="136"/>
      <c r="AE108" s="137">
        <f>AE9+AE31+AE46+AE73+AE89+AE94</f>
        <v>218652</v>
      </c>
      <c r="AF108" s="137">
        <f>AF9+AF31+AF46+AF73+AF89+AF94</f>
        <v>281806</v>
      </c>
      <c r="AG108" s="137">
        <f>+AE108+AF108</f>
        <v>500458</v>
      </c>
    </row>
    <row r="109" spans="2:54" s="96" customFormat="1">
      <c r="AC109" s="134"/>
      <c r="AD109" s="134"/>
      <c r="AE109" s="135"/>
      <c r="AF109" s="135"/>
      <c r="AG109" s="135"/>
    </row>
    <row r="110" spans="2:54" s="96" customFormat="1">
      <c r="AE110" s="135"/>
      <c r="AF110" s="135"/>
      <c r="AG110" s="135"/>
    </row>
    <row r="111" spans="2:54" s="96" customFormat="1">
      <c r="AE111" s="135"/>
      <c r="AF111" s="135"/>
      <c r="AG111" s="135"/>
    </row>
    <row r="112" spans="2:54" s="96" customFormat="1">
      <c r="AE112" s="135"/>
      <c r="AF112" s="135"/>
      <c r="AG112" s="135"/>
    </row>
    <row r="113" spans="31:33" s="96" customFormat="1">
      <c r="AE113" s="135"/>
      <c r="AF113" s="135"/>
      <c r="AG113" s="135"/>
    </row>
    <row r="114" spans="31:33" s="96" customFormat="1">
      <c r="AE114" s="135"/>
      <c r="AF114" s="135"/>
      <c r="AG114" s="135"/>
    </row>
    <row r="115" spans="31:33" s="96" customFormat="1">
      <c r="AE115" s="135"/>
      <c r="AF115" s="135"/>
      <c r="AG115" s="135"/>
    </row>
    <row r="116" spans="31:33" s="96" customFormat="1">
      <c r="AE116" s="135"/>
      <c r="AF116" s="135"/>
      <c r="AG116" s="135"/>
    </row>
    <row r="117" spans="31:33" s="96" customFormat="1">
      <c r="AE117" s="135"/>
      <c r="AF117" s="135"/>
      <c r="AG117" s="135"/>
    </row>
    <row r="118" spans="31:33" s="96" customFormat="1">
      <c r="AE118" s="135"/>
      <c r="AF118" s="135"/>
      <c r="AG118" s="135"/>
    </row>
    <row r="119" spans="31:33" s="96" customFormat="1">
      <c r="AE119" s="135"/>
      <c r="AF119" s="135"/>
      <c r="AG119" s="135"/>
    </row>
    <row r="120" spans="31:33" s="96" customFormat="1">
      <c r="AE120" s="135"/>
      <c r="AF120" s="135"/>
      <c r="AG120" s="135"/>
    </row>
    <row r="121" spans="31:33" s="96" customFormat="1">
      <c r="AE121" s="135"/>
      <c r="AF121" s="135"/>
      <c r="AG121" s="135"/>
    </row>
    <row r="122" spans="31:33" s="96" customFormat="1">
      <c r="AE122" s="135"/>
      <c r="AF122" s="135"/>
      <c r="AG122" s="135"/>
    </row>
    <row r="123" spans="31:33" s="96" customFormat="1">
      <c r="AE123" s="135"/>
      <c r="AF123" s="135"/>
      <c r="AG123" s="135"/>
    </row>
    <row r="124" spans="31:33" s="96" customFormat="1">
      <c r="AE124" s="135"/>
      <c r="AF124" s="135"/>
      <c r="AG124" s="135"/>
    </row>
    <row r="125" spans="31:33" s="96" customFormat="1">
      <c r="AE125" s="135"/>
      <c r="AF125" s="135"/>
      <c r="AG125" s="135"/>
    </row>
    <row r="126" spans="31:33" s="96" customFormat="1">
      <c r="AE126" s="135"/>
      <c r="AF126" s="135"/>
      <c r="AG126" s="135"/>
    </row>
    <row r="127" spans="31:33" s="96" customFormat="1">
      <c r="AE127" s="135"/>
      <c r="AF127" s="135"/>
      <c r="AG127" s="135"/>
    </row>
    <row r="128" spans="31:33" s="96" customFormat="1">
      <c r="AE128" s="135"/>
      <c r="AF128" s="135"/>
      <c r="AG128" s="135"/>
    </row>
    <row r="129" spans="31:33" s="96" customFormat="1">
      <c r="AE129" s="135"/>
      <c r="AF129" s="135"/>
      <c r="AG129" s="135"/>
    </row>
    <row r="130" spans="31:33" s="96" customFormat="1">
      <c r="AE130" s="135"/>
      <c r="AF130" s="135"/>
      <c r="AG130" s="135"/>
    </row>
    <row r="131" spans="31:33" s="96" customFormat="1">
      <c r="AE131" s="135"/>
      <c r="AF131" s="135"/>
      <c r="AG131" s="135"/>
    </row>
    <row r="132" spans="31:33" s="96" customFormat="1">
      <c r="AE132" s="135"/>
      <c r="AF132" s="135"/>
      <c r="AG132" s="135"/>
    </row>
    <row r="133" spans="31:33" s="96" customFormat="1">
      <c r="AE133" s="135"/>
      <c r="AF133" s="135"/>
      <c r="AG133" s="135"/>
    </row>
    <row r="134" spans="31:33" s="96" customFormat="1">
      <c r="AE134" s="135"/>
      <c r="AF134" s="135"/>
      <c r="AG134" s="135"/>
    </row>
    <row r="135" spans="31:33" s="96" customFormat="1">
      <c r="AE135" s="135"/>
      <c r="AF135" s="135"/>
      <c r="AG135" s="135"/>
    </row>
    <row r="136" spans="31:33" s="96" customFormat="1">
      <c r="AE136" s="135"/>
      <c r="AF136" s="135"/>
      <c r="AG136" s="135"/>
    </row>
    <row r="137" spans="31:33" s="96" customFormat="1">
      <c r="AE137" s="135"/>
      <c r="AF137" s="135"/>
      <c r="AG137" s="135"/>
    </row>
    <row r="138" spans="31:33" s="96" customFormat="1">
      <c r="AE138" s="135"/>
      <c r="AF138" s="135"/>
      <c r="AG138" s="135"/>
    </row>
    <row r="139" spans="31:33" s="96" customFormat="1">
      <c r="AE139" s="135"/>
      <c r="AF139" s="135"/>
      <c r="AG139" s="135"/>
    </row>
    <row r="140" spans="31:33" s="96" customFormat="1">
      <c r="AE140" s="135"/>
      <c r="AF140" s="135"/>
      <c r="AG140" s="135"/>
    </row>
    <row r="141" spans="31:33" s="96" customFormat="1">
      <c r="AE141" s="135"/>
      <c r="AF141" s="135"/>
      <c r="AG141" s="135"/>
    </row>
    <row r="142" spans="31:33" s="96" customFormat="1">
      <c r="AE142" s="135"/>
      <c r="AF142" s="135"/>
      <c r="AG142" s="135"/>
    </row>
    <row r="143" spans="31:33" s="96" customFormat="1">
      <c r="AE143" s="135"/>
      <c r="AF143" s="135"/>
      <c r="AG143" s="135"/>
    </row>
    <row r="144" spans="31:33" s="96" customFormat="1">
      <c r="AE144" s="135"/>
      <c r="AF144" s="135"/>
      <c r="AG144" s="135"/>
    </row>
    <row r="145" spans="31:33" s="96" customFormat="1">
      <c r="AE145" s="135"/>
      <c r="AF145" s="135"/>
      <c r="AG145" s="135"/>
    </row>
    <row r="146" spans="31:33" s="96" customFormat="1">
      <c r="AE146" s="135"/>
      <c r="AF146" s="135"/>
      <c r="AG146" s="135"/>
    </row>
    <row r="147" spans="31:33" s="96" customFormat="1">
      <c r="AE147" s="135"/>
      <c r="AF147" s="135"/>
      <c r="AG147" s="135"/>
    </row>
    <row r="148" spans="31:33" s="96" customFormat="1">
      <c r="AE148" s="135"/>
      <c r="AF148" s="135"/>
      <c r="AG148" s="135"/>
    </row>
    <row r="149" spans="31:33" s="96" customFormat="1">
      <c r="AE149" s="135"/>
      <c r="AF149" s="135"/>
      <c r="AG149" s="135"/>
    </row>
    <row r="150" spans="31:33" s="96" customFormat="1">
      <c r="AE150" s="135"/>
      <c r="AF150" s="135"/>
      <c r="AG150" s="135"/>
    </row>
    <row r="151" spans="31:33" s="96" customFormat="1">
      <c r="AE151" s="135"/>
      <c r="AF151" s="135"/>
      <c r="AG151" s="135"/>
    </row>
    <row r="152" spans="31:33" s="96" customFormat="1">
      <c r="AE152" s="135"/>
      <c r="AF152" s="135"/>
      <c r="AG152" s="135"/>
    </row>
    <row r="153" spans="31:33" s="96" customFormat="1">
      <c r="AE153" s="135"/>
      <c r="AF153" s="135"/>
      <c r="AG153" s="135"/>
    </row>
    <row r="154" spans="31:33" s="96" customFormat="1">
      <c r="AE154" s="135"/>
      <c r="AF154" s="135"/>
      <c r="AG154" s="135"/>
    </row>
    <row r="155" spans="31:33" s="96" customFormat="1">
      <c r="AE155" s="135"/>
      <c r="AF155" s="135"/>
      <c r="AG155" s="135"/>
    </row>
    <row r="156" spans="31:33" s="96" customFormat="1">
      <c r="AE156" s="135"/>
      <c r="AF156" s="135"/>
      <c r="AG156" s="135"/>
    </row>
    <row r="157" spans="31:33" s="96" customFormat="1">
      <c r="AE157" s="135"/>
      <c r="AF157" s="135"/>
      <c r="AG157" s="135"/>
    </row>
    <row r="158" spans="31:33" s="96" customFormat="1">
      <c r="AE158" s="135"/>
      <c r="AF158" s="135"/>
      <c r="AG158" s="135"/>
    </row>
    <row r="159" spans="31:33" s="96" customFormat="1">
      <c r="AE159" s="135"/>
      <c r="AF159" s="135"/>
      <c r="AG159" s="135"/>
    </row>
    <row r="160" spans="31:33" s="96" customFormat="1">
      <c r="AE160" s="135"/>
      <c r="AF160" s="135"/>
      <c r="AG160" s="135"/>
    </row>
    <row r="161" spans="31:33" s="96" customFormat="1">
      <c r="AE161" s="135"/>
      <c r="AF161" s="135"/>
      <c r="AG161" s="135"/>
    </row>
    <row r="162" spans="31:33" s="96" customFormat="1">
      <c r="AE162" s="135"/>
      <c r="AF162" s="135"/>
      <c r="AG162" s="135"/>
    </row>
    <row r="163" spans="31:33" s="96" customFormat="1">
      <c r="AE163" s="135"/>
      <c r="AF163" s="135"/>
      <c r="AG163" s="135"/>
    </row>
    <row r="164" spans="31:33" s="96" customFormat="1">
      <c r="AE164" s="135"/>
      <c r="AF164" s="135"/>
      <c r="AG164" s="135"/>
    </row>
    <row r="165" spans="31:33" s="96" customFormat="1">
      <c r="AE165" s="135"/>
      <c r="AF165" s="135"/>
      <c r="AG165" s="135"/>
    </row>
    <row r="166" spans="31:33" s="96" customFormat="1">
      <c r="AE166" s="135"/>
      <c r="AF166" s="135"/>
      <c r="AG166" s="135"/>
    </row>
    <row r="167" spans="31:33" s="96" customFormat="1">
      <c r="AE167" s="135"/>
      <c r="AF167" s="135"/>
      <c r="AG167" s="135"/>
    </row>
    <row r="168" spans="31:33" s="96" customFormat="1">
      <c r="AE168" s="135"/>
      <c r="AF168" s="135"/>
      <c r="AG168" s="135"/>
    </row>
    <row r="169" spans="31:33" s="96" customFormat="1">
      <c r="AE169" s="135"/>
      <c r="AF169" s="135"/>
      <c r="AG169" s="135"/>
    </row>
    <row r="170" spans="31:33" s="96" customFormat="1">
      <c r="AE170" s="135"/>
      <c r="AF170" s="135"/>
      <c r="AG170" s="135"/>
    </row>
    <row r="171" spans="31:33" s="96" customFormat="1">
      <c r="AE171" s="135"/>
      <c r="AF171" s="135"/>
      <c r="AG171" s="135"/>
    </row>
    <row r="172" spans="31:33" s="96" customFormat="1">
      <c r="AE172" s="135"/>
      <c r="AF172" s="135"/>
      <c r="AG172" s="135"/>
    </row>
    <row r="173" spans="31:33" s="96" customFormat="1">
      <c r="AE173" s="135"/>
      <c r="AF173" s="135"/>
      <c r="AG173" s="135"/>
    </row>
    <row r="174" spans="31:33" s="96" customFormat="1">
      <c r="AE174" s="135"/>
      <c r="AF174" s="135"/>
      <c r="AG174" s="135"/>
    </row>
    <row r="175" spans="31:33" s="96" customFormat="1">
      <c r="AE175" s="135"/>
      <c r="AF175" s="135"/>
      <c r="AG175" s="135"/>
    </row>
    <row r="176" spans="31:33" s="96" customFormat="1">
      <c r="AE176" s="135"/>
      <c r="AF176" s="135"/>
      <c r="AG176" s="135"/>
    </row>
    <row r="177" spans="31:33" s="96" customFormat="1">
      <c r="AE177" s="135"/>
      <c r="AF177" s="135"/>
      <c r="AG177" s="135"/>
    </row>
    <row r="178" spans="31:33" s="96" customFormat="1">
      <c r="AE178" s="135"/>
      <c r="AF178" s="135"/>
      <c r="AG178" s="135"/>
    </row>
    <row r="179" spans="31:33" s="96" customFormat="1">
      <c r="AE179" s="135"/>
      <c r="AF179" s="135"/>
      <c r="AG179" s="135"/>
    </row>
    <row r="180" spans="31:33" s="96" customFormat="1">
      <c r="AE180" s="135"/>
      <c r="AF180" s="135"/>
      <c r="AG180" s="135"/>
    </row>
    <row r="181" spans="31:33" s="96" customFormat="1">
      <c r="AE181" s="135"/>
      <c r="AF181" s="135"/>
      <c r="AG181" s="135"/>
    </row>
    <row r="182" spans="31:33" s="96" customFormat="1">
      <c r="AE182" s="135"/>
      <c r="AF182" s="135"/>
      <c r="AG182" s="135"/>
    </row>
    <row r="183" spans="31:33" s="96" customFormat="1">
      <c r="AE183" s="135"/>
      <c r="AF183" s="135"/>
      <c r="AG183" s="135"/>
    </row>
    <row r="184" spans="31:33" s="96" customFormat="1">
      <c r="AE184" s="135"/>
      <c r="AF184" s="135"/>
      <c r="AG184" s="135"/>
    </row>
    <row r="185" spans="31:33" s="96" customFormat="1">
      <c r="AE185" s="135"/>
      <c r="AF185" s="135"/>
      <c r="AG185" s="135"/>
    </row>
    <row r="186" spans="31:33" s="96" customFormat="1">
      <c r="AE186" s="135"/>
      <c r="AF186" s="135"/>
      <c r="AG186" s="135"/>
    </row>
    <row r="187" spans="31:33" s="96" customFormat="1">
      <c r="AE187" s="135"/>
      <c r="AF187" s="135"/>
      <c r="AG187" s="135"/>
    </row>
    <row r="188" spans="31:33" s="96" customFormat="1">
      <c r="AE188" s="135"/>
      <c r="AF188" s="135"/>
      <c r="AG188" s="135"/>
    </row>
    <row r="189" spans="31:33" s="96" customFormat="1">
      <c r="AE189" s="135"/>
      <c r="AF189" s="135"/>
      <c r="AG189" s="135"/>
    </row>
    <row r="190" spans="31:33" s="96" customFormat="1">
      <c r="AE190" s="135"/>
      <c r="AF190" s="135"/>
      <c r="AG190" s="135"/>
    </row>
    <row r="191" spans="31:33" s="96" customFormat="1">
      <c r="AE191" s="135"/>
      <c r="AF191" s="135"/>
      <c r="AG191" s="135"/>
    </row>
    <row r="192" spans="31:33" s="96" customFormat="1">
      <c r="AE192" s="135"/>
      <c r="AF192" s="135"/>
      <c r="AG192" s="135"/>
    </row>
    <row r="193" spans="31:33" s="96" customFormat="1">
      <c r="AE193" s="135"/>
      <c r="AF193" s="135"/>
      <c r="AG193" s="135"/>
    </row>
    <row r="194" spans="31:33" s="96" customFormat="1">
      <c r="AE194" s="135"/>
      <c r="AF194" s="135"/>
      <c r="AG194" s="135"/>
    </row>
    <row r="195" spans="31:33" s="96" customFormat="1">
      <c r="AE195" s="135"/>
      <c r="AF195" s="135"/>
      <c r="AG195" s="135"/>
    </row>
    <row r="196" spans="31:33" s="96" customFormat="1">
      <c r="AE196" s="135"/>
      <c r="AF196" s="135"/>
      <c r="AG196" s="135"/>
    </row>
    <row r="197" spans="31:33" s="96" customFormat="1">
      <c r="AE197" s="135"/>
      <c r="AF197" s="135"/>
      <c r="AG197" s="135"/>
    </row>
    <row r="198" spans="31:33" s="96" customFormat="1">
      <c r="AE198" s="135"/>
      <c r="AF198" s="135"/>
      <c r="AG198" s="135"/>
    </row>
    <row r="199" spans="31:33" s="96" customFormat="1">
      <c r="AE199" s="135"/>
      <c r="AF199" s="135"/>
      <c r="AG199" s="135"/>
    </row>
    <row r="200" spans="31:33" s="96" customFormat="1">
      <c r="AE200" s="135"/>
      <c r="AF200" s="135"/>
      <c r="AG200" s="135"/>
    </row>
    <row r="201" spans="31:33" s="96" customFormat="1">
      <c r="AE201" s="135"/>
      <c r="AF201" s="135"/>
      <c r="AG201" s="135"/>
    </row>
    <row r="202" spans="31:33" s="96" customFormat="1">
      <c r="AE202" s="135"/>
      <c r="AF202" s="135"/>
      <c r="AG202" s="135"/>
    </row>
    <row r="203" spans="31:33" s="96" customFormat="1">
      <c r="AE203" s="135"/>
      <c r="AF203" s="135"/>
      <c r="AG203" s="135"/>
    </row>
    <row r="204" spans="31:33" s="96" customFormat="1">
      <c r="AE204" s="135"/>
      <c r="AF204" s="135"/>
      <c r="AG204" s="135"/>
    </row>
    <row r="205" spans="31:33" s="96" customFormat="1">
      <c r="AE205" s="135"/>
      <c r="AF205" s="135"/>
      <c r="AG205" s="135"/>
    </row>
    <row r="206" spans="31:33" s="96" customFormat="1">
      <c r="AE206" s="135"/>
      <c r="AF206" s="135"/>
      <c r="AG206" s="135"/>
    </row>
    <row r="207" spans="31:33" s="96" customFormat="1">
      <c r="AE207" s="135"/>
      <c r="AF207" s="135"/>
      <c r="AG207" s="135"/>
    </row>
    <row r="208" spans="31:33" s="96" customFormat="1">
      <c r="AE208" s="135"/>
      <c r="AF208" s="135"/>
      <c r="AG208" s="135"/>
    </row>
    <row r="209" spans="31:33" s="96" customFormat="1">
      <c r="AE209" s="135"/>
      <c r="AF209" s="135"/>
      <c r="AG209" s="135"/>
    </row>
    <row r="210" spans="31:33" s="96" customFormat="1">
      <c r="AE210" s="135"/>
      <c r="AF210" s="135"/>
      <c r="AG210" s="135"/>
    </row>
    <row r="211" spans="31:33" s="96" customFormat="1">
      <c r="AE211" s="135"/>
      <c r="AF211" s="135"/>
      <c r="AG211" s="135"/>
    </row>
    <row r="212" spans="31:33" s="96" customFormat="1">
      <c r="AE212" s="135"/>
      <c r="AF212" s="135"/>
      <c r="AG212" s="135"/>
    </row>
    <row r="213" spans="31:33" s="96" customFormat="1">
      <c r="AE213" s="135"/>
      <c r="AF213" s="135"/>
      <c r="AG213" s="135"/>
    </row>
    <row r="214" spans="31:33" s="96" customFormat="1">
      <c r="AE214" s="135"/>
      <c r="AF214" s="135"/>
      <c r="AG214" s="135"/>
    </row>
    <row r="215" spans="31:33" s="96" customFormat="1">
      <c r="AE215" s="135"/>
      <c r="AF215" s="135"/>
      <c r="AG215" s="135"/>
    </row>
    <row r="216" spans="31:33" s="96" customFormat="1">
      <c r="AE216" s="135"/>
      <c r="AF216" s="135"/>
      <c r="AG216" s="135"/>
    </row>
    <row r="217" spans="31:33" s="96" customFormat="1">
      <c r="AE217" s="135"/>
      <c r="AF217" s="135"/>
      <c r="AG217" s="135"/>
    </row>
    <row r="218" spans="31:33" s="96" customFormat="1">
      <c r="AE218" s="135"/>
      <c r="AF218" s="135"/>
      <c r="AG218" s="135"/>
    </row>
    <row r="219" spans="31:33" s="96" customFormat="1">
      <c r="AE219" s="135"/>
      <c r="AF219" s="135"/>
      <c r="AG219" s="135"/>
    </row>
    <row r="220" spans="31:33" s="96" customFormat="1">
      <c r="AE220" s="135"/>
      <c r="AF220" s="135"/>
      <c r="AG220" s="135"/>
    </row>
    <row r="221" spans="31:33" s="96" customFormat="1">
      <c r="AE221" s="135"/>
      <c r="AF221" s="135"/>
      <c r="AG221" s="135"/>
    </row>
    <row r="222" spans="31:33" s="96" customFormat="1">
      <c r="AE222" s="135"/>
      <c r="AF222" s="135"/>
      <c r="AG222" s="135"/>
    </row>
    <row r="223" spans="31:33" s="96" customFormat="1">
      <c r="AE223" s="135"/>
      <c r="AF223" s="135"/>
      <c r="AG223" s="135"/>
    </row>
    <row r="224" spans="31:33" s="96" customFormat="1">
      <c r="AE224" s="135"/>
      <c r="AF224" s="135"/>
      <c r="AG224" s="135"/>
    </row>
    <row r="225" spans="31:33" s="96" customFormat="1">
      <c r="AE225" s="135"/>
      <c r="AF225" s="135"/>
      <c r="AG225" s="135"/>
    </row>
    <row r="226" spans="31:33" s="96" customFormat="1">
      <c r="AE226" s="135"/>
      <c r="AF226" s="135"/>
      <c r="AG226" s="135"/>
    </row>
    <row r="227" spans="31:33" s="96" customFormat="1">
      <c r="AE227" s="135"/>
      <c r="AF227" s="135"/>
      <c r="AG227" s="135"/>
    </row>
    <row r="228" spans="31:33" s="96" customFormat="1">
      <c r="AE228" s="135"/>
      <c r="AF228" s="135"/>
      <c r="AG228" s="135"/>
    </row>
    <row r="229" spans="31:33" s="96" customFormat="1">
      <c r="AE229" s="135"/>
      <c r="AF229" s="135"/>
      <c r="AG229" s="135"/>
    </row>
    <row r="230" spans="31:33" s="96" customFormat="1">
      <c r="AE230" s="135"/>
      <c r="AF230" s="135"/>
      <c r="AG230" s="135"/>
    </row>
    <row r="231" spans="31:33" s="96" customFormat="1">
      <c r="AE231" s="135"/>
      <c r="AF231" s="135"/>
      <c r="AG231" s="135"/>
    </row>
    <row r="232" spans="31:33" s="96" customFormat="1">
      <c r="AE232" s="135"/>
      <c r="AF232" s="135"/>
      <c r="AG232" s="135"/>
    </row>
    <row r="233" spans="31:33" s="96" customFormat="1">
      <c r="AE233" s="135"/>
      <c r="AF233" s="135"/>
      <c r="AG233" s="135"/>
    </row>
    <row r="234" spans="31:33" s="96" customFormat="1">
      <c r="AE234" s="135"/>
      <c r="AF234" s="135"/>
      <c r="AG234" s="135"/>
    </row>
    <row r="235" spans="31:33" s="96" customFormat="1">
      <c r="AE235" s="135"/>
      <c r="AF235" s="135"/>
      <c r="AG235" s="135"/>
    </row>
    <row r="236" spans="31:33" s="96" customFormat="1">
      <c r="AE236" s="135"/>
      <c r="AF236" s="135"/>
      <c r="AG236" s="135"/>
    </row>
    <row r="237" spans="31:33" s="96" customFormat="1">
      <c r="AE237" s="135"/>
      <c r="AF237" s="135"/>
      <c r="AG237" s="135"/>
    </row>
    <row r="238" spans="31:33" s="96" customFormat="1">
      <c r="AE238" s="135"/>
      <c r="AF238" s="135"/>
      <c r="AG238" s="135"/>
    </row>
    <row r="239" spans="31:33" s="96" customFormat="1">
      <c r="AE239" s="135"/>
      <c r="AF239" s="135"/>
      <c r="AG239" s="135"/>
    </row>
    <row r="240" spans="31:33" s="96" customFormat="1">
      <c r="AE240" s="135"/>
      <c r="AF240" s="135"/>
      <c r="AG240" s="135"/>
    </row>
    <row r="241" spans="31:33" s="96" customFormat="1">
      <c r="AE241" s="135"/>
      <c r="AF241" s="135"/>
      <c r="AG241" s="135"/>
    </row>
    <row r="242" spans="31:33" s="96" customFormat="1">
      <c r="AE242" s="135"/>
      <c r="AF242" s="135"/>
      <c r="AG242" s="135"/>
    </row>
    <row r="243" spans="31:33" s="96" customFormat="1">
      <c r="AE243" s="135"/>
      <c r="AF243" s="135"/>
      <c r="AG243" s="135"/>
    </row>
    <row r="244" spans="31:33" s="96" customFormat="1">
      <c r="AE244" s="135"/>
      <c r="AF244" s="135"/>
      <c r="AG244" s="135"/>
    </row>
    <row r="245" spans="31:33" s="96" customFormat="1">
      <c r="AE245" s="135"/>
      <c r="AF245" s="135"/>
      <c r="AG245" s="135"/>
    </row>
    <row r="246" spans="31:33" s="96" customFormat="1">
      <c r="AE246" s="135"/>
      <c r="AF246" s="135"/>
      <c r="AG246" s="135"/>
    </row>
    <row r="247" spans="31:33" s="96" customFormat="1">
      <c r="AE247" s="135"/>
      <c r="AF247" s="135"/>
      <c r="AG247" s="135"/>
    </row>
    <row r="248" spans="31:33" s="96" customFormat="1">
      <c r="AE248" s="135"/>
      <c r="AF248" s="135"/>
      <c r="AG248" s="135"/>
    </row>
    <row r="249" spans="31:33" s="96" customFormat="1">
      <c r="AE249" s="135"/>
      <c r="AF249" s="135"/>
      <c r="AG249" s="135"/>
    </row>
    <row r="250" spans="31:33" s="96" customFormat="1">
      <c r="AE250" s="135"/>
      <c r="AF250" s="135"/>
      <c r="AG250" s="135"/>
    </row>
    <row r="251" spans="31:33" s="96" customFormat="1">
      <c r="AE251" s="135"/>
      <c r="AF251" s="135"/>
      <c r="AG251" s="135"/>
    </row>
    <row r="252" spans="31:33" s="96" customFormat="1">
      <c r="AE252" s="135"/>
      <c r="AF252" s="135"/>
      <c r="AG252" s="135"/>
    </row>
    <row r="253" spans="31:33" s="96" customFormat="1">
      <c r="AE253" s="135"/>
      <c r="AF253" s="135"/>
      <c r="AG253" s="135"/>
    </row>
    <row r="254" spans="31:33" s="96" customFormat="1">
      <c r="AE254" s="135"/>
      <c r="AF254" s="135"/>
      <c r="AG254" s="135"/>
    </row>
    <row r="255" spans="31:33" s="96" customFormat="1">
      <c r="AE255" s="135"/>
      <c r="AF255" s="135"/>
      <c r="AG255" s="135"/>
    </row>
    <row r="256" spans="31:33" s="96" customFormat="1">
      <c r="AE256" s="135"/>
      <c r="AF256" s="135"/>
      <c r="AG256" s="135"/>
    </row>
    <row r="257" spans="31:33" s="96" customFormat="1">
      <c r="AE257" s="135"/>
      <c r="AF257" s="135"/>
      <c r="AG257" s="135"/>
    </row>
    <row r="258" spans="31:33" s="96" customFormat="1">
      <c r="AE258" s="135"/>
      <c r="AF258" s="135"/>
      <c r="AG258" s="135"/>
    </row>
    <row r="259" spans="31:33" s="96" customFormat="1">
      <c r="AE259" s="135"/>
      <c r="AF259" s="135"/>
      <c r="AG259" s="135"/>
    </row>
    <row r="260" spans="31:33" s="96" customFormat="1">
      <c r="AE260" s="135"/>
      <c r="AF260" s="135"/>
      <c r="AG260" s="135"/>
    </row>
    <row r="261" spans="31:33" s="96" customFormat="1">
      <c r="AE261" s="135"/>
      <c r="AF261" s="135"/>
      <c r="AG261" s="135"/>
    </row>
    <row r="262" spans="31:33" s="96" customFormat="1">
      <c r="AE262" s="135"/>
      <c r="AF262" s="135"/>
      <c r="AG262" s="135"/>
    </row>
    <row r="263" spans="31:33" s="96" customFormat="1">
      <c r="AE263" s="135"/>
      <c r="AF263" s="135"/>
      <c r="AG263" s="135"/>
    </row>
    <row r="264" spans="31:33" s="96" customFormat="1">
      <c r="AE264" s="135"/>
      <c r="AF264" s="135"/>
      <c r="AG264" s="135"/>
    </row>
    <row r="265" spans="31:33" s="96" customFormat="1">
      <c r="AE265" s="135"/>
      <c r="AF265" s="135"/>
      <c r="AG265" s="135"/>
    </row>
    <row r="266" spans="31:33" s="96" customFormat="1">
      <c r="AE266" s="135"/>
      <c r="AF266" s="135"/>
      <c r="AG266" s="135"/>
    </row>
    <row r="267" spans="31:33" s="96" customFormat="1">
      <c r="AE267" s="135"/>
      <c r="AF267" s="135"/>
      <c r="AG267" s="135"/>
    </row>
    <row r="268" spans="31:33" s="96" customFormat="1">
      <c r="AE268" s="135"/>
      <c r="AF268" s="135"/>
      <c r="AG268" s="135"/>
    </row>
    <row r="269" spans="31:33" s="96" customFormat="1">
      <c r="AE269" s="135"/>
      <c r="AF269" s="135"/>
      <c r="AG269" s="135"/>
    </row>
    <row r="270" spans="31:33" s="96" customFormat="1">
      <c r="AE270" s="135"/>
      <c r="AF270" s="135"/>
      <c r="AG270" s="135"/>
    </row>
    <row r="271" spans="31:33" s="96" customFormat="1">
      <c r="AE271" s="135"/>
      <c r="AF271" s="135"/>
      <c r="AG271" s="135"/>
    </row>
    <row r="272" spans="31:33" s="96" customFormat="1">
      <c r="AE272" s="135"/>
      <c r="AF272" s="135"/>
      <c r="AG272" s="135"/>
    </row>
    <row r="273" spans="31:33" s="96" customFormat="1">
      <c r="AE273" s="135"/>
      <c r="AF273" s="135"/>
      <c r="AG273" s="135"/>
    </row>
    <row r="274" spans="31:33" s="96" customFormat="1">
      <c r="AE274" s="135"/>
      <c r="AF274" s="135"/>
      <c r="AG274" s="135"/>
    </row>
    <row r="275" spans="31:33" s="96" customFormat="1">
      <c r="AE275" s="135"/>
      <c r="AF275" s="135"/>
      <c r="AG275" s="135"/>
    </row>
    <row r="276" spans="31:33" s="96" customFormat="1">
      <c r="AE276" s="135"/>
      <c r="AF276" s="135"/>
      <c r="AG276" s="135"/>
    </row>
    <row r="277" spans="31:33" s="96" customFormat="1">
      <c r="AE277" s="135"/>
      <c r="AF277" s="135"/>
      <c r="AG277" s="135"/>
    </row>
    <row r="278" spans="31:33" s="96" customFormat="1">
      <c r="AE278" s="135"/>
      <c r="AF278" s="135"/>
      <c r="AG278" s="135"/>
    </row>
    <row r="279" spans="31:33" s="96" customFormat="1">
      <c r="AE279" s="135"/>
      <c r="AF279" s="135"/>
      <c r="AG279" s="135"/>
    </row>
    <row r="280" spans="31:33" s="96" customFormat="1">
      <c r="AE280" s="135"/>
      <c r="AF280" s="135"/>
      <c r="AG280" s="135"/>
    </row>
    <row r="281" spans="31:33" s="96" customFormat="1">
      <c r="AE281" s="135"/>
      <c r="AF281" s="135"/>
      <c r="AG281" s="135"/>
    </row>
    <row r="282" spans="31:33" s="96" customFormat="1">
      <c r="AE282" s="135"/>
      <c r="AF282" s="135"/>
      <c r="AG282" s="135"/>
    </row>
    <row r="283" spans="31:33" s="96" customFormat="1">
      <c r="AE283" s="135"/>
      <c r="AF283" s="135"/>
      <c r="AG283" s="135"/>
    </row>
    <row r="284" spans="31:33" s="96" customFormat="1">
      <c r="AE284" s="135"/>
      <c r="AF284" s="135"/>
      <c r="AG284" s="135"/>
    </row>
    <row r="285" spans="31:33" s="96" customFormat="1">
      <c r="AE285" s="135"/>
      <c r="AF285" s="135"/>
      <c r="AG285" s="135"/>
    </row>
    <row r="286" spans="31:33" s="96" customFormat="1">
      <c r="AE286" s="135"/>
      <c r="AF286" s="135"/>
      <c r="AG286" s="135"/>
    </row>
    <row r="287" spans="31:33" s="96" customFormat="1">
      <c r="AE287" s="135"/>
      <c r="AF287" s="135"/>
      <c r="AG287" s="135"/>
    </row>
    <row r="288" spans="31:33" s="96" customFormat="1">
      <c r="AE288" s="135"/>
      <c r="AF288" s="135"/>
      <c r="AG288" s="135"/>
    </row>
    <row r="289" spans="31:33" s="96" customFormat="1">
      <c r="AE289" s="135"/>
      <c r="AF289" s="135"/>
      <c r="AG289" s="135"/>
    </row>
    <row r="290" spans="31:33" s="96" customFormat="1">
      <c r="AE290" s="135"/>
      <c r="AF290" s="135"/>
      <c r="AG290" s="135"/>
    </row>
    <row r="291" spans="31:33" s="96" customFormat="1">
      <c r="AE291" s="135"/>
      <c r="AF291" s="135"/>
      <c r="AG291" s="135"/>
    </row>
    <row r="292" spans="31:33" s="96" customFormat="1">
      <c r="AE292" s="135"/>
      <c r="AF292" s="135"/>
      <c r="AG292" s="135"/>
    </row>
    <row r="293" spans="31:33" s="96" customFormat="1">
      <c r="AE293" s="135"/>
      <c r="AF293" s="135"/>
      <c r="AG293" s="135"/>
    </row>
    <row r="294" spans="31:33" s="96" customFormat="1">
      <c r="AE294" s="135"/>
      <c r="AF294" s="135"/>
      <c r="AG294" s="135"/>
    </row>
    <row r="295" spans="31:33" s="96" customFormat="1">
      <c r="AE295" s="135"/>
      <c r="AF295" s="135"/>
      <c r="AG295" s="135"/>
    </row>
    <row r="296" spans="31:33" s="96" customFormat="1">
      <c r="AE296" s="135"/>
      <c r="AF296" s="135"/>
      <c r="AG296" s="135"/>
    </row>
    <row r="297" spans="31:33" s="96" customFormat="1">
      <c r="AE297" s="135"/>
      <c r="AF297" s="135"/>
      <c r="AG297" s="135"/>
    </row>
    <row r="298" spans="31:33" s="96" customFormat="1">
      <c r="AE298" s="135"/>
      <c r="AF298" s="135"/>
      <c r="AG298" s="135"/>
    </row>
    <row r="299" spans="31:33" s="96" customFormat="1">
      <c r="AE299" s="135"/>
      <c r="AF299" s="135"/>
      <c r="AG299" s="135"/>
    </row>
    <row r="300" spans="31:33" s="96" customFormat="1">
      <c r="AE300" s="135"/>
      <c r="AF300" s="135"/>
      <c r="AG300" s="135"/>
    </row>
    <row r="301" spans="31:33" s="96" customFormat="1">
      <c r="AE301" s="135"/>
      <c r="AF301" s="135"/>
      <c r="AG301" s="135"/>
    </row>
    <row r="302" spans="31:33" s="96" customFormat="1">
      <c r="AE302" s="135"/>
      <c r="AF302" s="135"/>
      <c r="AG302" s="135"/>
    </row>
    <row r="303" spans="31:33" s="96" customFormat="1">
      <c r="AE303" s="135"/>
      <c r="AF303" s="135"/>
      <c r="AG303" s="135"/>
    </row>
    <row r="304" spans="31:33" s="96" customFormat="1">
      <c r="AE304" s="135"/>
      <c r="AF304" s="135"/>
      <c r="AG304" s="135"/>
    </row>
    <row r="305" spans="31:33" s="96" customFormat="1">
      <c r="AE305" s="135"/>
      <c r="AF305" s="135"/>
      <c r="AG305" s="135"/>
    </row>
    <row r="306" spans="31:33" s="96" customFormat="1">
      <c r="AE306" s="135"/>
      <c r="AF306" s="135"/>
      <c r="AG306" s="135"/>
    </row>
    <row r="307" spans="31:33" s="96" customFormat="1">
      <c r="AE307" s="135"/>
      <c r="AF307" s="135"/>
      <c r="AG307" s="135"/>
    </row>
    <row r="308" spans="31:33" s="96" customFormat="1">
      <c r="AE308" s="135"/>
      <c r="AF308" s="135"/>
      <c r="AG308" s="135"/>
    </row>
    <row r="309" spans="31:33" s="96" customFormat="1">
      <c r="AE309" s="135"/>
      <c r="AF309" s="135"/>
      <c r="AG309" s="135"/>
    </row>
    <row r="310" spans="31:33" s="96" customFormat="1">
      <c r="AE310" s="135"/>
      <c r="AF310" s="135"/>
      <c r="AG310" s="135"/>
    </row>
    <row r="311" spans="31:33" s="96" customFormat="1">
      <c r="AE311" s="135"/>
      <c r="AF311" s="135"/>
      <c r="AG311" s="135"/>
    </row>
    <row r="312" spans="31:33" s="96" customFormat="1">
      <c r="AE312" s="135"/>
      <c r="AF312" s="135"/>
      <c r="AG312" s="135"/>
    </row>
    <row r="313" spans="31:33" s="96" customFormat="1">
      <c r="AE313" s="135"/>
      <c r="AF313" s="135"/>
      <c r="AG313" s="135"/>
    </row>
    <row r="314" spans="31:33" s="96" customFormat="1">
      <c r="AE314" s="135"/>
      <c r="AF314" s="135"/>
      <c r="AG314" s="135"/>
    </row>
    <row r="315" spans="31:33" s="96" customFormat="1">
      <c r="AE315" s="135"/>
      <c r="AF315" s="135"/>
      <c r="AG315" s="135"/>
    </row>
    <row r="316" spans="31:33" s="96" customFormat="1">
      <c r="AE316" s="135"/>
      <c r="AF316" s="135"/>
      <c r="AG316" s="135"/>
    </row>
    <row r="317" spans="31:33" s="96" customFormat="1">
      <c r="AE317" s="135"/>
      <c r="AF317" s="135"/>
      <c r="AG317" s="135"/>
    </row>
    <row r="318" spans="31:33" s="96" customFormat="1">
      <c r="AE318" s="135"/>
      <c r="AF318" s="135"/>
      <c r="AG318" s="135"/>
    </row>
    <row r="319" spans="31:33" s="96" customFormat="1">
      <c r="AE319" s="135"/>
      <c r="AF319" s="135"/>
      <c r="AG319" s="135"/>
    </row>
    <row r="320" spans="31:33" s="96" customFormat="1">
      <c r="AE320" s="135"/>
      <c r="AF320" s="135"/>
      <c r="AG320" s="135"/>
    </row>
    <row r="321" spans="31:33" s="96" customFormat="1">
      <c r="AE321" s="135"/>
      <c r="AF321" s="135"/>
      <c r="AG321" s="135"/>
    </row>
    <row r="322" spans="31:33" s="96" customFormat="1">
      <c r="AE322" s="135"/>
      <c r="AF322" s="135"/>
      <c r="AG322" s="135"/>
    </row>
    <row r="323" spans="31:33" s="96" customFormat="1">
      <c r="AE323" s="135"/>
      <c r="AF323" s="135"/>
      <c r="AG323" s="135"/>
    </row>
    <row r="324" spans="31:33" s="96" customFormat="1">
      <c r="AE324" s="135"/>
      <c r="AF324" s="135"/>
      <c r="AG324" s="135"/>
    </row>
    <row r="325" spans="31:33" s="96" customFormat="1">
      <c r="AE325" s="135"/>
      <c r="AF325" s="135"/>
      <c r="AG325" s="135"/>
    </row>
    <row r="326" spans="31:33" s="96" customFormat="1">
      <c r="AE326" s="135"/>
      <c r="AF326" s="135"/>
      <c r="AG326" s="135"/>
    </row>
    <row r="327" spans="31:33" s="96" customFormat="1">
      <c r="AE327" s="135"/>
      <c r="AF327" s="135"/>
      <c r="AG327" s="135"/>
    </row>
    <row r="328" spans="31:33" s="96" customFormat="1">
      <c r="AE328" s="135"/>
      <c r="AF328" s="135"/>
      <c r="AG328" s="135"/>
    </row>
    <row r="329" spans="31:33" s="96" customFormat="1">
      <c r="AE329" s="135"/>
      <c r="AF329" s="135"/>
      <c r="AG329" s="135"/>
    </row>
    <row r="330" spans="31:33" s="96" customFormat="1">
      <c r="AE330" s="135"/>
      <c r="AF330" s="135"/>
      <c r="AG330" s="135"/>
    </row>
    <row r="331" spans="31:33" s="96" customFormat="1">
      <c r="AE331" s="135"/>
      <c r="AF331" s="135"/>
      <c r="AG331" s="135"/>
    </row>
    <row r="332" spans="31:33" s="96" customFormat="1">
      <c r="AE332" s="135"/>
      <c r="AF332" s="135"/>
      <c r="AG332" s="135"/>
    </row>
    <row r="333" spans="31:33" s="96" customFormat="1">
      <c r="AE333" s="135"/>
      <c r="AF333" s="135"/>
      <c r="AG333" s="135"/>
    </row>
    <row r="334" spans="31:33" s="96" customFormat="1">
      <c r="AE334" s="135"/>
      <c r="AF334" s="135"/>
      <c r="AG334" s="135"/>
    </row>
    <row r="335" spans="31:33" s="96" customFormat="1">
      <c r="AE335" s="135"/>
      <c r="AF335" s="135"/>
      <c r="AG335" s="135"/>
    </row>
    <row r="336" spans="31:33" s="96" customFormat="1">
      <c r="AE336" s="135"/>
      <c r="AF336" s="135"/>
      <c r="AG336" s="135"/>
    </row>
    <row r="337" spans="31:33" s="96" customFormat="1">
      <c r="AE337" s="135"/>
      <c r="AF337" s="135"/>
      <c r="AG337" s="135"/>
    </row>
    <row r="338" spans="31:33" s="96" customFormat="1">
      <c r="AE338" s="135"/>
      <c r="AF338" s="135"/>
      <c r="AG338" s="135"/>
    </row>
    <row r="339" spans="31:33" s="96" customFormat="1">
      <c r="AE339" s="135"/>
      <c r="AF339" s="135"/>
      <c r="AG339" s="135"/>
    </row>
    <row r="340" spans="31:33" s="96" customFormat="1">
      <c r="AE340" s="135"/>
      <c r="AF340" s="135"/>
      <c r="AG340" s="135"/>
    </row>
    <row r="341" spans="31:33" s="96" customFormat="1">
      <c r="AE341" s="135"/>
      <c r="AF341" s="135"/>
      <c r="AG341" s="135"/>
    </row>
    <row r="342" spans="31:33" s="96" customFormat="1">
      <c r="AE342" s="135"/>
      <c r="AF342" s="135"/>
      <c r="AG342" s="135"/>
    </row>
    <row r="343" spans="31:33" s="96" customFormat="1">
      <c r="AE343" s="135"/>
      <c r="AF343" s="135"/>
      <c r="AG343" s="135"/>
    </row>
    <row r="344" spans="31:33" s="96" customFormat="1">
      <c r="AE344" s="135"/>
      <c r="AF344" s="135"/>
      <c r="AG344" s="135"/>
    </row>
    <row r="345" spans="31:33" s="96" customFormat="1">
      <c r="AE345" s="135"/>
      <c r="AF345" s="135"/>
      <c r="AG345" s="135"/>
    </row>
    <row r="346" spans="31:33" s="96" customFormat="1">
      <c r="AE346" s="135"/>
      <c r="AF346" s="135"/>
      <c r="AG346" s="135"/>
    </row>
    <row r="347" spans="31:33" s="96" customFormat="1">
      <c r="AE347" s="135"/>
      <c r="AF347" s="135"/>
      <c r="AG347" s="135"/>
    </row>
    <row r="348" spans="31:33" s="96" customFormat="1">
      <c r="AE348" s="135"/>
      <c r="AF348" s="135"/>
      <c r="AG348" s="135"/>
    </row>
    <row r="349" spans="31:33" s="96" customFormat="1">
      <c r="AE349" s="135"/>
      <c r="AF349" s="135"/>
      <c r="AG349" s="135"/>
    </row>
    <row r="350" spans="31:33" s="96" customFormat="1">
      <c r="AE350" s="135"/>
      <c r="AF350" s="135"/>
      <c r="AG350" s="135"/>
    </row>
    <row r="351" spans="31:33" s="96" customFormat="1">
      <c r="AE351" s="135"/>
      <c r="AF351" s="135"/>
      <c r="AG351" s="135"/>
    </row>
    <row r="352" spans="31:33" s="96" customFormat="1">
      <c r="AE352" s="135"/>
      <c r="AF352" s="135"/>
      <c r="AG352" s="135"/>
    </row>
    <row r="353" spans="31:33" s="96" customFormat="1">
      <c r="AE353" s="135"/>
      <c r="AF353" s="135"/>
      <c r="AG353" s="135"/>
    </row>
    <row r="354" spans="31:33" s="96" customFormat="1">
      <c r="AE354" s="135"/>
      <c r="AF354" s="135"/>
      <c r="AG354" s="135"/>
    </row>
    <row r="355" spans="31:33" s="96" customFormat="1">
      <c r="AE355" s="135"/>
      <c r="AF355" s="135"/>
      <c r="AG355" s="135"/>
    </row>
    <row r="356" spans="31:33" s="96" customFormat="1">
      <c r="AE356" s="135"/>
      <c r="AF356" s="135"/>
      <c r="AG356" s="135"/>
    </row>
    <row r="357" spans="31:33" s="96" customFormat="1">
      <c r="AE357" s="135"/>
      <c r="AF357" s="135"/>
      <c r="AG357" s="135"/>
    </row>
    <row r="358" spans="31:33" s="96" customFormat="1">
      <c r="AE358" s="135"/>
      <c r="AF358" s="135"/>
      <c r="AG358" s="135"/>
    </row>
    <row r="359" spans="31:33" s="96" customFormat="1">
      <c r="AE359" s="135"/>
      <c r="AF359" s="135"/>
      <c r="AG359" s="135"/>
    </row>
    <row r="360" spans="31:33" s="96" customFormat="1">
      <c r="AE360" s="135"/>
      <c r="AF360" s="135"/>
      <c r="AG360" s="135"/>
    </row>
    <row r="361" spans="31:33" s="96" customFormat="1">
      <c r="AE361" s="135"/>
      <c r="AF361" s="135"/>
      <c r="AG361" s="135"/>
    </row>
    <row r="362" spans="31:33" s="96" customFormat="1">
      <c r="AE362" s="135"/>
      <c r="AF362" s="135"/>
      <c r="AG362" s="135"/>
    </row>
    <row r="363" spans="31:33" s="96" customFormat="1">
      <c r="AE363" s="135"/>
      <c r="AF363" s="135"/>
      <c r="AG363" s="135"/>
    </row>
    <row r="364" spans="31:33" s="96" customFormat="1">
      <c r="AE364" s="135"/>
      <c r="AF364" s="135"/>
      <c r="AG364" s="135"/>
    </row>
    <row r="365" spans="31:33" s="96" customFormat="1">
      <c r="AE365" s="135"/>
      <c r="AF365" s="135"/>
      <c r="AG365" s="135"/>
    </row>
    <row r="366" spans="31:33" s="96" customFormat="1">
      <c r="AE366" s="135"/>
      <c r="AF366" s="135"/>
      <c r="AG366" s="135"/>
    </row>
    <row r="367" spans="31:33" s="96" customFormat="1">
      <c r="AE367" s="135"/>
      <c r="AF367" s="135"/>
      <c r="AG367" s="135"/>
    </row>
    <row r="368" spans="31:33" s="96" customFormat="1">
      <c r="AE368" s="135"/>
      <c r="AF368" s="135"/>
      <c r="AG368" s="135"/>
    </row>
    <row r="369" spans="31:33" s="96" customFormat="1">
      <c r="AE369" s="135"/>
      <c r="AF369" s="135"/>
      <c r="AG369" s="135"/>
    </row>
    <row r="370" spans="31:33" s="96" customFormat="1">
      <c r="AE370" s="135"/>
      <c r="AF370" s="135"/>
      <c r="AG370" s="135"/>
    </row>
    <row r="371" spans="31:33" s="96" customFormat="1">
      <c r="AE371" s="135"/>
      <c r="AF371" s="135"/>
      <c r="AG371" s="135"/>
    </row>
    <row r="372" spans="31:33" s="96" customFormat="1">
      <c r="AE372" s="135"/>
      <c r="AF372" s="135"/>
      <c r="AG372" s="135"/>
    </row>
    <row r="373" spans="31:33" s="96" customFormat="1">
      <c r="AE373" s="135"/>
      <c r="AF373" s="135"/>
      <c r="AG373" s="135"/>
    </row>
    <row r="374" spans="31:33" s="96" customFormat="1">
      <c r="AE374" s="135"/>
      <c r="AF374" s="135"/>
      <c r="AG374" s="135"/>
    </row>
    <row r="375" spans="31:33" s="96" customFormat="1">
      <c r="AE375" s="135"/>
      <c r="AF375" s="135"/>
      <c r="AG375" s="135"/>
    </row>
    <row r="376" spans="31:33" s="96" customFormat="1">
      <c r="AE376" s="135"/>
      <c r="AF376" s="135"/>
      <c r="AG376" s="135"/>
    </row>
    <row r="377" spans="31:33" s="96" customFormat="1">
      <c r="AE377" s="135"/>
      <c r="AF377" s="135"/>
      <c r="AG377" s="135"/>
    </row>
    <row r="378" spans="31:33" s="96" customFormat="1">
      <c r="AE378" s="135"/>
      <c r="AF378" s="135"/>
      <c r="AG378" s="135"/>
    </row>
    <row r="379" spans="31:33" s="96" customFormat="1">
      <c r="AE379" s="135"/>
      <c r="AF379" s="135"/>
      <c r="AG379" s="135"/>
    </row>
    <row r="380" spans="31:33" s="96" customFormat="1">
      <c r="AE380" s="135"/>
      <c r="AF380" s="135"/>
      <c r="AG380" s="135"/>
    </row>
    <row r="381" spans="31:33" s="96" customFormat="1">
      <c r="AE381" s="135"/>
      <c r="AF381" s="135"/>
      <c r="AG381" s="135"/>
    </row>
    <row r="382" spans="31:33" s="96" customFormat="1">
      <c r="AE382" s="135"/>
      <c r="AF382" s="135"/>
      <c r="AG382" s="135"/>
    </row>
    <row r="383" spans="31:33" s="96" customFormat="1">
      <c r="AE383" s="135"/>
      <c r="AF383" s="135"/>
      <c r="AG383" s="135"/>
    </row>
    <row r="384" spans="31:33" s="96" customFormat="1">
      <c r="AE384" s="135"/>
      <c r="AF384" s="135"/>
      <c r="AG384" s="135"/>
    </row>
    <row r="385" spans="31:33" s="96" customFormat="1">
      <c r="AE385" s="135"/>
      <c r="AF385" s="135"/>
      <c r="AG385" s="135"/>
    </row>
    <row r="386" spans="31:33" s="96" customFormat="1">
      <c r="AE386" s="135"/>
      <c r="AF386" s="135"/>
      <c r="AG386" s="135"/>
    </row>
    <row r="387" spans="31:33" s="96" customFormat="1">
      <c r="AE387" s="135"/>
      <c r="AF387" s="135"/>
      <c r="AG387" s="135"/>
    </row>
    <row r="388" spans="31:33" s="96" customFormat="1">
      <c r="AE388" s="135"/>
      <c r="AF388" s="135"/>
      <c r="AG388" s="135"/>
    </row>
    <row r="389" spans="31:33" s="96" customFormat="1">
      <c r="AE389" s="135"/>
      <c r="AF389" s="135"/>
      <c r="AG389" s="135"/>
    </row>
    <row r="390" spans="31:33" s="96" customFormat="1">
      <c r="AE390" s="135"/>
      <c r="AF390" s="135"/>
      <c r="AG390" s="135"/>
    </row>
    <row r="391" spans="31:33" s="96" customFormat="1">
      <c r="AE391" s="135"/>
      <c r="AF391" s="135"/>
      <c r="AG391" s="135"/>
    </row>
    <row r="392" spans="31:33" s="96" customFormat="1">
      <c r="AE392" s="135"/>
      <c r="AF392" s="135"/>
      <c r="AG392" s="135"/>
    </row>
    <row r="393" spans="31:33" s="96" customFormat="1">
      <c r="AE393" s="135"/>
      <c r="AF393" s="135"/>
      <c r="AG393" s="135"/>
    </row>
    <row r="394" spans="31:33" s="96" customFormat="1">
      <c r="AE394" s="135"/>
      <c r="AF394" s="135"/>
      <c r="AG394" s="135"/>
    </row>
    <row r="395" spans="31:33" s="96" customFormat="1">
      <c r="AE395" s="135"/>
      <c r="AF395" s="135"/>
      <c r="AG395" s="135"/>
    </row>
    <row r="396" spans="31:33" s="96" customFormat="1">
      <c r="AE396" s="135"/>
      <c r="AF396" s="135"/>
      <c r="AG396" s="135"/>
    </row>
    <row r="397" spans="31:33" s="96" customFormat="1">
      <c r="AE397" s="135"/>
      <c r="AF397" s="135"/>
      <c r="AG397" s="135"/>
    </row>
    <row r="398" spans="31:33" s="96" customFormat="1">
      <c r="AE398" s="135"/>
      <c r="AF398" s="135"/>
      <c r="AG398" s="135"/>
    </row>
    <row r="399" spans="31:33" s="96" customFormat="1">
      <c r="AE399" s="135"/>
      <c r="AF399" s="135"/>
      <c r="AG399" s="135"/>
    </row>
    <row r="400" spans="31:33" s="96" customFormat="1">
      <c r="AE400" s="135"/>
      <c r="AF400" s="135"/>
      <c r="AG400" s="135"/>
    </row>
    <row r="401" spans="31:33" s="96" customFormat="1">
      <c r="AE401" s="135"/>
      <c r="AF401" s="135"/>
      <c r="AG401" s="135"/>
    </row>
    <row r="402" spans="31:33" s="96" customFormat="1">
      <c r="AE402" s="135"/>
      <c r="AF402" s="135"/>
      <c r="AG402" s="135"/>
    </row>
    <row r="403" spans="31:33" s="96" customFormat="1">
      <c r="AE403" s="135"/>
      <c r="AF403" s="135"/>
      <c r="AG403" s="135"/>
    </row>
    <row r="404" spans="31:33" s="96" customFormat="1">
      <c r="AE404" s="135"/>
      <c r="AF404" s="135"/>
      <c r="AG404" s="135"/>
    </row>
    <row r="405" spans="31:33" s="96" customFormat="1">
      <c r="AE405" s="135"/>
      <c r="AF405" s="135"/>
      <c r="AG405" s="135"/>
    </row>
    <row r="406" spans="31:33" s="96" customFormat="1">
      <c r="AE406" s="135"/>
      <c r="AF406" s="135"/>
      <c r="AG406" s="135"/>
    </row>
    <row r="407" spans="31:33" s="96" customFormat="1">
      <c r="AE407" s="135"/>
      <c r="AF407" s="135"/>
      <c r="AG407" s="135"/>
    </row>
    <row r="408" spans="31:33" s="96" customFormat="1">
      <c r="AE408" s="135"/>
      <c r="AF408" s="135"/>
      <c r="AG408" s="135"/>
    </row>
    <row r="409" spans="31:33" s="96" customFormat="1">
      <c r="AE409" s="135"/>
      <c r="AF409" s="135"/>
      <c r="AG409" s="135"/>
    </row>
    <row r="410" spans="31:33" s="96" customFormat="1">
      <c r="AE410" s="135"/>
      <c r="AF410" s="135"/>
      <c r="AG410" s="135"/>
    </row>
    <row r="411" spans="31:33" s="96" customFormat="1">
      <c r="AE411" s="135"/>
      <c r="AF411" s="135"/>
      <c r="AG411" s="135"/>
    </row>
    <row r="412" spans="31:33" s="96" customFormat="1">
      <c r="AE412" s="135"/>
      <c r="AF412" s="135"/>
      <c r="AG412" s="135"/>
    </row>
    <row r="413" spans="31:33" s="96" customFormat="1">
      <c r="AE413" s="135"/>
      <c r="AF413" s="135"/>
      <c r="AG413" s="135"/>
    </row>
    <row r="414" spans="31:33" s="96" customFormat="1">
      <c r="AE414" s="135"/>
      <c r="AF414" s="135"/>
      <c r="AG414" s="135"/>
    </row>
    <row r="415" spans="31:33" s="96" customFormat="1">
      <c r="AE415" s="135"/>
      <c r="AF415" s="135"/>
      <c r="AG415" s="135"/>
    </row>
    <row r="416" spans="31:33" s="96" customFormat="1">
      <c r="AE416" s="135"/>
      <c r="AF416" s="135"/>
      <c r="AG416" s="135"/>
    </row>
    <row r="417" spans="31:33" s="96" customFormat="1">
      <c r="AE417" s="135"/>
      <c r="AF417" s="135"/>
      <c r="AG417" s="135"/>
    </row>
    <row r="418" spans="31:33" s="96" customFormat="1">
      <c r="AE418" s="135"/>
      <c r="AF418" s="135"/>
      <c r="AG418" s="135"/>
    </row>
    <row r="419" spans="31:33" s="96" customFormat="1">
      <c r="AE419" s="135"/>
      <c r="AF419" s="135"/>
      <c r="AG419" s="135"/>
    </row>
    <row r="420" spans="31:33" s="96" customFormat="1">
      <c r="AE420" s="135"/>
      <c r="AF420" s="135"/>
      <c r="AG420" s="135"/>
    </row>
    <row r="421" spans="31:33" s="96" customFormat="1">
      <c r="AE421" s="135"/>
      <c r="AF421" s="135"/>
      <c r="AG421" s="135"/>
    </row>
    <row r="422" spans="31:33" s="96" customFormat="1">
      <c r="AE422" s="135"/>
      <c r="AF422" s="135"/>
      <c r="AG422" s="135"/>
    </row>
    <row r="423" spans="31:33" s="96" customFormat="1">
      <c r="AE423" s="135"/>
      <c r="AF423" s="135"/>
      <c r="AG423" s="135"/>
    </row>
    <row r="424" spans="31:33" s="96" customFormat="1">
      <c r="AE424" s="135"/>
      <c r="AF424" s="135"/>
      <c r="AG424" s="135"/>
    </row>
    <row r="425" spans="31:33" s="96" customFormat="1">
      <c r="AE425" s="135"/>
      <c r="AF425" s="135"/>
      <c r="AG425" s="135"/>
    </row>
    <row r="426" spans="31:33" s="96" customFormat="1">
      <c r="AE426" s="135"/>
      <c r="AF426" s="135"/>
      <c r="AG426" s="135"/>
    </row>
    <row r="427" spans="31:33" s="96" customFormat="1">
      <c r="AE427" s="135"/>
      <c r="AF427" s="135"/>
      <c r="AG427" s="135"/>
    </row>
    <row r="428" spans="31:33" s="96" customFormat="1">
      <c r="AE428" s="135"/>
      <c r="AF428" s="135"/>
      <c r="AG428" s="135"/>
    </row>
    <row r="429" spans="31:33" s="96" customFormat="1">
      <c r="AE429" s="135"/>
      <c r="AF429" s="135"/>
      <c r="AG429" s="135"/>
    </row>
    <row r="430" spans="31:33" s="96" customFormat="1">
      <c r="AE430" s="135"/>
      <c r="AF430" s="135"/>
      <c r="AG430" s="135"/>
    </row>
    <row r="431" spans="31:33" s="96" customFormat="1">
      <c r="AE431" s="135"/>
      <c r="AF431" s="135"/>
      <c r="AG431" s="135"/>
    </row>
    <row r="432" spans="31:33" s="96" customFormat="1">
      <c r="AE432" s="135"/>
      <c r="AF432" s="135"/>
      <c r="AG432" s="135"/>
    </row>
    <row r="433" spans="31:33" s="96" customFormat="1">
      <c r="AE433" s="135"/>
      <c r="AF433" s="135"/>
      <c r="AG433" s="135"/>
    </row>
    <row r="434" spans="31:33" s="96" customFormat="1">
      <c r="AE434" s="135"/>
      <c r="AF434" s="135"/>
      <c r="AG434" s="135"/>
    </row>
    <row r="435" spans="31:33" s="96" customFormat="1">
      <c r="AE435" s="135"/>
      <c r="AF435" s="135"/>
      <c r="AG435" s="135"/>
    </row>
    <row r="436" spans="31:33" s="96" customFormat="1">
      <c r="AE436" s="135"/>
      <c r="AF436" s="135"/>
      <c r="AG436" s="135"/>
    </row>
    <row r="437" spans="31:33" s="96" customFormat="1">
      <c r="AE437" s="135"/>
      <c r="AF437" s="135"/>
      <c r="AG437" s="135"/>
    </row>
    <row r="438" spans="31:33" s="96" customFormat="1">
      <c r="AE438" s="135"/>
      <c r="AF438" s="135"/>
      <c r="AG438" s="135"/>
    </row>
    <row r="439" spans="31:33" s="96" customFormat="1">
      <c r="AE439" s="135"/>
      <c r="AF439" s="135"/>
      <c r="AG439" s="135"/>
    </row>
    <row r="440" spans="31:33" s="96" customFormat="1">
      <c r="AE440" s="135"/>
      <c r="AF440" s="135"/>
      <c r="AG440" s="135"/>
    </row>
    <row r="441" spans="31:33" s="96" customFormat="1">
      <c r="AE441" s="135"/>
      <c r="AF441" s="135"/>
      <c r="AG441" s="135"/>
    </row>
    <row r="442" spans="31:33" s="96" customFormat="1">
      <c r="AE442" s="135"/>
      <c r="AF442" s="135"/>
      <c r="AG442" s="135"/>
    </row>
    <row r="443" spans="31:33" s="96" customFormat="1">
      <c r="AE443" s="135"/>
      <c r="AF443" s="135"/>
      <c r="AG443" s="135"/>
    </row>
    <row r="444" spans="31:33" s="96" customFormat="1">
      <c r="AE444" s="135"/>
      <c r="AF444" s="135"/>
      <c r="AG444" s="135"/>
    </row>
    <row r="445" spans="31:33" s="96" customFormat="1">
      <c r="AE445" s="135"/>
      <c r="AF445" s="135"/>
      <c r="AG445" s="135"/>
    </row>
    <row r="446" spans="31:33" s="96" customFormat="1">
      <c r="AE446" s="135"/>
      <c r="AF446" s="135"/>
      <c r="AG446" s="135"/>
    </row>
    <row r="447" spans="31:33" s="96" customFormat="1">
      <c r="AE447" s="135"/>
      <c r="AF447" s="135"/>
      <c r="AG447" s="135"/>
    </row>
    <row r="448" spans="31:33" s="96" customFormat="1">
      <c r="AE448" s="135"/>
      <c r="AF448" s="135"/>
      <c r="AG448" s="135"/>
    </row>
    <row r="449" spans="31:33" s="96" customFormat="1">
      <c r="AE449" s="135"/>
      <c r="AF449" s="135"/>
      <c r="AG449" s="135"/>
    </row>
    <row r="450" spans="31:33" s="96" customFormat="1">
      <c r="AE450" s="135"/>
      <c r="AF450" s="135"/>
      <c r="AG450" s="135"/>
    </row>
    <row r="451" spans="31:33" s="96" customFormat="1">
      <c r="AE451" s="135"/>
      <c r="AF451" s="135"/>
      <c r="AG451" s="135"/>
    </row>
    <row r="452" spans="31:33" s="96" customFormat="1">
      <c r="AE452" s="135"/>
      <c r="AF452" s="135"/>
      <c r="AG452" s="135"/>
    </row>
    <row r="453" spans="31:33" s="96" customFormat="1">
      <c r="AE453" s="135"/>
      <c r="AF453" s="135"/>
      <c r="AG453" s="135"/>
    </row>
    <row r="454" spans="31:33" s="96" customFormat="1">
      <c r="AE454" s="135"/>
      <c r="AF454" s="135"/>
      <c r="AG454" s="135"/>
    </row>
    <row r="455" spans="31:33" s="96" customFormat="1">
      <c r="AE455" s="135"/>
      <c r="AF455" s="135"/>
      <c r="AG455" s="135"/>
    </row>
    <row r="456" spans="31:33" s="96" customFormat="1">
      <c r="AE456" s="135"/>
      <c r="AF456" s="135"/>
      <c r="AG456" s="135"/>
    </row>
    <row r="457" spans="31:33" s="96" customFormat="1">
      <c r="AE457" s="135"/>
      <c r="AF457" s="135"/>
      <c r="AG457" s="135"/>
    </row>
    <row r="458" spans="31:33" s="96" customFormat="1">
      <c r="AE458" s="135"/>
      <c r="AF458" s="135"/>
      <c r="AG458" s="135"/>
    </row>
    <row r="459" spans="31:33" s="96" customFormat="1">
      <c r="AE459" s="135"/>
      <c r="AF459" s="135"/>
      <c r="AG459" s="135"/>
    </row>
    <row r="460" spans="31:33" s="96" customFormat="1">
      <c r="AE460" s="135"/>
      <c r="AF460" s="135"/>
      <c r="AG460" s="135"/>
    </row>
    <row r="461" spans="31:33" s="96" customFormat="1">
      <c r="AE461" s="135"/>
      <c r="AF461" s="135"/>
      <c r="AG461" s="135"/>
    </row>
    <row r="462" spans="31:33" s="96" customFormat="1">
      <c r="AE462" s="135"/>
      <c r="AF462" s="135"/>
      <c r="AG462" s="135"/>
    </row>
    <row r="463" spans="31:33" s="96" customFormat="1">
      <c r="AE463" s="135"/>
      <c r="AF463" s="135"/>
      <c r="AG463" s="135"/>
    </row>
    <row r="464" spans="31:33" s="96" customFormat="1">
      <c r="AE464" s="135"/>
      <c r="AF464" s="135"/>
      <c r="AG464" s="135"/>
    </row>
    <row r="465" spans="31:33" s="96" customFormat="1">
      <c r="AE465" s="135"/>
      <c r="AF465" s="135"/>
      <c r="AG465" s="135"/>
    </row>
    <row r="466" spans="31:33" s="96" customFormat="1">
      <c r="AE466" s="135"/>
      <c r="AF466" s="135"/>
      <c r="AG466" s="135"/>
    </row>
    <row r="467" spans="31:33" s="96" customFormat="1">
      <c r="AE467" s="135"/>
      <c r="AF467" s="135"/>
      <c r="AG467" s="135"/>
    </row>
    <row r="468" spans="31:33" s="96" customFormat="1">
      <c r="AE468" s="135"/>
      <c r="AF468" s="135"/>
      <c r="AG468" s="135"/>
    </row>
    <row r="469" spans="31:33" s="96" customFormat="1">
      <c r="AE469" s="135"/>
      <c r="AF469" s="135"/>
      <c r="AG469" s="135"/>
    </row>
    <row r="470" spans="31:33" s="96" customFormat="1">
      <c r="AE470" s="135"/>
      <c r="AF470" s="135"/>
      <c r="AG470" s="135"/>
    </row>
    <row r="471" spans="31:33" s="96" customFormat="1">
      <c r="AE471" s="135"/>
      <c r="AF471" s="135"/>
      <c r="AG471" s="135"/>
    </row>
    <row r="472" spans="31:33" s="96" customFormat="1">
      <c r="AE472" s="135"/>
      <c r="AF472" s="135"/>
      <c r="AG472" s="135"/>
    </row>
    <row r="473" spans="31:33" s="96" customFormat="1">
      <c r="AE473" s="135"/>
      <c r="AF473" s="135"/>
      <c r="AG473" s="135"/>
    </row>
    <row r="474" spans="31:33" s="96" customFormat="1">
      <c r="AE474" s="135"/>
      <c r="AF474" s="135"/>
      <c r="AG474" s="135"/>
    </row>
    <row r="475" spans="31:33" s="96" customFormat="1">
      <c r="AE475" s="135"/>
      <c r="AF475" s="135"/>
      <c r="AG475" s="135"/>
    </row>
    <row r="476" spans="31:33" s="96" customFormat="1">
      <c r="AE476" s="135"/>
      <c r="AF476" s="135"/>
      <c r="AG476" s="135"/>
    </row>
    <row r="477" spans="31:33" s="96" customFormat="1">
      <c r="AE477" s="135"/>
      <c r="AF477" s="135"/>
      <c r="AG477" s="135"/>
    </row>
    <row r="478" spans="31:33" s="96" customFormat="1">
      <c r="AE478" s="135"/>
      <c r="AF478" s="135"/>
      <c r="AG478" s="135"/>
    </row>
    <row r="479" spans="31:33" s="96" customFormat="1">
      <c r="AE479" s="135"/>
      <c r="AF479" s="135"/>
      <c r="AG479" s="135"/>
    </row>
    <row r="480" spans="31:33" s="96" customFormat="1">
      <c r="AE480" s="135"/>
      <c r="AF480" s="135"/>
      <c r="AG480" s="135"/>
    </row>
    <row r="481" spans="31:33" s="96" customFormat="1">
      <c r="AE481" s="135"/>
      <c r="AF481" s="135"/>
      <c r="AG481" s="135"/>
    </row>
    <row r="482" spans="31:33" s="96" customFormat="1">
      <c r="AE482" s="135"/>
      <c r="AF482" s="135"/>
      <c r="AG482" s="135"/>
    </row>
    <row r="483" spans="31:33" s="96" customFormat="1">
      <c r="AE483" s="135"/>
      <c r="AF483" s="135"/>
      <c r="AG483" s="135"/>
    </row>
    <row r="484" spans="31:33" s="96" customFormat="1">
      <c r="AE484" s="135"/>
      <c r="AF484" s="135"/>
      <c r="AG484" s="135"/>
    </row>
    <row r="485" spans="31:33" s="96" customFormat="1">
      <c r="AE485" s="135"/>
      <c r="AF485" s="135"/>
      <c r="AG485" s="135"/>
    </row>
    <row r="486" spans="31:33" s="96" customFormat="1">
      <c r="AE486" s="135"/>
      <c r="AF486" s="135"/>
      <c r="AG486" s="135"/>
    </row>
    <row r="487" spans="31:33" s="96" customFormat="1">
      <c r="AE487" s="135"/>
      <c r="AF487" s="135"/>
      <c r="AG487" s="135"/>
    </row>
    <row r="488" spans="31:33" s="96" customFormat="1">
      <c r="AE488" s="135"/>
      <c r="AF488" s="135"/>
      <c r="AG488" s="135"/>
    </row>
    <row r="489" spans="31:33" s="96" customFormat="1">
      <c r="AE489" s="135"/>
      <c r="AF489" s="135"/>
      <c r="AG489" s="135"/>
    </row>
    <row r="490" spans="31:33" s="96" customFormat="1">
      <c r="AE490" s="135"/>
      <c r="AF490" s="135"/>
      <c r="AG490" s="135"/>
    </row>
    <row r="491" spans="31:33" s="96" customFormat="1">
      <c r="AE491" s="135"/>
      <c r="AF491" s="135"/>
      <c r="AG491" s="135"/>
    </row>
    <row r="492" spans="31:33" s="96" customFormat="1">
      <c r="AE492" s="135"/>
      <c r="AF492" s="135"/>
      <c r="AG492" s="135"/>
    </row>
    <row r="493" spans="31:33" s="96" customFormat="1">
      <c r="AE493" s="135"/>
      <c r="AF493" s="135"/>
      <c r="AG493" s="135"/>
    </row>
    <row r="494" spans="31:33" s="96" customFormat="1">
      <c r="AE494" s="135"/>
      <c r="AF494" s="135"/>
      <c r="AG494" s="135"/>
    </row>
    <row r="495" spans="31:33" s="96" customFormat="1">
      <c r="AE495" s="135"/>
      <c r="AF495" s="135"/>
      <c r="AG495" s="135"/>
    </row>
    <row r="496" spans="31:33" s="96" customFormat="1">
      <c r="AE496" s="135"/>
      <c r="AF496" s="135"/>
      <c r="AG496" s="135"/>
    </row>
    <row r="497" spans="31:33" s="96" customFormat="1">
      <c r="AE497" s="135"/>
      <c r="AF497" s="135"/>
      <c r="AG497" s="135"/>
    </row>
    <row r="498" spans="31:33" s="96" customFormat="1">
      <c r="AE498" s="135"/>
      <c r="AF498" s="135"/>
      <c r="AG498" s="135"/>
    </row>
    <row r="499" spans="31:33" s="96" customFormat="1">
      <c r="AE499" s="135"/>
      <c r="AF499" s="135"/>
      <c r="AG499" s="135"/>
    </row>
    <row r="500" spans="31:33" s="96" customFormat="1">
      <c r="AE500" s="135"/>
      <c r="AF500" s="135"/>
      <c r="AG500" s="135"/>
    </row>
    <row r="501" spans="31:33" s="96" customFormat="1">
      <c r="AE501" s="135"/>
      <c r="AF501" s="135"/>
      <c r="AG501" s="135"/>
    </row>
    <row r="502" spans="31:33" s="96" customFormat="1">
      <c r="AE502" s="135"/>
      <c r="AF502" s="135"/>
      <c r="AG502" s="135"/>
    </row>
    <row r="503" spans="31:33" s="96" customFormat="1">
      <c r="AE503" s="135"/>
      <c r="AF503" s="135"/>
      <c r="AG503" s="135"/>
    </row>
    <row r="504" spans="31:33" s="96" customFormat="1">
      <c r="AE504" s="135"/>
      <c r="AF504" s="135"/>
      <c r="AG504" s="135"/>
    </row>
    <row r="505" spans="31:33" s="96" customFormat="1">
      <c r="AE505" s="135"/>
      <c r="AF505" s="135"/>
      <c r="AG505" s="135"/>
    </row>
    <row r="506" spans="31:33" s="96" customFormat="1">
      <c r="AE506" s="135"/>
      <c r="AF506" s="135"/>
      <c r="AG506" s="135"/>
    </row>
    <row r="507" spans="31:33" s="96" customFormat="1">
      <c r="AE507" s="135"/>
      <c r="AF507" s="135"/>
      <c r="AG507" s="135"/>
    </row>
    <row r="508" spans="31:33" s="96" customFormat="1">
      <c r="AE508" s="135"/>
      <c r="AF508" s="135"/>
      <c r="AG508" s="135"/>
    </row>
    <row r="509" spans="31:33" s="96" customFormat="1">
      <c r="AE509" s="135"/>
      <c r="AF509" s="135"/>
      <c r="AG509" s="135"/>
    </row>
    <row r="510" spans="31:33" s="96" customFormat="1">
      <c r="AE510" s="135"/>
      <c r="AF510" s="135"/>
      <c r="AG510" s="135"/>
    </row>
    <row r="511" spans="31:33" s="96" customFormat="1">
      <c r="AE511" s="135"/>
      <c r="AF511" s="135"/>
      <c r="AG511" s="135"/>
    </row>
    <row r="512" spans="31:33" s="96" customFormat="1">
      <c r="AE512" s="135"/>
      <c r="AF512" s="135"/>
      <c r="AG512" s="135"/>
    </row>
    <row r="513" spans="31:33" s="96" customFormat="1">
      <c r="AE513" s="135"/>
      <c r="AF513" s="135"/>
      <c r="AG513" s="135"/>
    </row>
    <row r="514" spans="31:33" s="96" customFormat="1">
      <c r="AE514" s="135"/>
      <c r="AF514" s="135"/>
      <c r="AG514" s="135"/>
    </row>
    <row r="515" spans="31:33" s="96" customFormat="1">
      <c r="AE515" s="135"/>
      <c r="AF515" s="135"/>
      <c r="AG515" s="135"/>
    </row>
    <row r="516" spans="31:33" s="96" customFormat="1">
      <c r="AE516" s="135"/>
      <c r="AF516" s="135"/>
      <c r="AG516" s="135"/>
    </row>
    <row r="517" spans="31:33" s="96" customFormat="1">
      <c r="AE517" s="135"/>
      <c r="AF517" s="135"/>
      <c r="AG517" s="135"/>
    </row>
    <row r="518" spans="31:33" s="96" customFormat="1">
      <c r="AE518" s="135"/>
      <c r="AF518" s="135"/>
      <c r="AG518" s="135"/>
    </row>
    <row r="519" spans="31:33" s="96" customFormat="1">
      <c r="AE519" s="135"/>
      <c r="AF519" s="135"/>
      <c r="AG519" s="135"/>
    </row>
    <row r="520" spans="31:33" s="96" customFormat="1">
      <c r="AE520" s="135"/>
      <c r="AF520" s="135"/>
      <c r="AG520" s="135"/>
    </row>
    <row r="521" spans="31:33" s="96" customFormat="1">
      <c r="AE521" s="135"/>
      <c r="AF521" s="135"/>
      <c r="AG521" s="135"/>
    </row>
    <row r="522" spans="31:33" s="96" customFormat="1">
      <c r="AE522" s="135"/>
      <c r="AF522" s="135"/>
      <c r="AG522" s="135"/>
    </row>
    <row r="523" spans="31:33" s="96" customFormat="1">
      <c r="AE523" s="135"/>
      <c r="AF523" s="135"/>
      <c r="AG523" s="135"/>
    </row>
    <row r="524" spans="31:33" s="96" customFormat="1">
      <c r="AE524" s="135"/>
      <c r="AF524" s="135"/>
      <c r="AG524" s="135"/>
    </row>
    <row r="525" spans="31:33" s="96" customFormat="1">
      <c r="AE525" s="135"/>
      <c r="AF525" s="135"/>
      <c r="AG525" s="135"/>
    </row>
    <row r="526" spans="31:33" s="96" customFormat="1">
      <c r="AE526" s="135"/>
      <c r="AF526" s="135"/>
      <c r="AG526" s="135"/>
    </row>
    <row r="527" spans="31:33" s="96" customFormat="1">
      <c r="AE527" s="135"/>
      <c r="AF527" s="135"/>
      <c r="AG527" s="135"/>
    </row>
    <row r="528" spans="31:33" s="96" customFormat="1">
      <c r="AE528" s="135"/>
      <c r="AF528" s="135"/>
      <c r="AG528" s="135"/>
    </row>
    <row r="529" spans="31:33" s="96" customFormat="1">
      <c r="AE529" s="135"/>
      <c r="AF529" s="135"/>
      <c r="AG529" s="135"/>
    </row>
    <row r="530" spans="31:33" s="96" customFormat="1">
      <c r="AE530" s="135"/>
      <c r="AF530" s="135"/>
      <c r="AG530" s="135"/>
    </row>
    <row r="531" spans="31:33" s="96" customFormat="1">
      <c r="AE531" s="135"/>
      <c r="AF531" s="135"/>
      <c r="AG531" s="135"/>
    </row>
    <row r="532" spans="31:33" s="96" customFormat="1">
      <c r="AE532" s="135"/>
      <c r="AF532" s="135"/>
      <c r="AG532" s="135"/>
    </row>
    <row r="533" spans="31:33" s="96" customFormat="1">
      <c r="AE533" s="135"/>
      <c r="AF533" s="135"/>
      <c r="AG533" s="135"/>
    </row>
    <row r="534" spans="31:33" s="96" customFormat="1">
      <c r="AE534" s="135"/>
      <c r="AF534" s="135"/>
      <c r="AG534" s="135"/>
    </row>
    <row r="535" spans="31:33" s="96" customFormat="1">
      <c r="AE535" s="135"/>
      <c r="AF535" s="135"/>
      <c r="AG535" s="135"/>
    </row>
    <row r="536" spans="31:33" s="96" customFormat="1">
      <c r="AE536" s="135"/>
      <c r="AF536" s="135"/>
      <c r="AG536" s="135"/>
    </row>
    <row r="537" spans="31:33" s="96" customFormat="1">
      <c r="AE537" s="135"/>
      <c r="AF537" s="135"/>
      <c r="AG537" s="135"/>
    </row>
    <row r="538" spans="31:33" s="96" customFormat="1">
      <c r="AE538" s="135"/>
      <c r="AF538" s="135"/>
      <c r="AG538" s="135"/>
    </row>
    <row r="539" spans="31:33" s="96" customFormat="1">
      <c r="AE539" s="135"/>
      <c r="AF539" s="135"/>
      <c r="AG539" s="135"/>
    </row>
    <row r="540" spans="31:33" s="96" customFormat="1">
      <c r="AE540" s="135"/>
      <c r="AF540" s="135"/>
      <c r="AG540" s="135"/>
    </row>
    <row r="541" spans="31:33" s="96" customFormat="1">
      <c r="AE541" s="135"/>
      <c r="AF541" s="135"/>
      <c r="AG541" s="135"/>
    </row>
    <row r="542" spans="31:33" s="96" customFormat="1">
      <c r="AE542" s="135"/>
      <c r="AF542" s="135"/>
      <c r="AG542" s="135"/>
    </row>
    <row r="543" spans="31:33" s="96" customFormat="1">
      <c r="AE543" s="135"/>
      <c r="AF543" s="135"/>
      <c r="AG543" s="135"/>
    </row>
    <row r="544" spans="31:33" s="96" customFormat="1">
      <c r="AE544" s="135"/>
      <c r="AF544" s="135"/>
      <c r="AG544" s="135"/>
    </row>
    <row r="545" spans="31:33" s="96" customFormat="1">
      <c r="AE545" s="135"/>
      <c r="AF545" s="135"/>
      <c r="AG545" s="135"/>
    </row>
    <row r="546" spans="31:33" s="96" customFormat="1">
      <c r="AE546" s="135"/>
      <c r="AF546" s="135"/>
      <c r="AG546" s="135"/>
    </row>
    <row r="547" spans="31:33" s="96" customFormat="1">
      <c r="AE547" s="135"/>
      <c r="AF547" s="135"/>
      <c r="AG547" s="135"/>
    </row>
    <row r="548" spans="31:33" s="96" customFormat="1">
      <c r="AE548" s="135"/>
      <c r="AF548" s="135"/>
      <c r="AG548" s="135"/>
    </row>
    <row r="549" spans="31:33" s="96" customFormat="1">
      <c r="AE549" s="135"/>
      <c r="AF549" s="135"/>
      <c r="AG549" s="135"/>
    </row>
    <row r="550" spans="31:33" s="96" customFormat="1">
      <c r="AE550" s="135"/>
      <c r="AF550" s="135"/>
      <c r="AG550" s="135"/>
    </row>
    <row r="551" spans="31:33" s="96" customFormat="1">
      <c r="AE551" s="135"/>
      <c r="AF551" s="135"/>
      <c r="AG551" s="135"/>
    </row>
    <row r="552" spans="31:33" s="96" customFormat="1">
      <c r="AE552" s="135"/>
      <c r="AF552" s="135"/>
      <c r="AG552" s="135"/>
    </row>
    <row r="553" spans="31:33" s="96" customFormat="1">
      <c r="AE553" s="135"/>
      <c r="AF553" s="135"/>
      <c r="AG553" s="135"/>
    </row>
    <row r="554" spans="31:33" s="96" customFormat="1">
      <c r="AE554" s="135"/>
      <c r="AF554" s="135"/>
      <c r="AG554" s="135"/>
    </row>
    <row r="555" spans="31:33" s="96" customFormat="1">
      <c r="AE555" s="135"/>
      <c r="AF555" s="135"/>
      <c r="AG555" s="135"/>
    </row>
    <row r="556" spans="31:33" s="96" customFormat="1">
      <c r="AE556" s="135"/>
      <c r="AF556" s="135"/>
      <c r="AG556" s="135"/>
    </row>
    <row r="557" spans="31:33" s="96" customFormat="1">
      <c r="AE557" s="135"/>
      <c r="AF557" s="135"/>
      <c r="AG557" s="135"/>
    </row>
    <row r="558" spans="31:33" s="96" customFormat="1">
      <c r="AE558" s="135"/>
      <c r="AF558" s="135"/>
      <c r="AG558" s="135"/>
    </row>
    <row r="559" spans="31:33" s="96" customFormat="1">
      <c r="AE559" s="135"/>
      <c r="AF559" s="135"/>
      <c r="AG559" s="135"/>
    </row>
    <row r="560" spans="31:33" s="96" customFormat="1">
      <c r="AE560" s="135"/>
      <c r="AF560" s="135"/>
      <c r="AG560" s="135"/>
    </row>
    <row r="561" spans="31:33" s="96" customFormat="1">
      <c r="AE561" s="135"/>
      <c r="AF561" s="135"/>
      <c r="AG561" s="135"/>
    </row>
    <row r="562" spans="31:33" s="96" customFormat="1">
      <c r="AE562" s="135"/>
      <c r="AF562" s="135"/>
      <c r="AG562" s="135"/>
    </row>
    <row r="563" spans="31:33" s="96" customFormat="1">
      <c r="AE563" s="135"/>
      <c r="AF563" s="135"/>
      <c r="AG563" s="135"/>
    </row>
    <row r="564" spans="31:33" s="96" customFormat="1">
      <c r="AE564" s="135"/>
      <c r="AF564" s="135"/>
      <c r="AG564" s="135"/>
    </row>
    <row r="565" spans="31:33" s="96" customFormat="1">
      <c r="AE565" s="135"/>
      <c r="AF565" s="135"/>
      <c r="AG565" s="135"/>
    </row>
    <row r="566" spans="31:33" s="96" customFormat="1">
      <c r="AE566" s="135"/>
      <c r="AF566" s="135"/>
      <c r="AG566" s="135"/>
    </row>
    <row r="567" spans="31:33" s="96" customFormat="1">
      <c r="AE567" s="135"/>
      <c r="AF567" s="135"/>
      <c r="AG567" s="135"/>
    </row>
    <row r="568" spans="31:33" s="96" customFormat="1">
      <c r="AE568" s="135"/>
      <c r="AF568" s="135"/>
      <c r="AG568" s="135"/>
    </row>
    <row r="569" spans="31:33" s="96" customFormat="1">
      <c r="AE569" s="135"/>
      <c r="AF569" s="135"/>
      <c r="AG569" s="135"/>
    </row>
    <row r="570" spans="31:33" s="96" customFormat="1">
      <c r="AE570" s="135"/>
      <c r="AF570" s="135"/>
      <c r="AG570" s="135"/>
    </row>
    <row r="571" spans="31:33" s="96" customFormat="1">
      <c r="AE571" s="135"/>
      <c r="AF571" s="135"/>
      <c r="AG571" s="135"/>
    </row>
    <row r="572" spans="31:33" s="96" customFormat="1">
      <c r="AE572" s="135"/>
      <c r="AF572" s="135"/>
      <c r="AG572" s="135"/>
    </row>
    <row r="573" spans="31:33" s="96" customFormat="1">
      <c r="AE573" s="135"/>
      <c r="AF573" s="135"/>
      <c r="AG573" s="135"/>
    </row>
    <row r="574" spans="31:33" s="96" customFormat="1">
      <c r="AE574" s="135"/>
      <c r="AF574" s="135"/>
      <c r="AG574" s="135"/>
    </row>
    <row r="575" spans="31:33" s="96" customFormat="1">
      <c r="AE575" s="135"/>
      <c r="AF575" s="135"/>
      <c r="AG575" s="135"/>
    </row>
    <row r="576" spans="31:33" s="96" customFormat="1">
      <c r="AE576" s="135"/>
      <c r="AF576" s="135"/>
      <c r="AG576" s="135"/>
    </row>
    <row r="577" spans="31:33" s="96" customFormat="1">
      <c r="AE577" s="135"/>
      <c r="AF577" s="135"/>
      <c r="AG577" s="135"/>
    </row>
    <row r="578" spans="31:33" s="96" customFormat="1">
      <c r="AE578" s="135"/>
      <c r="AF578" s="135"/>
      <c r="AG578" s="135"/>
    </row>
    <row r="579" spans="31:33" s="96" customFormat="1">
      <c r="AE579" s="135"/>
      <c r="AF579" s="135"/>
      <c r="AG579" s="135"/>
    </row>
    <row r="580" spans="31:33" s="96" customFormat="1">
      <c r="AE580" s="135"/>
      <c r="AF580" s="135"/>
      <c r="AG580" s="135"/>
    </row>
    <row r="581" spans="31:33" s="96" customFormat="1">
      <c r="AE581" s="135"/>
      <c r="AF581" s="135"/>
      <c r="AG581" s="135"/>
    </row>
    <row r="582" spans="31:33" s="96" customFormat="1">
      <c r="AE582" s="135"/>
      <c r="AF582" s="135"/>
      <c r="AG582" s="135"/>
    </row>
    <row r="583" spans="31:33" s="96" customFormat="1">
      <c r="AE583" s="135"/>
      <c r="AF583" s="135"/>
      <c r="AG583" s="135"/>
    </row>
    <row r="584" spans="31:33" s="96" customFormat="1">
      <c r="AE584" s="135"/>
      <c r="AF584" s="135"/>
      <c r="AG584" s="135"/>
    </row>
    <row r="585" spans="31:33" s="96" customFormat="1">
      <c r="AE585" s="135"/>
      <c r="AF585" s="135"/>
      <c r="AG585" s="135"/>
    </row>
    <row r="586" spans="31:33" s="96" customFormat="1">
      <c r="AE586" s="135"/>
      <c r="AF586" s="135"/>
      <c r="AG586" s="135"/>
    </row>
    <row r="587" spans="31:33" s="96" customFormat="1">
      <c r="AE587" s="135"/>
      <c r="AF587" s="135"/>
      <c r="AG587" s="135"/>
    </row>
    <row r="588" spans="31:33" s="96" customFormat="1">
      <c r="AE588" s="135"/>
      <c r="AF588" s="135"/>
      <c r="AG588" s="135"/>
    </row>
    <row r="589" spans="31:33" s="96" customFormat="1">
      <c r="AE589" s="135"/>
      <c r="AF589" s="135"/>
      <c r="AG589" s="135"/>
    </row>
    <row r="590" spans="31:33" s="96" customFormat="1">
      <c r="AE590" s="135"/>
      <c r="AF590" s="135"/>
      <c r="AG590" s="135"/>
    </row>
    <row r="591" spans="31:33" s="96" customFormat="1">
      <c r="AE591" s="135"/>
      <c r="AF591" s="135"/>
      <c r="AG591" s="135"/>
    </row>
    <row r="592" spans="31:33" s="96" customFormat="1">
      <c r="AE592" s="135"/>
      <c r="AF592" s="135"/>
      <c r="AG592" s="135"/>
    </row>
    <row r="593" spans="31:33" s="96" customFormat="1">
      <c r="AE593" s="135"/>
      <c r="AF593" s="135"/>
      <c r="AG593" s="135"/>
    </row>
    <row r="594" spans="31:33" s="96" customFormat="1">
      <c r="AE594" s="135"/>
      <c r="AF594" s="135"/>
      <c r="AG594" s="135"/>
    </row>
    <row r="595" spans="31:33" s="96" customFormat="1">
      <c r="AE595" s="135"/>
      <c r="AF595" s="135"/>
      <c r="AG595" s="135"/>
    </row>
    <row r="596" spans="31:33" s="96" customFormat="1">
      <c r="AE596" s="135"/>
      <c r="AF596" s="135"/>
      <c r="AG596" s="135"/>
    </row>
    <row r="597" spans="31:33" s="96" customFormat="1">
      <c r="AE597" s="135"/>
      <c r="AF597" s="135"/>
      <c r="AG597" s="135"/>
    </row>
    <row r="598" spans="31:33" s="96" customFormat="1">
      <c r="AE598" s="135"/>
      <c r="AF598" s="135"/>
      <c r="AG598" s="135"/>
    </row>
    <row r="599" spans="31:33" s="96" customFormat="1">
      <c r="AE599" s="135"/>
      <c r="AF599" s="135"/>
      <c r="AG599" s="135"/>
    </row>
    <row r="600" spans="31:33" s="96" customFormat="1">
      <c r="AE600" s="135"/>
      <c r="AF600" s="135"/>
      <c r="AG600" s="135"/>
    </row>
    <row r="601" spans="31:33" s="96" customFormat="1">
      <c r="AE601" s="135"/>
      <c r="AF601" s="135"/>
      <c r="AG601" s="135"/>
    </row>
    <row r="602" spans="31:33" s="96" customFormat="1">
      <c r="AE602" s="135"/>
      <c r="AF602" s="135"/>
      <c r="AG602" s="135"/>
    </row>
    <row r="603" spans="31:33" s="96" customFormat="1">
      <c r="AE603" s="135"/>
      <c r="AF603" s="135"/>
      <c r="AG603" s="135"/>
    </row>
    <row r="604" spans="31:33" s="96" customFormat="1">
      <c r="AE604" s="135"/>
      <c r="AF604" s="135"/>
      <c r="AG604" s="135"/>
    </row>
    <row r="605" spans="31:33" s="96" customFormat="1">
      <c r="AE605" s="135"/>
      <c r="AF605" s="135"/>
      <c r="AG605" s="135"/>
    </row>
    <row r="606" spans="31:33" s="96" customFormat="1">
      <c r="AE606" s="135"/>
      <c r="AF606" s="135"/>
      <c r="AG606" s="135"/>
    </row>
    <row r="607" spans="31:33" s="96" customFormat="1">
      <c r="AE607" s="135"/>
      <c r="AF607" s="135"/>
      <c r="AG607" s="135"/>
    </row>
    <row r="608" spans="31:33" s="96" customFormat="1">
      <c r="AE608" s="135"/>
      <c r="AF608" s="135"/>
      <c r="AG608" s="135"/>
    </row>
    <row r="609" spans="31:33" s="96" customFormat="1">
      <c r="AE609" s="135"/>
      <c r="AF609" s="135"/>
      <c r="AG609" s="135"/>
    </row>
    <row r="610" spans="31:33" s="96" customFormat="1">
      <c r="AE610" s="135"/>
      <c r="AF610" s="135"/>
      <c r="AG610" s="135"/>
    </row>
    <row r="611" spans="31:33" s="96" customFormat="1">
      <c r="AE611" s="135"/>
      <c r="AF611" s="135"/>
      <c r="AG611" s="135"/>
    </row>
    <row r="612" spans="31:33" s="96" customFormat="1">
      <c r="AE612" s="135"/>
      <c r="AF612" s="135"/>
      <c r="AG612" s="135"/>
    </row>
    <row r="613" spans="31:33" s="96" customFormat="1">
      <c r="AE613" s="135"/>
      <c r="AF613" s="135"/>
      <c r="AG613" s="135"/>
    </row>
    <row r="614" spans="31:33" s="96" customFormat="1">
      <c r="AE614" s="135"/>
      <c r="AF614" s="135"/>
      <c r="AG614" s="135"/>
    </row>
    <row r="615" spans="31:33" s="96" customFormat="1">
      <c r="AE615" s="135"/>
      <c r="AF615" s="135"/>
      <c r="AG615" s="135"/>
    </row>
    <row r="616" spans="31:33" s="96" customFormat="1">
      <c r="AE616" s="135"/>
      <c r="AF616" s="135"/>
      <c r="AG616" s="135"/>
    </row>
    <row r="617" spans="31:33" s="96" customFormat="1">
      <c r="AE617" s="135"/>
      <c r="AF617" s="135"/>
      <c r="AG617" s="135"/>
    </row>
    <row r="618" spans="31:33" s="96" customFormat="1">
      <c r="AE618" s="135"/>
      <c r="AF618" s="135"/>
      <c r="AG618" s="135"/>
    </row>
    <row r="619" spans="31:33" s="96" customFormat="1">
      <c r="AE619" s="135"/>
      <c r="AF619" s="135"/>
      <c r="AG619" s="135"/>
    </row>
    <row r="620" spans="31:33" s="96" customFormat="1">
      <c r="AE620" s="135"/>
      <c r="AF620" s="135"/>
      <c r="AG620" s="135"/>
    </row>
    <row r="621" spans="31:33" s="96" customFormat="1">
      <c r="AE621" s="135"/>
      <c r="AF621" s="135"/>
      <c r="AG621" s="135"/>
    </row>
    <row r="622" spans="31:33" s="96" customFormat="1">
      <c r="AE622" s="135"/>
      <c r="AF622" s="135"/>
      <c r="AG622" s="135"/>
    </row>
    <row r="623" spans="31:33" s="96" customFormat="1">
      <c r="AE623" s="135"/>
      <c r="AF623" s="135"/>
      <c r="AG623" s="135"/>
    </row>
    <row r="624" spans="31:33" s="96" customFormat="1">
      <c r="AE624" s="135"/>
      <c r="AF624" s="135"/>
      <c r="AG624" s="135"/>
    </row>
    <row r="625" spans="31:33" s="96" customFormat="1">
      <c r="AE625" s="135"/>
      <c r="AF625" s="135"/>
      <c r="AG625" s="135"/>
    </row>
    <row r="626" spans="31:33" s="96" customFormat="1">
      <c r="AE626" s="135"/>
      <c r="AF626" s="135"/>
      <c r="AG626" s="135"/>
    </row>
    <row r="627" spans="31:33" s="96" customFormat="1">
      <c r="AE627" s="135"/>
      <c r="AF627" s="135"/>
      <c r="AG627" s="135"/>
    </row>
    <row r="628" spans="31:33" s="96" customFormat="1">
      <c r="AE628" s="135"/>
      <c r="AF628" s="135"/>
      <c r="AG628" s="135"/>
    </row>
    <row r="629" spans="31:33" s="96" customFormat="1">
      <c r="AE629" s="135"/>
      <c r="AF629" s="135"/>
      <c r="AG629" s="135"/>
    </row>
    <row r="630" spans="31:33" s="96" customFormat="1">
      <c r="AE630" s="135"/>
      <c r="AF630" s="135"/>
      <c r="AG630" s="135"/>
    </row>
    <row r="631" spans="31:33" s="96" customFormat="1">
      <c r="AE631" s="135"/>
      <c r="AF631" s="135"/>
      <c r="AG631" s="135"/>
    </row>
    <row r="632" spans="31:33" s="96" customFormat="1">
      <c r="AE632" s="135"/>
      <c r="AF632" s="135"/>
      <c r="AG632" s="135"/>
    </row>
    <row r="633" spans="31:33" s="96" customFormat="1">
      <c r="AE633" s="135"/>
      <c r="AF633" s="135"/>
      <c r="AG633" s="135"/>
    </row>
    <row r="634" spans="31:33" s="96" customFormat="1">
      <c r="AE634" s="135"/>
      <c r="AF634" s="135"/>
      <c r="AG634" s="135"/>
    </row>
    <row r="635" spans="31:33" s="96" customFormat="1">
      <c r="AE635" s="135"/>
      <c r="AF635" s="135"/>
      <c r="AG635" s="135"/>
    </row>
    <row r="636" spans="31:33" s="96" customFormat="1">
      <c r="AE636" s="135"/>
      <c r="AF636" s="135"/>
      <c r="AG636" s="135"/>
    </row>
    <row r="637" spans="31:33" s="96" customFormat="1">
      <c r="AE637" s="135"/>
      <c r="AF637" s="135"/>
      <c r="AG637" s="135"/>
    </row>
    <row r="638" spans="31:33" s="96" customFormat="1">
      <c r="AE638" s="135"/>
      <c r="AF638" s="135"/>
      <c r="AG638" s="135"/>
    </row>
    <row r="639" spans="31:33" s="96" customFormat="1">
      <c r="AE639" s="135"/>
      <c r="AF639" s="135"/>
      <c r="AG639" s="135"/>
    </row>
    <row r="640" spans="31:33" s="96" customFormat="1">
      <c r="AE640" s="135"/>
      <c r="AF640" s="135"/>
      <c r="AG640" s="135"/>
    </row>
    <row r="641" spans="31:33" s="96" customFormat="1">
      <c r="AE641" s="135"/>
      <c r="AF641" s="135"/>
      <c r="AG641" s="135"/>
    </row>
    <row r="642" spans="31:33" s="96" customFormat="1">
      <c r="AE642" s="135"/>
      <c r="AF642" s="135"/>
      <c r="AG642" s="135"/>
    </row>
    <row r="643" spans="31:33" s="96" customFormat="1">
      <c r="AE643" s="135"/>
      <c r="AF643" s="135"/>
      <c r="AG643" s="135"/>
    </row>
    <row r="644" spans="31:33" s="96" customFormat="1">
      <c r="AE644" s="135"/>
      <c r="AF644" s="135"/>
      <c r="AG644" s="135"/>
    </row>
    <row r="645" spans="31:33" s="96" customFormat="1">
      <c r="AE645" s="135"/>
      <c r="AF645" s="135"/>
      <c r="AG645" s="135"/>
    </row>
    <row r="646" spans="31:33" s="96" customFormat="1">
      <c r="AE646" s="135"/>
      <c r="AF646" s="135"/>
      <c r="AG646" s="135"/>
    </row>
    <row r="647" spans="31:33" s="96" customFormat="1">
      <c r="AE647" s="135"/>
      <c r="AF647" s="135"/>
      <c r="AG647" s="135"/>
    </row>
    <row r="648" spans="31:33" s="96" customFormat="1">
      <c r="AE648" s="135"/>
      <c r="AF648" s="135"/>
      <c r="AG648" s="135"/>
    </row>
    <row r="649" spans="31:33" s="96" customFormat="1">
      <c r="AE649" s="135"/>
      <c r="AF649" s="135"/>
      <c r="AG649" s="135"/>
    </row>
    <row r="650" spans="31:33" s="96" customFormat="1">
      <c r="AE650" s="135"/>
      <c r="AF650" s="135"/>
      <c r="AG650" s="135"/>
    </row>
    <row r="651" spans="31:33" s="96" customFormat="1">
      <c r="AE651" s="135"/>
      <c r="AF651" s="135"/>
      <c r="AG651" s="135"/>
    </row>
    <row r="652" spans="31:33" s="96" customFormat="1">
      <c r="AE652" s="135"/>
      <c r="AF652" s="135"/>
      <c r="AG652" s="135"/>
    </row>
    <row r="653" spans="31:33" s="96" customFormat="1">
      <c r="AE653" s="135"/>
      <c r="AF653" s="135"/>
      <c r="AG653" s="135"/>
    </row>
    <row r="654" spans="31:33" s="96" customFormat="1">
      <c r="AE654" s="135"/>
      <c r="AF654" s="135"/>
      <c r="AG654" s="135"/>
    </row>
    <row r="655" spans="31:33" s="96" customFormat="1">
      <c r="AE655" s="135"/>
      <c r="AF655" s="135"/>
      <c r="AG655" s="135"/>
    </row>
    <row r="656" spans="31:33" s="96" customFormat="1">
      <c r="AE656" s="135"/>
      <c r="AF656" s="135"/>
      <c r="AG656" s="135"/>
    </row>
    <row r="657" spans="31:33" s="96" customFormat="1">
      <c r="AE657" s="135"/>
      <c r="AF657" s="135"/>
      <c r="AG657" s="135"/>
    </row>
    <row r="658" spans="31:33" s="96" customFormat="1">
      <c r="AE658" s="135"/>
      <c r="AF658" s="135"/>
      <c r="AG658" s="135"/>
    </row>
    <row r="659" spans="31:33" s="96" customFormat="1">
      <c r="AE659" s="135"/>
      <c r="AF659" s="135"/>
      <c r="AG659" s="135"/>
    </row>
    <row r="660" spans="31:33" s="96" customFormat="1">
      <c r="AE660" s="135"/>
      <c r="AF660" s="135"/>
      <c r="AG660" s="135"/>
    </row>
    <row r="661" spans="31:33" s="96" customFormat="1">
      <c r="AE661" s="135"/>
      <c r="AF661" s="135"/>
      <c r="AG661" s="135"/>
    </row>
    <row r="662" spans="31:33" s="96" customFormat="1">
      <c r="AE662" s="135"/>
      <c r="AF662" s="135"/>
      <c r="AG662" s="135"/>
    </row>
    <row r="663" spans="31:33" s="96" customFormat="1">
      <c r="AE663" s="135"/>
      <c r="AF663" s="135"/>
      <c r="AG663" s="135"/>
    </row>
    <row r="664" spans="31:33" s="96" customFormat="1">
      <c r="AE664" s="135"/>
      <c r="AF664" s="135"/>
      <c r="AG664" s="135"/>
    </row>
    <row r="665" spans="31:33" s="96" customFormat="1">
      <c r="AE665" s="135"/>
      <c r="AF665" s="135"/>
      <c r="AG665" s="135"/>
    </row>
    <row r="666" spans="31:33" s="96" customFormat="1">
      <c r="AE666" s="135"/>
      <c r="AF666" s="135"/>
      <c r="AG666" s="135"/>
    </row>
    <row r="667" spans="31:33" s="96" customFormat="1">
      <c r="AE667" s="135"/>
      <c r="AF667" s="135"/>
      <c r="AG667" s="135"/>
    </row>
    <row r="668" spans="31:33" s="96" customFormat="1">
      <c r="AE668" s="135"/>
      <c r="AF668" s="135"/>
      <c r="AG668" s="135"/>
    </row>
    <row r="669" spans="31:33" s="96" customFormat="1">
      <c r="AE669" s="135"/>
      <c r="AF669" s="135"/>
      <c r="AG669" s="135"/>
    </row>
    <row r="670" spans="31:33" s="96" customFormat="1">
      <c r="AE670" s="135"/>
      <c r="AF670" s="135"/>
      <c r="AG670" s="135"/>
    </row>
    <row r="671" spans="31:33" s="96" customFormat="1">
      <c r="AE671" s="135"/>
      <c r="AF671" s="135"/>
      <c r="AG671" s="135"/>
    </row>
    <row r="672" spans="31:33" s="96" customFormat="1">
      <c r="AE672" s="135"/>
      <c r="AF672" s="135"/>
      <c r="AG672" s="135"/>
    </row>
    <row r="673" spans="31:33" s="96" customFormat="1">
      <c r="AE673" s="135"/>
      <c r="AF673" s="135"/>
      <c r="AG673" s="135"/>
    </row>
    <row r="674" spans="31:33" s="96" customFormat="1">
      <c r="AE674" s="135"/>
      <c r="AF674" s="135"/>
      <c r="AG674" s="135"/>
    </row>
    <row r="675" spans="31:33" s="96" customFormat="1">
      <c r="AE675" s="135"/>
      <c r="AF675" s="135"/>
      <c r="AG675" s="135"/>
    </row>
    <row r="676" spans="31:33" s="96" customFormat="1">
      <c r="AE676" s="135"/>
      <c r="AF676" s="135"/>
      <c r="AG676" s="135"/>
    </row>
    <row r="677" spans="31:33" s="96" customFormat="1">
      <c r="AE677" s="135"/>
      <c r="AF677" s="135"/>
      <c r="AG677" s="135"/>
    </row>
    <row r="678" spans="31:33" s="96" customFormat="1">
      <c r="AE678" s="135"/>
      <c r="AF678" s="135"/>
      <c r="AG678" s="135"/>
    </row>
    <row r="679" spans="31:33" s="96" customFormat="1">
      <c r="AE679" s="135"/>
      <c r="AF679" s="135"/>
      <c r="AG679" s="135"/>
    </row>
    <row r="680" spans="31:33" s="96" customFormat="1">
      <c r="AE680" s="135"/>
      <c r="AF680" s="135"/>
      <c r="AG680" s="135"/>
    </row>
    <row r="681" spans="31:33" s="96" customFormat="1">
      <c r="AE681" s="135"/>
      <c r="AF681" s="135"/>
      <c r="AG681" s="135"/>
    </row>
    <row r="682" spans="31:33" s="96" customFormat="1">
      <c r="AE682" s="135"/>
      <c r="AF682" s="135"/>
      <c r="AG682" s="135"/>
    </row>
    <row r="683" spans="31:33" s="96" customFormat="1">
      <c r="AE683" s="135"/>
      <c r="AF683" s="135"/>
      <c r="AG683" s="135"/>
    </row>
    <row r="684" spans="31:33" s="96" customFormat="1">
      <c r="AE684" s="135"/>
      <c r="AF684" s="135"/>
      <c r="AG684" s="135"/>
    </row>
    <row r="685" spans="31:33" s="96" customFormat="1">
      <c r="AE685" s="135"/>
      <c r="AF685" s="135"/>
      <c r="AG685" s="135"/>
    </row>
    <row r="686" spans="31:33" s="96" customFormat="1">
      <c r="AE686" s="135"/>
      <c r="AF686" s="135"/>
      <c r="AG686" s="135"/>
    </row>
    <row r="687" spans="31:33" s="96" customFormat="1">
      <c r="AE687" s="135"/>
      <c r="AF687" s="135"/>
      <c r="AG687" s="135"/>
    </row>
    <row r="688" spans="31:33" s="96" customFormat="1">
      <c r="AE688" s="135"/>
      <c r="AF688" s="135"/>
      <c r="AG688" s="135"/>
    </row>
    <row r="689" spans="31:33" s="96" customFormat="1">
      <c r="AE689" s="135"/>
      <c r="AF689" s="135"/>
      <c r="AG689" s="135"/>
    </row>
    <row r="690" spans="31:33" s="96" customFormat="1">
      <c r="AE690" s="135"/>
      <c r="AF690" s="135"/>
      <c r="AG690" s="135"/>
    </row>
    <row r="691" spans="31:33" s="96" customFormat="1">
      <c r="AE691" s="135"/>
      <c r="AF691" s="135"/>
      <c r="AG691" s="135"/>
    </row>
    <row r="692" spans="31:33" s="96" customFormat="1">
      <c r="AE692" s="135"/>
      <c r="AF692" s="135"/>
      <c r="AG692" s="135"/>
    </row>
    <row r="693" spans="31:33" s="96" customFormat="1">
      <c r="AE693" s="135"/>
      <c r="AF693" s="135"/>
      <c r="AG693" s="135"/>
    </row>
    <row r="694" spans="31:33" s="96" customFormat="1">
      <c r="AE694" s="135"/>
      <c r="AF694" s="135"/>
      <c r="AG694" s="135"/>
    </row>
    <row r="695" spans="31:33" s="96" customFormat="1">
      <c r="AE695" s="135"/>
      <c r="AF695" s="135"/>
      <c r="AG695" s="135"/>
    </row>
    <row r="696" spans="31:33" s="96" customFormat="1">
      <c r="AE696" s="135"/>
      <c r="AF696" s="135"/>
      <c r="AG696" s="135"/>
    </row>
    <row r="697" spans="31:33" s="96" customFormat="1">
      <c r="AE697" s="135"/>
      <c r="AF697" s="135"/>
      <c r="AG697" s="135"/>
    </row>
    <row r="698" spans="31:33" s="96" customFormat="1">
      <c r="AE698" s="135"/>
      <c r="AF698" s="135"/>
      <c r="AG698" s="135"/>
    </row>
    <row r="699" spans="31:33" s="96" customFormat="1">
      <c r="AE699" s="135"/>
      <c r="AF699" s="135"/>
      <c r="AG699" s="135"/>
    </row>
    <row r="700" spans="31:33" s="96" customFormat="1">
      <c r="AE700" s="135"/>
      <c r="AF700" s="135"/>
      <c r="AG700" s="135"/>
    </row>
    <row r="701" spans="31:33" s="96" customFormat="1">
      <c r="AE701" s="135"/>
      <c r="AF701" s="135"/>
      <c r="AG701" s="135"/>
    </row>
    <row r="702" spans="31:33" s="96" customFormat="1">
      <c r="AE702" s="135"/>
      <c r="AF702" s="135"/>
      <c r="AG702" s="135"/>
    </row>
    <row r="703" spans="31:33" s="96" customFormat="1">
      <c r="AE703" s="135"/>
      <c r="AF703" s="135"/>
      <c r="AG703" s="135"/>
    </row>
    <row r="704" spans="31:33" s="96" customFormat="1">
      <c r="AE704" s="135"/>
      <c r="AF704" s="135"/>
      <c r="AG704" s="135"/>
    </row>
    <row r="705" spans="31:33" s="96" customFormat="1">
      <c r="AE705" s="135"/>
      <c r="AF705" s="135"/>
      <c r="AG705" s="135"/>
    </row>
    <row r="706" spans="31:33" s="96" customFormat="1">
      <c r="AE706" s="135"/>
      <c r="AF706" s="135"/>
      <c r="AG706" s="135"/>
    </row>
    <row r="707" spans="31:33" s="96" customFormat="1">
      <c r="AE707" s="135"/>
      <c r="AF707" s="135"/>
      <c r="AG707" s="135"/>
    </row>
    <row r="708" spans="31:33" s="96" customFormat="1">
      <c r="AE708" s="135"/>
      <c r="AF708" s="135"/>
      <c r="AG708" s="135"/>
    </row>
    <row r="709" spans="31:33" s="96" customFormat="1">
      <c r="AE709" s="135"/>
      <c r="AF709" s="135"/>
      <c r="AG709" s="135"/>
    </row>
    <row r="710" spans="31:33" s="96" customFormat="1">
      <c r="AE710" s="135"/>
      <c r="AF710" s="135"/>
      <c r="AG710" s="135"/>
    </row>
    <row r="711" spans="31:33" s="96" customFormat="1">
      <c r="AE711" s="135"/>
      <c r="AF711" s="135"/>
      <c r="AG711" s="135"/>
    </row>
    <row r="712" spans="31:33" s="96" customFormat="1">
      <c r="AE712" s="135"/>
      <c r="AF712" s="135"/>
      <c r="AG712" s="135"/>
    </row>
    <row r="713" spans="31:33" s="96" customFormat="1">
      <c r="AE713" s="135"/>
      <c r="AF713" s="135"/>
      <c r="AG713" s="135"/>
    </row>
    <row r="714" spans="31:33" s="96" customFormat="1">
      <c r="AE714" s="135"/>
      <c r="AF714" s="135"/>
      <c r="AG714" s="135"/>
    </row>
    <row r="715" spans="31:33" s="96" customFormat="1">
      <c r="AE715" s="135"/>
      <c r="AF715" s="135"/>
      <c r="AG715" s="135"/>
    </row>
    <row r="716" spans="31:33" s="96" customFormat="1">
      <c r="AE716" s="135"/>
      <c r="AF716" s="135"/>
      <c r="AG716" s="135"/>
    </row>
    <row r="717" spans="31:33" s="96" customFormat="1">
      <c r="AE717" s="135"/>
      <c r="AF717" s="135"/>
      <c r="AG717" s="135"/>
    </row>
    <row r="718" spans="31:33" s="96" customFormat="1">
      <c r="AE718" s="135"/>
      <c r="AF718" s="135"/>
      <c r="AG718" s="135"/>
    </row>
    <row r="719" spans="31:33" s="96" customFormat="1">
      <c r="AE719" s="135"/>
      <c r="AF719" s="135"/>
      <c r="AG719" s="135"/>
    </row>
    <row r="720" spans="31:33" s="96" customFormat="1">
      <c r="AE720" s="135"/>
      <c r="AF720" s="135"/>
      <c r="AG720" s="135"/>
    </row>
    <row r="721" spans="31:33" s="96" customFormat="1">
      <c r="AE721" s="135"/>
      <c r="AF721" s="135"/>
      <c r="AG721" s="135"/>
    </row>
    <row r="722" spans="31:33" s="96" customFormat="1">
      <c r="AE722" s="135"/>
      <c r="AF722" s="135"/>
      <c r="AG722" s="135"/>
    </row>
    <row r="723" spans="31:33" s="96" customFormat="1">
      <c r="AE723" s="135"/>
      <c r="AF723" s="135"/>
      <c r="AG723" s="135"/>
    </row>
    <row r="724" spans="31:33" s="96" customFormat="1">
      <c r="AE724" s="135"/>
      <c r="AF724" s="135"/>
      <c r="AG724" s="135"/>
    </row>
    <row r="725" spans="31:33" s="96" customFormat="1">
      <c r="AE725" s="135"/>
      <c r="AF725" s="135"/>
      <c r="AG725" s="135"/>
    </row>
    <row r="726" spans="31:33" s="96" customFormat="1">
      <c r="AE726" s="135"/>
      <c r="AF726" s="135"/>
      <c r="AG726" s="135"/>
    </row>
    <row r="727" spans="31:33" s="96" customFormat="1">
      <c r="AE727" s="135"/>
      <c r="AF727" s="135"/>
      <c r="AG727" s="135"/>
    </row>
    <row r="728" spans="31:33" s="96" customFormat="1">
      <c r="AE728" s="135"/>
      <c r="AF728" s="135"/>
      <c r="AG728" s="135"/>
    </row>
    <row r="729" spans="31:33" s="96" customFormat="1">
      <c r="AE729" s="135"/>
      <c r="AF729" s="135"/>
      <c r="AG729" s="135"/>
    </row>
    <row r="730" spans="31:33" s="96" customFormat="1">
      <c r="AE730" s="135"/>
      <c r="AF730" s="135"/>
      <c r="AG730" s="135"/>
    </row>
    <row r="731" spans="31:33" s="96" customFormat="1">
      <c r="AE731" s="135"/>
      <c r="AF731" s="135"/>
      <c r="AG731" s="135"/>
    </row>
    <row r="732" spans="31:33" s="96" customFormat="1">
      <c r="AE732" s="135"/>
      <c r="AF732" s="135"/>
      <c r="AG732" s="135"/>
    </row>
    <row r="733" spans="31:33" s="96" customFormat="1">
      <c r="AE733" s="135"/>
      <c r="AF733" s="135"/>
      <c r="AG733" s="135"/>
    </row>
    <row r="734" spans="31:33" s="96" customFormat="1">
      <c r="AE734" s="135"/>
      <c r="AF734" s="135"/>
      <c r="AG734" s="135"/>
    </row>
    <row r="735" spans="31:33" s="96" customFormat="1">
      <c r="AE735" s="135"/>
      <c r="AF735" s="135"/>
      <c r="AG735" s="135"/>
    </row>
    <row r="736" spans="31:33" s="96" customFormat="1">
      <c r="AE736" s="135"/>
      <c r="AF736" s="135"/>
      <c r="AG736" s="135"/>
    </row>
    <row r="737" spans="31:33" s="96" customFormat="1">
      <c r="AE737" s="135"/>
      <c r="AF737" s="135"/>
      <c r="AG737" s="135"/>
    </row>
    <row r="738" spans="31:33" s="96" customFormat="1">
      <c r="AE738" s="135"/>
      <c r="AF738" s="135"/>
      <c r="AG738" s="135"/>
    </row>
    <row r="739" spans="31:33" s="96" customFormat="1">
      <c r="AE739" s="135"/>
      <c r="AF739" s="135"/>
      <c r="AG739" s="135"/>
    </row>
    <row r="740" spans="31:33" s="96" customFormat="1">
      <c r="AE740" s="135"/>
      <c r="AF740" s="135"/>
      <c r="AG740" s="135"/>
    </row>
    <row r="741" spans="31:33" s="96" customFormat="1">
      <c r="AE741" s="135"/>
      <c r="AF741" s="135"/>
      <c r="AG741" s="135"/>
    </row>
    <row r="742" spans="31:33" s="96" customFormat="1">
      <c r="AE742" s="135"/>
      <c r="AF742" s="135"/>
      <c r="AG742" s="135"/>
    </row>
    <row r="743" spans="31:33" s="96" customFormat="1">
      <c r="AE743" s="135"/>
      <c r="AF743" s="135"/>
      <c r="AG743" s="135"/>
    </row>
    <row r="744" spans="31:33" s="96" customFormat="1">
      <c r="AE744" s="135"/>
      <c r="AF744" s="135"/>
      <c r="AG744" s="135"/>
    </row>
    <row r="745" spans="31:33" s="96" customFormat="1">
      <c r="AE745" s="135"/>
      <c r="AF745" s="135"/>
      <c r="AG745" s="135"/>
    </row>
    <row r="746" spans="31:33" s="96" customFormat="1">
      <c r="AE746" s="135"/>
      <c r="AF746" s="135"/>
      <c r="AG746" s="135"/>
    </row>
    <row r="747" spans="31:33" s="96" customFormat="1">
      <c r="AE747" s="135"/>
      <c r="AF747" s="135"/>
      <c r="AG747" s="135"/>
    </row>
    <row r="748" spans="31:33" s="96" customFormat="1">
      <c r="AE748" s="135"/>
      <c r="AF748" s="135"/>
      <c r="AG748" s="135"/>
    </row>
    <row r="749" spans="31:33" s="96" customFormat="1">
      <c r="AE749" s="135"/>
      <c r="AF749" s="135"/>
      <c r="AG749" s="135"/>
    </row>
    <row r="750" spans="31:33" s="96" customFormat="1">
      <c r="AE750" s="135"/>
      <c r="AF750" s="135"/>
      <c r="AG750" s="135"/>
    </row>
    <row r="751" spans="31:33" s="96" customFormat="1">
      <c r="AE751" s="135"/>
      <c r="AF751" s="135"/>
      <c r="AG751" s="135"/>
    </row>
    <row r="752" spans="31:33" s="96" customFormat="1">
      <c r="AE752" s="135"/>
      <c r="AF752" s="135"/>
      <c r="AG752" s="135"/>
    </row>
    <row r="753" spans="31:33" s="96" customFormat="1">
      <c r="AE753" s="135"/>
      <c r="AF753" s="135"/>
      <c r="AG753" s="135"/>
    </row>
    <row r="754" spans="31:33" s="96" customFormat="1">
      <c r="AE754" s="135"/>
      <c r="AF754" s="135"/>
      <c r="AG754" s="135"/>
    </row>
    <row r="755" spans="31:33" s="96" customFormat="1">
      <c r="AE755" s="135"/>
      <c r="AF755" s="135"/>
      <c r="AG755" s="135"/>
    </row>
    <row r="756" spans="31:33" s="96" customFormat="1">
      <c r="AE756" s="135"/>
      <c r="AF756" s="135"/>
      <c r="AG756" s="135"/>
    </row>
    <row r="757" spans="31:33" s="96" customFormat="1">
      <c r="AE757" s="135"/>
      <c r="AF757" s="135"/>
      <c r="AG757" s="135"/>
    </row>
    <row r="758" spans="31:33" s="96" customFormat="1">
      <c r="AE758" s="135"/>
      <c r="AF758" s="135"/>
      <c r="AG758" s="135"/>
    </row>
    <row r="759" spans="31:33" s="96" customFormat="1">
      <c r="AE759" s="135"/>
      <c r="AF759" s="135"/>
      <c r="AG759" s="135"/>
    </row>
    <row r="760" spans="31:33" s="96" customFormat="1">
      <c r="AE760" s="135"/>
      <c r="AF760" s="135"/>
      <c r="AG760" s="135"/>
    </row>
    <row r="761" spans="31:33" s="96" customFormat="1">
      <c r="AE761" s="135"/>
      <c r="AF761" s="135"/>
      <c r="AG761" s="135"/>
    </row>
    <row r="762" spans="31:33" s="96" customFormat="1">
      <c r="AE762" s="135"/>
      <c r="AF762" s="135"/>
      <c r="AG762" s="135"/>
    </row>
    <row r="763" spans="31:33" s="96" customFormat="1">
      <c r="AE763" s="135"/>
      <c r="AF763" s="135"/>
      <c r="AG763" s="135"/>
    </row>
    <row r="764" spans="31:33" s="96" customFormat="1">
      <c r="AE764" s="135"/>
      <c r="AF764" s="135"/>
      <c r="AG764" s="135"/>
    </row>
    <row r="765" spans="31:33" s="96" customFormat="1">
      <c r="AE765" s="135"/>
      <c r="AF765" s="135"/>
      <c r="AG765" s="135"/>
    </row>
    <row r="766" spans="31:33" s="96" customFormat="1">
      <c r="AE766" s="135"/>
      <c r="AF766" s="135"/>
      <c r="AG766" s="135"/>
    </row>
    <row r="767" spans="31:33" s="96" customFormat="1">
      <c r="AE767" s="135"/>
      <c r="AF767" s="135"/>
      <c r="AG767" s="135"/>
    </row>
    <row r="768" spans="31:33" s="96" customFormat="1">
      <c r="AE768" s="135"/>
      <c r="AF768" s="135"/>
      <c r="AG768" s="135"/>
    </row>
    <row r="769" spans="31:33" s="96" customFormat="1">
      <c r="AE769" s="135"/>
      <c r="AF769" s="135"/>
      <c r="AG769" s="135"/>
    </row>
    <row r="770" spans="31:33" s="96" customFormat="1">
      <c r="AE770" s="135"/>
      <c r="AF770" s="135"/>
      <c r="AG770" s="135"/>
    </row>
    <row r="771" spans="31:33" s="96" customFormat="1">
      <c r="AE771" s="135"/>
      <c r="AF771" s="135"/>
      <c r="AG771" s="135"/>
    </row>
    <row r="772" spans="31:33" s="96" customFormat="1">
      <c r="AE772" s="135"/>
      <c r="AF772" s="135"/>
      <c r="AG772" s="135"/>
    </row>
    <row r="773" spans="31:33" s="96" customFormat="1">
      <c r="AE773" s="135"/>
      <c r="AF773" s="135"/>
      <c r="AG773" s="135"/>
    </row>
    <row r="774" spans="31:33" s="96" customFormat="1">
      <c r="AE774" s="135"/>
      <c r="AF774" s="135"/>
      <c r="AG774" s="135"/>
    </row>
    <row r="775" spans="31:33" s="96" customFormat="1">
      <c r="AE775" s="135"/>
      <c r="AF775" s="135"/>
      <c r="AG775" s="135"/>
    </row>
    <row r="776" spans="31:33" s="96" customFormat="1">
      <c r="AE776" s="135"/>
      <c r="AF776" s="135"/>
      <c r="AG776" s="135"/>
    </row>
    <row r="777" spans="31:33" s="96" customFormat="1">
      <c r="AE777" s="135"/>
      <c r="AF777" s="135"/>
      <c r="AG777" s="135"/>
    </row>
    <row r="778" spans="31:33" s="96" customFormat="1">
      <c r="AE778" s="135"/>
      <c r="AF778" s="135"/>
      <c r="AG778" s="135"/>
    </row>
    <row r="779" spans="31:33" s="96" customFormat="1">
      <c r="AE779" s="135"/>
      <c r="AF779" s="135"/>
      <c r="AG779" s="135"/>
    </row>
    <row r="780" spans="31:33" s="96" customFormat="1">
      <c r="AE780" s="135"/>
      <c r="AF780" s="135"/>
      <c r="AG780" s="135"/>
    </row>
    <row r="781" spans="31:33" s="96" customFormat="1">
      <c r="AE781" s="135"/>
      <c r="AF781" s="135"/>
      <c r="AG781" s="135"/>
    </row>
    <row r="782" spans="31:33" s="96" customFormat="1">
      <c r="AE782" s="135"/>
      <c r="AF782" s="135"/>
      <c r="AG782" s="135"/>
    </row>
    <row r="783" spans="31:33" s="96" customFormat="1">
      <c r="AE783" s="135"/>
      <c r="AF783" s="135"/>
      <c r="AG783" s="135"/>
    </row>
    <row r="784" spans="31:33" s="96" customFormat="1">
      <c r="AE784" s="135"/>
      <c r="AF784" s="135"/>
      <c r="AG784" s="135"/>
    </row>
    <row r="785" spans="31:33" s="96" customFormat="1">
      <c r="AE785" s="135"/>
      <c r="AF785" s="135"/>
      <c r="AG785" s="135"/>
    </row>
    <row r="786" spans="31:33" s="96" customFormat="1">
      <c r="AE786" s="135"/>
      <c r="AF786" s="135"/>
      <c r="AG786" s="135"/>
    </row>
    <row r="787" spans="31:33" s="96" customFormat="1">
      <c r="AE787" s="135"/>
      <c r="AF787" s="135"/>
      <c r="AG787" s="135"/>
    </row>
    <row r="788" spans="31:33" s="96" customFormat="1">
      <c r="AE788" s="135"/>
      <c r="AF788" s="135"/>
      <c r="AG788" s="135"/>
    </row>
    <row r="789" spans="31:33" s="96" customFormat="1">
      <c r="AE789" s="135"/>
      <c r="AF789" s="135"/>
      <c r="AG789" s="135"/>
    </row>
    <row r="790" spans="31:33" s="96" customFormat="1">
      <c r="AE790" s="135"/>
      <c r="AF790" s="135"/>
      <c r="AG790" s="135"/>
    </row>
    <row r="791" spans="31:33" s="96" customFormat="1">
      <c r="AE791" s="135"/>
      <c r="AF791" s="135"/>
      <c r="AG791" s="135"/>
    </row>
    <row r="792" spans="31:33" s="96" customFormat="1">
      <c r="AE792" s="135"/>
      <c r="AF792" s="135"/>
      <c r="AG792" s="135"/>
    </row>
    <row r="793" spans="31:33" s="96" customFormat="1">
      <c r="AE793" s="135"/>
      <c r="AF793" s="135"/>
      <c r="AG793" s="135"/>
    </row>
    <row r="794" spans="31:33" s="96" customFormat="1">
      <c r="AE794" s="135"/>
      <c r="AF794" s="135"/>
      <c r="AG794" s="135"/>
    </row>
    <row r="795" spans="31:33" s="96" customFormat="1">
      <c r="AE795" s="135"/>
      <c r="AF795" s="135"/>
      <c r="AG795" s="135"/>
    </row>
    <row r="796" spans="31:33" s="96" customFormat="1">
      <c r="AE796" s="135"/>
      <c r="AF796" s="135"/>
      <c r="AG796" s="135"/>
    </row>
    <row r="797" spans="31:33" s="96" customFormat="1">
      <c r="AE797" s="135"/>
      <c r="AF797" s="135"/>
      <c r="AG797" s="135"/>
    </row>
    <row r="798" spans="31:33" s="96" customFormat="1">
      <c r="AE798" s="135"/>
      <c r="AF798" s="135"/>
      <c r="AG798" s="135"/>
    </row>
    <row r="799" spans="31:33" s="96" customFormat="1">
      <c r="AE799" s="135"/>
      <c r="AF799" s="135"/>
      <c r="AG799" s="135"/>
    </row>
    <row r="800" spans="31:33" s="96" customFormat="1">
      <c r="AE800" s="135"/>
      <c r="AF800" s="135"/>
      <c r="AG800" s="135"/>
    </row>
    <row r="801" spans="31:33" s="96" customFormat="1">
      <c r="AE801" s="135"/>
      <c r="AF801" s="135"/>
      <c r="AG801" s="135"/>
    </row>
    <row r="802" spans="31:33" s="96" customFormat="1">
      <c r="AE802" s="135"/>
      <c r="AF802" s="135"/>
      <c r="AG802" s="135"/>
    </row>
    <row r="803" spans="31:33" s="96" customFormat="1">
      <c r="AE803" s="135"/>
      <c r="AF803" s="135"/>
      <c r="AG803" s="135"/>
    </row>
    <row r="804" spans="31:33" s="96" customFormat="1">
      <c r="AE804" s="135"/>
      <c r="AF804" s="135"/>
      <c r="AG804" s="135"/>
    </row>
    <row r="805" spans="31:33" s="96" customFormat="1">
      <c r="AE805" s="135"/>
      <c r="AF805" s="135"/>
      <c r="AG805" s="135"/>
    </row>
    <row r="806" spans="31:33" s="96" customFormat="1">
      <c r="AE806" s="135"/>
      <c r="AF806" s="135"/>
      <c r="AG806" s="135"/>
    </row>
    <row r="807" spans="31:33" s="96" customFormat="1">
      <c r="AE807" s="135"/>
      <c r="AF807" s="135"/>
      <c r="AG807" s="135"/>
    </row>
    <row r="808" spans="31:33" s="96" customFormat="1">
      <c r="AE808" s="135"/>
      <c r="AF808" s="135"/>
      <c r="AG808" s="135"/>
    </row>
    <row r="809" spans="31:33" s="96" customFormat="1">
      <c r="AE809" s="135"/>
      <c r="AF809" s="135"/>
      <c r="AG809" s="135"/>
    </row>
    <row r="810" spans="31:33" s="96" customFormat="1">
      <c r="AE810" s="135"/>
      <c r="AF810" s="135"/>
      <c r="AG810" s="135"/>
    </row>
    <row r="811" spans="31:33" s="96" customFormat="1">
      <c r="AE811" s="135"/>
      <c r="AF811" s="135"/>
      <c r="AG811" s="135"/>
    </row>
    <row r="812" spans="31:33" s="96" customFormat="1">
      <c r="AE812" s="135"/>
      <c r="AF812" s="135"/>
      <c r="AG812" s="135"/>
    </row>
    <row r="813" spans="31:33" s="96" customFormat="1">
      <c r="AE813" s="135"/>
      <c r="AF813" s="135"/>
      <c r="AG813" s="135"/>
    </row>
    <row r="814" spans="31:33" s="96" customFormat="1">
      <c r="AE814" s="135"/>
      <c r="AF814" s="135"/>
      <c r="AG814" s="135"/>
    </row>
    <row r="815" spans="31:33" s="96" customFormat="1">
      <c r="AE815" s="135"/>
      <c r="AF815" s="135"/>
      <c r="AG815" s="135"/>
    </row>
    <row r="816" spans="31:33" s="96" customFormat="1">
      <c r="AE816" s="135"/>
      <c r="AF816" s="135"/>
      <c r="AG816" s="135"/>
    </row>
    <row r="817" spans="31:33" s="96" customFormat="1">
      <c r="AE817" s="135"/>
      <c r="AF817" s="135"/>
      <c r="AG817" s="135"/>
    </row>
    <row r="818" spans="31:33" s="96" customFormat="1">
      <c r="AE818" s="135"/>
      <c r="AF818" s="135"/>
      <c r="AG818" s="135"/>
    </row>
    <row r="819" spans="31:33" s="96" customFormat="1">
      <c r="AE819" s="135"/>
      <c r="AF819" s="135"/>
      <c r="AG819" s="135"/>
    </row>
    <row r="820" spans="31:33" s="96" customFormat="1">
      <c r="AE820" s="135"/>
      <c r="AF820" s="135"/>
      <c r="AG820" s="135"/>
    </row>
    <row r="821" spans="31:33" s="96" customFormat="1">
      <c r="AE821" s="135"/>
      <c r="AF821" s="135"/>
      <c r="AG821" s="135"/>
    </row>
    <row r="822" spans="31:33" s="96" customFormat="1">
      <c r="AE822" s="135"/>
      <c r="AF822" s="135"/>
      <c r="AG822" s="135"/>
    </row>
    <row r="823" spans="31:33" s="96" customFormat="1">
      <c r="AE823" s="135"/>
      <c r="AF823" s="135"/>
      <c r="AG823" s="135"/>
    </row>
    <row r="824" spans="31:33" s="96" customFormat="1">
      <c r="AE824" s="135"/>
      <c r="AF824" s="135"/>
      <c r="AG824" s="135"/>
    </row>
    <row r="825" spans="31:33" s="96" customFormat="1">
      <c r="AE825" s="135"/>
      <c r="AF825" s="135"/>
      <c r="AG825" s="135"/>
    </row>
    <row r="826" spans="31:33" s="96" customFormat="1">
      <c r="AE826" s="135"/>
      <c r="AF826" s="135"/>
      <c r="AG826" s="135"/>
    </row>
    <row r="827" spans="31:33" s="96" customFormat="1">
      <c r="AE827" s="135"/>
      <c r="AF827" s="135"/>
      <c r="AG827" s="135"/>
    </row>
    <row r="828" spans="31:33" s="96" customFormat="1">
      <c r="AE828" s="135"/>
      <c r="AF828" s="135"/>
      <c r="AG828" s="135"/>
    </row>
    <row r="829" spans="31:33" s="96" customFormat="1">
      <c r="AE829" s="135"/>
      <c r="AF829" s="135"/>
      <c r="AG829" s="135"/>
    </row>
    <row r="830" spans="31:33" s="96" customFormat="1">
      <c r="AE830" s="135"/>
      <c r="AF830" s="135"/>
      <c r="AG830" s="135"/>
    </row>
    <row r="831" spans="31:33" s="96" customFormat="1">
      <c r="AE831" s="135"/>
      <c r="AF831" s="135"/>
      <c r="AG831" s="135"/>
    </row>
    <row r="832" spans="31:33" s="96" customFormat="1">
      <c r="AE832" s="135"/>
      <c r="AF832" s="135"/>
      <c r="AG832" s="135"/>
    </row>
    <row r="833" spans="31:33" s="96" customFormat="1">
      <c r="AE833" s="135"/>
      <c r="AF833" s="135"/>
      <c r="AG833" s="135"/>
    </row>
    <row r="834" spans="31:33" s="96" customFormat="1">
      <c r="AE834" s="135"/>
      <c r="AF834" s="135"/>
      <c r="AG834" s="135"/>
    </row>
    <row r="835" spans="31:33" s="96" customFormat="1">
      <c r="AE835" s="135"/>
      <c r="AF835" s="135"/>
      <c r="AG835" s="135"/>
    </row>
    <row r="836" spans="31:33" s="96" customFormat="1">
      <c r="AE836" s="135"/>
      <c r="AF836" s="135"/>
      <c r="AG836" s="135"/>
    </row>
    <row r="837" spans="31:33" s="96" customFormat="1">
      <c r="AE837" s="135"/>
      <c r="AF837" s="135"/>
      <c r="AG837" s="135"/>
    </row>
    <row r="838" spans="31:33" s="96" customFormat="1">
      <c r="AE838" s="135"/>
      <c r="AF838" s="135"/>
      <c r="AG838" s="135"/>
    </row>
    <row r="839" spans="31:33" s="96" customFormat="1">
      <c r="AE839" s="135"/>
      <c r="AF839" s="135"/>
      <c r="AG839" s="135"/>
    </row>
    <row r="840" spans="31:33" s="96" customFormat="1">
      <c r="AE840" s="135"/>
      <c r="AF840" s="135"/>
      <c r="AG840" s="135"/>
    </row>
    <row r="841" spans="31:33" s="96" customFormat="1">
      <c r="AE841" s="135"/>
      <c r="AF841" s="135"/>
      <c r="AG841" s="135"/>
    </row>
    <row r="842" spans="31:33" s="96" customFormat="1">
      <c r="AE842" s="135"/>
      <c r="AF842" s="135"/>
      <c r="AG842" s="135"/>
    </row>
    <row r="843" spans="31:33" s="96" customFormat="1">
      <c r="AE843" s="135"/>
      <c r="AF843" s="135"/>
      <c r="AG843" s="135"/>
    </row>
    <row r="844" spans="31:33" s="96" customFormat="1">
      <c r="AE844" s="135"/>
      <c r="AF844" s="135"/>
      <c r="AG844" s="135"/>
    </row>
    <row r="845" spans="31:33" s="96" customFormat="1">
      <c r="AE845" s="135"/>
      <c r="AF845" s="135"/>
      <c r="AG845" s="135"/>
    </row>
    <row r="846" spans="31:33" s="96" customFormat="1">
      <c r="AE846" s="135"/>
      <c r="AF846" s="135"/>
      <c r="AG846" s="135"/>
    </row>
    <row r="847" spans="31:33" s="96" customFormat="1">
      <c r="AE847" s="135"/>
      <c r="AF847" s="135"/>
      <c r="AG847" s="135"/>
    </row>
    <row r="848" spans="31:33" s="96" customFormat="1">
      <c r="AE848" s="135"/>
      <c r="AF848" s="135"/>
      <c r="AG848" s="135"/>
    </row>
    <row r="849" spans="31:33" s="96" customFormat="1">
      <c r="AE849" s="135"/>
      <c r="AF849" s="135"/>
      <c r="AG849" s="135"/>
    </row>
    <row r="850" spans="31:33" s="96" customFormat="1">
      <c r="AE850" s="135"/>
      <c r="AF850" s="135"/>
      <c r="AG850" s="135"/>
    </row>
    <row r="851" spans="31:33" s="96" customFormat="1">
      <c r="AE851" s="135"/>
      <c r="AF851" s="135"/>
      <c r="AG851" s="135"/>
    </row>
    <row r="852" spans="31:33" s="96" customFormat="1">
      <c r="AE852" s="135"/>
      <c r="AF852" s="135"/>
      <c r="AG852" s="135"/>
    </row>
    <row r="853" spans="31:33" s="96" customFormat="1">
      <c r="AE853" s="135"/>
      <c r="AF853" s="135"/>
      <c r="AG853" s="135"/>
    </row>
    <row r="854" spans="31:33" s="96" customFormat="1">
      <c r="AE854" s="135"/>
      <c r="AF854" s="135"/>
      <c r="AG854" s="135"/>
    </row>
    <row r="855" spans="31:33" s="96" customFormat="1">
      <c r="AE855" s="135"/>
      <c r="AF855" s="135"/>
      <c r="AG855" s="135"/>
    </row>
    <row r="856" spans="31:33" s="96" customFormat="1">
      <c r="AE856" s="135"/>
      <c r="AF856" s="135"/>
      <c r="AG856" s="135"/>
    </row>
    <row r="857" spans="31:33" s="96" customFormat="1">
      <c r="AE857" s="135"/>
      <c r="AF857" s="135"/>
      <c r="AG857" s="135"/>
    </row>
    <row r="858" spans="31:33" s="96" customFormat="1">
      <c r="AE858" s="135"/>
      <c r="AF858" s="135"/>
      <c r="AG858" s="135"/>
    </row>
    <row r="859" spans="31:33" s="96" customFormat="1">
      <c r="AE859" s="135"/>
      <c r="AF859" s="135"/>
      <c r="AG859" s="135"/>
    </row>
    <row r="860" spans="31:33" s="96" customFormat="1">
      <c r="AE860" s="135"/>
      <c r="AF860" s="135"/>
      <c r="AG860" s="135"/>
    </row>
    <row r="861" spans="31:33" s="96" customFormat="1">
      <c r="AE861" s="135"/>
      <c r="AF861" s="135"/>
      <c r="AG861" s="135"/>
    </row>
    <row r="862" spans="31:33" s="96" customFormat="1">
      <c r="AE862" s="135"/>
      <c r="AF862" s="135"/>
      <c r="AG862" s="135"/>
    </row>
    <row r="863" spans="31:33" s="96" customFormat="1">
      <c r="AE863" s="135"/>
      <c r="AF863" s="135"/>
      <c r="AG863" s="135"/>
    </row>
    <row r="864" spans="31:33" s="96" customFormat="1">
      <c r="AE864" s="135"/>
      <c r="AF864" s="135"/>
      <c r="AG864" s="135"/>
    </row>
    <row r="865" spans="31:33" s="96" customFormat="1">
      <c r="AE865" s="135"/>
      <c r="AF865" s="135"/>
      <c r="AG865" s="135"/>
    </row>
    <row r="866" spans="31:33" s="96" customFormat="1">
      <c r="AE866" s="135"/>
      <c r="AF866" s="135"/>
      <c r="AG866" s="135"/>
    </row>
    <row r="867" spans="31:33" s="96" customFormat="1">
      <c r="AE867" s="135"/>
      <c r="AF867" s="135"/>
      <c r="AG867" s="135"/>
    </row>
    <row r="868" spans="31:33" s="96" customFormat="1">
      <c r="AE868" s="135"/>
      <c r="AF868" s="135"/>
      <c r="AG868" s="135"/>
    </row>
    <row r="869" spans="31:33" s="96" customFormat="1">
      <c r="AE869" s="135"/>
      <c r="AF869" s="135"/>
      <c r="AG869" s="135"/>
    </row>
    <row r="870" spans="31:33" s="96" customFormat="1">
      <c r="AE870" s="135"/>
      <c r="AF870" s="135"/>
      <c r="AG870" s="135"/>
    </row>
    <row r="871" spans="31:33" s="96" customFormat="1">
      <c r="AE871" s="135"/>
      <c r="AF871" s="135"/>
      <c r="AG871" s="135"/>
    </row>
    <row r="872" spans="31:33" s="96" customFormat="1">
      <c r="AE872" s="135"/>
      <c r="AF872" s="135"/>
      <c r="AG872" s="135"/>
    </row>
    <row r="873" spans="31:33" s="96" customFormat="1">
      <c r="AE873" s="135"/>
      <c r="AF873" s="135"/>
      <c r="AG873" s="135"/>
    </row>
    <row r="874" spans="31:33" s="96" customFormat="1">
      <c r="AE874" s="135"/>
      <c r="AF874" s="135"/>
      <c r="AG874" s="135"/>
    </row>
    <row r="875" spans="31:33" s="96" customFormat="1">
      <c r="AE875" s="135"/>
      <c r="AF875" s="135"/>
      <c r="AG875" s="135"/>
    </row>
    <row r="876" spans="31:33" s="96" customFormat="1">
      <c r="AE876" s="135"/>
      <c r="AF876" s="135"/>
      <c r="AG876" s="135"/>
    </row>
    <row r="877" spans="31:33" s="96" customFormat="1">
      <c r="AE877" s="135"/>
      <c r="AF877" s="135"/>
      <c r="AG877" s="135"/>
    </row>
    <row r="878" spans="31:33" s="96" customFormat="1">
      <c r="AE878" s="135"/>
      <c r="AF878" s="135"/>
      <c r="AG878" s="135"/>
    </row>
    <row r="879" spans="31:33" s="96" customFormat="1">
      <c r="AE879" s="135"/>
      <c r="AF879" s="135"/>
      <c r="AG879" s="135"/>
    </row>
    <row r="880" spans="31:33" s="96" customFormat="1">
      <c r="AE880" s="135"/>
      <c r="AF880" s="135"/>
      <c r="AG880" s="135"/>
    </row>
    <row r="881" spans="31:33" s="96" customFormat="1">
      <c r="AE881" s="135"/>
      <c r="AF881" s="135"/>
      <c r="AG881" s="135"/>
    </row>
    <row r="882" spans="31:33" s="96" customFormat="1">
      <c r="AE882" s="135"/>
      <c r="AF882" s="135"/>
      <c r="AG882" s="135"/>
    </row>
    <row r="883" spans="31:33" s="96" customFormat="1">
      <c r="AE883" s="135"/>
      <c r="AF883" s="135"/>
      <c r="AG883" s="135"/>
    </row>
    <row r="884" spans="31:33" s="96" customFormat="1">
      <c r="AE884" s="135"/>
      <c r="AF884" s="135"/>
      <c r="AG884" s="135"/>
    </row>
    <row r="885" spans="31:33" s="96" customFormat="1">
      <c r="AE885" s="135"/>
      <c r="AF885" s="135"/>
      <c r="AG885" s="135"/>
    </row>
    <row r="886" spans="31:33" s="96" customFormat="1">
      <c r="AE886" s="135"/>
      <c r="AF886" s="135"/>
      <c r="AG886" s="135"/>
    </row>
    <row r="887" spans="31:33" s="96" customFormat="1">
      <c r="AE887" s="135"/>
      <c r="AF887" s="135"/>
      <c r="AG887" s="135"/>
    </row>
    <row r="888" spans="31:33" s="96" customFormat="1">
      <c r="AE888" s="135"/>
      <c r="AF888" s="135"/>
      <c r="AG888" s="135"/>
    </row>
    <row r="889" spans="31:33" s="96" customFormat="1">
      <c r="AE889" s="135"/>
      <c r="AF889" s="135"/>
      <c r="AG889" s="135"/>
    </row>
    <row r="890" spans="31:33" s="96" customFormat="1">
      <c r="AE890" s="135"/>
      <c r="AF890" s="135"/>
      <c r="AG890" s="135"/>
    </row>
    <row r="891" spans="31:33" s="96" customFormat="1">
      <c r="AE891" s="135"/>
      <c r="AF891" s="135"/>
      <c r="AG891" s="135"/>
    </row>
    <row r="892" spans="31:33" s="96" customFormat="1">
      <c r="AE892" s="135"/>
      <c r="AF892" s="135"/>
      <c r="AG892" s="135"/>
    </row>
    <row r="893" spans="31:33" s="96" customFormat="1">
      <c r="AE893" s="135"/>
      <c r="AF893" s="135"/>
      <c r="AG893" s="135"/>
    </row>
    <row r="894" spans="31:33" s="96" customFormat="1">
      <c r="AE894" s="135"/>
      <c r="AF894" s="135"/>
      <c r="AG894" s="135"/>
    </row>
    <row r="895" spans="31:33" s="96" customFormat="1">
      <c r="AE895" s="135"/>
      <c r="AF895" s="135"/>
      <c r="AG895" s="135"/>
    </row>
    <row r="896" spans="31:33" s="96" customFormat="1">
      <c r="AE896" s="135"/>
      <c r="AF896" s="135"/>
      <c r="AG896" s="135"/>
    </row>
    <row r="897" spans="31:33" s="96" customFormat="1">
      <c r="AE897" s="135"/>
      <c r="AF897" s="135"/>
      <c r="AG897" s="135"/>
    </row>
    <row r="898" spans="31:33" s="96" customFormat="1">
      <c r="AE898" s="135"/>
      <c r="AF898" s="135"/>
      <c r="AG898" s="135"/>
    </row>
    <row r="899" spans="31:33" s="96" customFormat="1">
      <c r="AE899" s="135"/>
      <c r="AF899" s="135"/>
      <c r="AG899" s="135"/>
    </row>
    <row r="900" spans="31:33" s="96" customFormat="1">
      <c r="AE900" s="135"/>
      <c r="AF900" s="135"/>
      <c r="AG900" s="135"/>
    </row>
    <row r="901" spans="31:33" s="96" customFormat="1">
      <c r="AE901" s="135"/>
      <c r="AF901" s="135"/>
      <c r="AG901" s="135"/>
    </row>
    <row r="902" spans="31:33" s="96" customFormat="1">
      <c r="AE902" s="135"/>
      <c r="AF902" s="135"/>
      <c r="AG902" s="135"/>
    </row>
    <row r="903" spans="31:33" s="96" customFormat="1">
      <c r="AE903" s="135"/>
      <c r="AF903" s="135"/>
      <c r="AG903" s="135"/>
    </row>
    <row r="904" spans="31:33" s="96" customFormat="1">
      <c r="AE904" s="135"/>
      <c r="AF904" s="135"/>
      <c r="AG904" s="135"/>
    </row>
    <row r="905" spans="31:33" s="96" customFormat="1">
      <c r="AE905" s="135"/>
      <c r="AF905" s="135"/>
      <c r="AG905" s="135"/>
    </row>
    <row r="906" spans="31:33" s="96" customFormat="1">
      <c r="AE906" s="135"/>
      <c r="AF906" s="135"/>
      <c r="AG906" s="135"/>
    </row>
    <row r="907" spans="31:33" s="96" customFormat="1">
      <c r="AE907" s="135"/>
      <c r="AF907" s="135"/>
      <c r="AG907" s="135"/>
    </row>
    <row r="908" spans="31:33" s="96" customFormat="1">
      <c r="AE908" s="135"/>
      <c r="AF908" s="135"/>
      <c r="AG908" s="135"/>
    </row>
    <row r="909" spans="31:33" s="96" customFormat="1">
      <c r="AE909" s="135"/>
      <c r="AF909" s="135"/>
      <c r="AG909" s="135"/>
    </row>
    <row r="910" spans="31:33" s="96" customFormat="1">
      <c r="AE910" s="135"/>
      <c r="AF910" s="135"/>
      <c r="AG910" s="135"/>
    </row>
    <row r="911" spans="31:33" s="96" customFormat="1">
      <c r="AE911" s="135"/>
      <c r="AF911" s="135"/>
      <c r="AG911" s="135"/>
    </row>
    <row r="912" spans="31:33" s="96" customFormat="1">
      <c r="AE912" s="135"/>
      <c r="AF912" s="135"/>
      <c r="AG912" s="135"/>
    </row>
    <row r="913" spans="31:33" s="96" customFormat="1">
      <c r="AE913" s="135"/>
      <c r="AF913" s="135"/>
      <c r="AG913" s="135"/>
    </row>
    <row r="914" spans="31:33" s="96" customFormat="1">
      <c r="AE914" s="135"/>
      <c r="AF914" s="135"/>
      <c r="AG914" s="135"/>
    </row>
    <row r="915" spans="31:33" s="96" customFormat="1">
      <c r="AE915" s="135"/>
      <c r="AF915" s="135"/>
      <c r="AG915" s="135"/>
    </row>
    <row r="916" spans="31:33" s="96" customFormat="1">
      <c r="AE916" s="135"/>
      <c r="AF916" s="135"/>
      <c r="AG916" s="135"/>
    </row>
    <row r="917" spans="31:33" s="96" customFormat="1">
      <c r="AE917" s="135"/>
      <c r="AF917" s="135"/>
      <c r="AG917" s="135"/>
    </row>
    <row r="918" spans="31:33" s="96" customFormat="1">
      <c r="AE918" s="135"/>
      <c r="AF918" s="135"/>
      <c r="AG918" s="135"/>
    </row>
    <row r="919" spans="31:33" s="96" customFormat="1">
      <c r="AE919" s="135"/>
      <c r="AF919" s="135"/>
      <c r="AG919" s="135"/>
    </row>
    <row r="920" spans="31:33" s="96" customFormat="1">
      <c r="AE920" s="135"/>
      <c r="AF920" s="135"/>
      <c r="AG920" s="135"/>
    </row>
    <row r="921" spans="31:33" s="96" customFormat="1">
      <c r="AE921" s="135"/>
      <c r="AF921" s="135"/>
      <c r="AG921" s="135"/>
    </row>
    <row r="922" spans="31:33" s="96" customFormat="1">
      <c r="AE922" s="135"/>
      <c r="AF922" s="135"/>
      <c r="AG922" s="135"/>
    </row>
    <row r="923" spans="31:33" s="96" customFormat="1">
      <c r="AE923" s="135"/>
      <c r="AF923" s="135"/>
      <c r="AG923" s="135"/>
    </row>
    <row r="924" spans="31:33" s="96" customFormat="1">
      <c r="AE924" s="135"/>
      <c r="AF924" s="135"/>
      <c r="AG924" s="135"/>
    </row>
    <row r="925" spans="31:33" s="96" customFormat="1">
      <c r="AE925" s="135"/>
      <c r="AF925" s="135"/>
      <c r="AG925" s="135"/>
    </row>
    <row r="926" spans="31:33" s="96" customFormat="1">
      <c r="AE926" s="135"/>
      <c r="AF926" s="135"/>
      <c r="AG926" s="135"/>
    </row>
    <row r="927" spans="31:33" s="96" customFormat="1">
      <c r="AE927" s="135"/>
      <c r="AF927" s="135"/>
      <c r="AG927" s="135"/>
    </row>
    <row r="928" spans="31:33" s="96" customFormat="1">
      <c r="AE928" s="135"/>
      <c r="AF928" s="135"/>
      <c r="AG928" s="135"/>
    </row>
    <row r="929" spans="31:33" s="96" customFormat="1">
      <c r="AE929" s="135"/>
      <c r="AF929" s="135"/>
      <c r="AG929" s="135"/>
    </row>
    <row r="930" spans="31:33" s="96" customFormat="1">
      <c r="AE930" s="135"/>
      <c r="AF930" s="135"/>
      <c r="AG930" s="135"/>
    </row>
    <row r="931" spans="31:33" s="96" customFormat="1">
      <c r="AE931" s="135"/>
      <c r="AF931" s="135"/>
      <c r="AG931" s="135"/>
    </row>
    <row r="932" spans="31:33" s="96" customFormat="1">
      <c r="AE932" s="135"/>
      <c r="AF932" s="135"/>
      <c r="AG932" s="135"/>
    </row>
    <row r="933" spans="31:33" s="96" customFormat="1">
      <c r="AE933" s="135"/>
      <c r="AF933" s="135"/>
      <c r="AG933" s="135"/>
    </row>
    <row r="934" spans="31:33" s="96" customFormat="1">
      <c r="AE934" s="135"/>
      <c r="AF934" s="135"/>
      <c r="AG934" s="135"/>
    </row>
    <row r="935" spans="31:33" s="96" customFormat="1">
      <c r="AE935" s="135"/>
      <c r="AF935" s="135"/>
      <c r="AG935" s="135"/>
    </row>
    <row r="936" spans="31:33" s="96" customFormat="1">
      <c r="AE936" s="135"/>
      <c r="AF936" s="135"/>
      <c r="AG936" s="135"/>
    </row>
    <row r="937" spans="31:33" s="96" customFormat="1">
      <c r="AE937" s="135"/>
      <c r="AF937" s="135"/>
      <c r="AG937" s="135"/>
    </row>
    <row r="938" spans="31:33" s="96" customFormat="1">
      <c r="AE938" s="135"/>
      <c r="AF938" s="135"/>
      <c r="AG938" s="135"/>
    </row>
    <row r="939" spans="31:33" s="96" customFormat="1">
      <c r="AE939" s="135"/>
      <c r="AF939" s="135"/>
      <c r="AG939" s="135"/>
    </row>
    <row r="940" spans="31:33" s="96" customFormat="1">
      <c r="AE940" s="135"/>
      <c r="AF940" s="135"/>
      <c r="AG940" s="135"/>
    </row>
    <row r="941" spans="31:33" s="96" customFormat="1">
      <c r="AE941" s="135"/>
      <c r="AF941" s="135"/>
      <c r="AG941" s="135"/>
    </row>
    <row r="942" spans="31:33" s="96" customFormat="1">
      <c r="AE942" s="135"/>
      <c r="AF942" s="135"/>
      <c r="AG942" s="135"/>
    </row>
    <row r="943" spans="31:33" s="96" customFormat="1">
      <c r="AE943" s="135"/>
      <c r="AF943" s="135"/>
      <c r="AG943" s="135"/>
    </row>
    <row r="944" spans="31:33" s="96" customFormat="1">
      <c r="AE944" s="135"/>
      <c r="AF944" s="135"/>
      <c r="AG944" s="135"/>
    </row>
    <row r="945" spans="31:33" s="96" customFormat="1">
      <c r="AE945" s="135"/>
      <c r="AF945" s="135"/>
      <c r="AG945" s="135"/>
    </row>
    <row r="946" spans="31:33" s="96" customFormat="1">
      <c r="AE946" s="135"/>
      <c r="AF946" s="135"/>
      <c r="AG946" s="135"/>
    </row>
    <row r="947" spans="31:33" s="96" customFormat="1">
      <c r="AE947" s="135"/>
      <c r="AF947" s="135"/>
      <c r="AG947" s="135"/>
    </row>
    <row r="948" spans="31:33" s="96" customFormat="1">
      <c r="AE948" s="135"/>
      <c r="AF948" s="135"/>
      <c r="AG948" s="135"/>
    </row>
    <row r="949" spans="31:33" s="96" customFormat="1">
      <c r="AE949" s="135"/>
      <c r="AF949" s="135"/>
      <c r="AG949" s="135"/>
    </row>
    <row r="950" spans="31:33" s="96" customFormat="1">
      <c r="AE950" s="135"/>
      <c r="AF950" s="135"/>
      <c r="AG950" s="135"/>
    </row>
    <row r="951" spans="31:33" s="96" customFormat="1">
      <c r="AE951" s="135"/>
      <c r="AF951" s="135"/>
      <c r="AG951" s="135"/>
    </row>
    <row r="952" spans="31:33" s="96" customFormat="1">
      <c r="AE952" s="135"/>
      <c r="AF952" s="135"/>
      <c r="AG952" s="135"/>
    </row>
    <row r="953" spans="31:33" s="96" customFormat="1">
      <c r="AE953" s="135"/>
      <c r="AF953" s="135"/>
      <c r="AG953" s="135"/>
    </row>
    <row r="954" spans="31:33" s="96" customFormat="1">
      <c r="AE954" s="135"/>
      <c r="AF954" s="135"/>
      <c r="AG954" s="135"/>
    </row>
    <row r="955" spans="31:33" s="96" customFormat="1">
      <c r="AE955" s="135"/>
      <c r="AF955" s="135"/>
      <c r="AG955" s="135"/>
    </row>
    <row r="956" spans="31:33" s="96" customFormat="1">
      <c r="AE956" s="135"/>
      <c r="AF956" s="135"/>
      <c r="AG956" s="135"/>
    </row>
    <row r="957" spans="31:33" s="96" customFormat="1">
      <c r="AE957" s="135"/>
      <c r="AF957" s="135"/>
      <c r="AG957" s="135"/>
    </row>
    <row r="958" spans="31:33" s="96" customFormat="1">
      <c r="AE958" s="135"/>
      <c r="AF958" s="135"/>
      <c r="AG958" s="135"/>
    </row>
    <row r="959" spans="31:33" s="96" customFormat="1">
      <c r="AE959" s="135"/>
      <c r="AF959" s="135"/>
      <c r="AG959" s="135"/>
    </row>
    <row r="960" spans="31:33" s="96" customFormat="1">
      <c r="AE960" s="135"/>
      <c r="AF960" s="135"/>
      <c r="AG960" s="135"/>
    </row>
    <row r="961" spans="31:33" s="96" customFormat="1">
      <c r="AE961" s="135"/>
      <c r="AF961" s="135"/>
      <c r="AG961" s="135"/>
    </row>
    <row r="962" spans="31:33" s="96" customFormat="1">
      <c r="AE962" s="135"/>
      <c r="AF962" s="135"/>
      <c r="AG962" s="135"/>
    </row>
    <row r="963" spans="31:33" s="96" customFormat="1">
      <c r="AE963" s="135"/>
      <c r="AF963" s="135"/>
      <c r="AG963" s="135"/>
    </row>
    <row r="964" spans="31:33" s="96" customFormat="1">
      <c r="AE964" s="135"/>
      <c r="AF964" s="135"/>
      <c r="AG964" s="135"/>
    </row>
    <row r="965" spans="31:33" s="96" customFormat="1">
      <c r="AE965" s="135"/>
      <c r="AF965" s="135"/>
      <c r="AG965" s="135"/>
    </row>
    <row r="966" spans="31:33" s="96" customFormat="1">
      <c r="AE966" s="135"/>
      <c r="AF966" s="135"/>
      <c r="AG966" s="135"/>
    </row>
    <row r="967" spans="31:33" s="96" customFormat="1">
      <c r="AE967" s="135"/>
      <c r="AF967" s="135"/>
      <c r="AG967" s="135"/>
    </row>
    <row r="968" spans="31:33" s="96" customFormat="1">
      <c r="AE968" s="135"/>
      <c r="AF968" s="135"/>
      <c r="AG968" s="135"/>
    </row>
    <row r="969" spans="31:33" s="96" customFormat="1">
      <c r="AE969" s="135"/>
      <c r="AF969" s="135"/>
      <c r="AG969" s="135"/>
    </row>
    <row r="970" spans="31:33" s="96" customFormat="1">
      <c r="AE970" s="135"/>
      <c r="AF970" s="135"/>
      <c r="AG970" s="135"/>
    </row>
    <row r="971" spans="31:33" s="96" customFormat="1">
      <c r="AE971" s="135"/>
      <c r="AF971" s="135"/>
      <c r="AG971" s="135"/>
    </row>
    <row r="972" spans="31:33" s="96" customFormat="1">
      <c r="AE972" s="135"/>
      <c r="AF972" s="135"/>
      <c r="AG972" s="135"/>
    </row>
    <row r="973" spans="31:33" s="96" customFormat="1">
      <c r="AE973" s="135"/>
      <c r="AF973" s="135"/>
      <c r="AG973" s="135"/>
    </row>
    <row r="974" spans="31:33" s="96" customFormat="1">
      <c r="AE974" s="135"/>
      <c r="AF974" s="135"/>
      <c r="AG974" s="135"/>
    </row>
    <row r="975" spans="31:33" s="96" customFormat="1">
      <c r="AE975" s="135"/>
      <c r="AF975" s="135"/>
      <c r="AG975" s="135"/>
    </row>
    <row r="976" spans="31:33" s="96" customFormat="1">
      <c r="AE976" s="135"/>
      <c r="AF976" s="135"/>
      <c r="AG976" s="135"/>
    </row>
    <row r="977" spans="31:33" s="96" customFormat="1">
      <c r="AE977" s="135"/>
      <c r="AF977" s="135"/>
      <c r="AG977" s="135"/>
    </row>
    <row r="978" spans="31:33" s="96" customFormat="1">
      <c r="AE978" s="135"/>
      <c r="AF978" s="135"/>
      <c r="AG978" s="135"/>
    </row>
    <row r="979" spans="31:33" s="96" customFormat="1">
      <c r="AE979" s="135"/>
      <c r="AF979" s="135"/>
      <c r="AG979" s="135"/>
    </row>
    <row r="980" spans="31:33" s="96" customFormat="1">
      <c r="AE980" s="135"/>
      <c r="AF980" s="135"/>
      <c r="AG980" s="135"/>
    </row>
    <row r="981" spans="31:33" s="96" customFormat="1">
      <c r="AE981" s="135"/>
      <c r="AF981" s="135"/>
      <c r="AG981" s="135"/>
    </row>
    <row r="982" spans="31:33" s="96" customFormat="1">
      <c r="AE982" s="135"/>
      <c r="AF982" s="135"/>
      <c r="AG982" s="135"/>
    </row>
    <row r="983" spans="31:33" s="96" customFormat="1">
      <c r="AE983" s="135"/>
      <c r="AF983" s="135"/>
      <c r="AG983" s="135"/>
    </row>
    <row r="984" spans="31:33" s="96" customFormat="1">
      <c r="AE984" s="135"/>
      <c r="AF984" s="135"/>
      <c r="AG984" s="135"/>
    </row>
    <row r="985" spans="31:33" s="96" customFormat="1">
      <c r="AE985" s="135"/>
      <c r="AF985" s="135"/>
      <c r="AG985" s="135"/>
    </row>
    <row r="986" spans="31:33" s="96" customFormat="1">
      <c r="AE986" s="135"/>
      <c r="AF986" s="135"/>
      <c r="AG986" s="135"/>
    </row>
    <row r="987" spans="31:33" s="96" customFormat="1">
      <c r="AE987" s="135"/>
      <c r="AF987" s="135"/>
      <c r="AG987" s="135"/>
    </row>
    <row r="988" spans="31:33" s="96" customFormat="1">
      <c r="AE988" s="135"/>
      <c r="AF988" s="135"/>
      <c r="AG988" s="135"/>
    </row>
    <row r="989" spans="31:33" s="96" customFormat="1">
      <c r="AE989" s="135"/>
      <c r="AF989" s="135"/>
      <c r="AG989" s="135"/>
    </row>
    <row r="990" spans="31:33" s="96" customFormat="1">
      <c r="AE990" s="135"/>
      <c r="AF990" s="135"/>
      <c r="AG990" s="135"/>
    </row>
    <row r="991" spans="31:33" s="96" customFormat="1">
      <c r="AE991" s="135"/>
      <c r="AF991" s="135"/>
      <c r="AG991" s="135"/>
    </row>
    <row r="992" spans="31:33" s="96" customFormat="1">
      <c r="AE992" s="135"/>
      <c r="AF992" s="135"/>
      <c r="AG992" s="135"/>
    </row>
    <row r="993" spans="31:33" s="96" customFormat="1">
      <c r="AE993" s="135"/>
      <c r="AF993" s="135"/>
      <c r="AG993" s="135"/>
    </row>
    <row r="994" spans="31:33" s="96" customFormat="1">
      <c r="AE994" s="135"/>
      <c r="AF994" s="135"/>
      <c r="AG994" s="135"/>
    </row>
    <row r="995" spans="31:33" s="96" customFormat="1">
      <c r="AE995" s="135"/>
      <c r="AF995" s="135"/>
      <c r="AG995" s="135"/>
    </row>
    <row r="996" spans="31:33" s="96" customFormat="1">
      <c r="AE996" s="135"/>
      <c r="AF996" s="135"/>
      <c r="AG996" s="135"/>
    </row>
    <row r="997" spans="31:33" s="96" customFormat="1">
      <c r="AE997" s="135"/>
      <c r="AF997" s="135"/>
      <c r="AG997" s="135"/>
    </row>
    <row r="998" spans="31:33" s="96" customFormat="1">
      <c r="AE998" s="135"/>
      <c r="AF998" s="135"/>
      <c r="AG998" s="135"/>
    </row>
    <row r="999" spans="31:33" s="96" customFormat="1">
      <c r="AE999" s="135"/>
      <c r="AF999" s="135"/>
      <c r="AG999" s="135"/>
    </row>
    <row r="1000" spans="31:33" s="96" customFormat="1">
      <c r="AE1000" s="135"/>
      <c r="AF1000" s="135"/>
      <c r="AG1000" s="135"/>
    </row>
    <row r="1001" spans="31:33" s="96" customFormat="1">
      <c r="AE1001" s="135"/>
      <c r="AF1001" s="135"/>
      <c r="AG1001" s="135"/>
    </row>
    <row r="1002" spans="31:33" s="96" customFormat="1">
      <c r="AE1002" s="135"/>
      <c r="AF1002" s="135"/>
      <c r="AG1002" s="135"/>
    </row>
    <row r="1003" spans="31:33" s="96" customFormat="1">
      <c r="AE1003" s="135"/>
      <c r="AF1003" s="135"/>
      <c r="AG1003" s="135"/>
    </row>
    <row r="1004" spans="31:33" s="96" customFormat="1">
      <c r="AE1004" s="135"/>
      <c r="AF1004" s="135"/>
      <c r="AG1004" s="135"/>
    </row>
    <row r="1005" spans="31:33" s="96" customFormat="1">
      <c r="AE1005" s="135"/>
      <c r="AF1005" s="135"/>
      <c r="AG1005" s="135"/>
    </row>
    <row r="1006" spans="31:33" s="96" customFormat="1">
      <c r="AE1006" s="135"/>
      <c r="AF1006" s="135"/>
      <c r="AG1006" s="135"/>
    </row>
    <row r="1007" spans="31:33" s="96" customFormat="1">
      <c r="AE1007" s="135"/>
      <c r="AF1007" s="135"/>
      <c r="AG1007" s="135"/>
    </row>
    <row r="1008" spans="31:33" s="96" customFormat="1">
      <c r="AE1008" s="135"/>
      <c r="AF1008" s="135"/>
      <c r="AG1008" s="135"/>
    </row>
    <row r="1009" spans="31:33" s="96" customFormat="1">
      <c r="AE1009" s="135"/>
      <c r="AF1009" s="135"/>
      <c r="AG1009" s="135"/>
    </row>
    <row r="1010" spans="31:33" s="96" customFormat="1">
      <c r="AE1010" s="135"/>
      <c r="AF1010" s="135"/>
      <c r="AG1010" s="135"/>
    </row>
    <row r="1011" spans="31:33" s="96" customFormat="1">
      <c r="AE1011" s="135"/>
      <c r="AF1011" s="135"/>
      <c r="AG1011" s="135"/>
    </row>
    <row r="1012" spans="31:33" s="96" customFormat="1">
      <c r="AE1012" s="135"/>
      <c r="AF1012" s="135"/>
      <c r="AG1012" s="135"/>
    </row>
    <row r="1013" spans="31:33" s="96" customFormat="1">
      <c r="AE1013" s="135"/>
      <c r="AF1013" s="135"/>
      <c r="AG1013" s="135"/>
    </row>
    <row r="1014" spans="31:33" s="96" customFormat="1">
      <c r="AE1014" s="135"/>
      <c r="AF1014" s="135"/>
      <c r="AG1014" s="135"/>
    </row>
    <row r="1015" spans="31:33" s="96" customFormat="1">
      <c r="AE1015" s="135"/>
      <c r="AF1015" s="135"/>
      <c r="AG1015" s="135"/>
    </row>
    <row r="1016" spans="31:33" s="96" customFormat="1">
      <c r="AE1016" s="135"/>
      <c r="AF1016" s="135"/>
      <c r="AG1016" s="135"/>
    </row>
    <row r="1017" spans="31:33" s="96" customFormat="1">
      <c r="AE1017" s="135"/>
      <c r="AF1017" s="135"/>
      <c r="AG1017" s="135"/>
    </row>
    <row r="1018" spans="31:33" s="96" customFormat="1">
      <c r="AE1018" s="135"/>
      <c r="AF1018" s="135"/>
      <c r="AG1018" s="135"/>
    </row>
    <row r="1019" spans="31:33" s="96" customFormat="1">
      <c r="AE1019" s="135"/>
      <c r="AF1019" s="135"/>
      <c r="AG1019" s="135"/>
    </row>
    <row r="1020" spans="31:33" s="96" customFormat="1">
      <c r="AE1020" s="135"/>
      <c r="AF1020" s="135"/>
      <c r="AG1020" s="135"/>
    </row>
    <row r="1021" spans="31:33" s="96" customFormat="1">
      <c r="AE1021" s="135"/>
      <c r="AF1021" s="135"/>
      <c r="AG1021" s="135"/>
    </row>
    <row r="1022" spans="31:33" s="96" customFormat="1">
      <c r="AE1022" s="135"/>
      <c r="AF1022" s="135"/>
      <c r="AG1022" s="135"/>
    </row>
    <row r="1023" spans="31:33" s="96" customFormat="1">
      <c r="AE1023" s="135"/>
      <c r="AF1023" s="135"/>
      <c r="AG1023" s="135"/>
    </row>
    <row r="1024" spans="31:33" s="96" customFormat="1">
      <c r="AE1024" s="135"/>
      <c r="AF1024" s="135"/>
      <c r="AG1024" s="135"/>
    </row>
    <row r="1025" spans="31:33" s="96" customFormat="1">
      <c r="AE1025" s="135"/>
      <c r="AF1025" s="135"/>
      <c r="AG1025" s="135"/>
    </row>
    <row r="1026" spans="31:33" s="96" customFormat="1">
      <c r="AE1026" s="135"/>
      <c r="AF1026" s="135"/>
      <c r="AG1026" s="135"/>
    </row>
    <row r="1027" spans="31:33" s="96" customFormat="1">
      <c r="AE1027" s="135"/>
      <c r="AF1027" s="135"/>
      <c r="AG1027" s="135"/>
    </row>
    <row r="1028" spans="31:33" s="96" customFormat="1">
      <c r="AE1028" s="135"/>
      <c r="AF1028" s="135"/>
      <c r="AG1028" s="135"/>
    </row>
    <row r="1029" spans="31:33" s="96" customFormat="1">
      <c r="AE1029" s="135"/>
      <c r="AF1029" s="135"/>
      <c r="AG1029" s="135"/>
    </row>
    <row r="1030" spans="31:33" s="96" customFormat="1">
      <c r="AE1030" s="135"/>
      <c r="AF1030" s="135"/>
      <c r="AG1030" s="135"/>
    </row>
    <row r="1031" spans="31:33" s="96" customFormat="1">
      <c r="AE1031" s="135"/>
      <c r="AF1031" s="135"/>
      <c r="AG1031" s="135"/>
    </row>
    <row r="1032" spans="31:33" s="96" customFormat="1">
      <c r="AE1032" s="135"/>
      <c r="AF1032" s="135"/>
      <c r="AG1032" s="135"/>
    </row>
    <row r="1033" spans="31:33" s="96" customFormat="1">
      <c r="AE1033" s="135"/>
      <c r="AF1033" s="135"/>
      <c r="AG1033" s="135"/>
    </row>
    <row r="1034" spans="31:33" s="96" customFormat="1">
      <c r="AE1034" s="135"/>
      <c r="AF1034" s="135"/>
      <c r="AG1034" s="135"/>
    </row>
    <row r="1035" spans="31:33" s="96" customFormat="1">
      <c r="AE1035" s="135"/>
      <c r="AF1035" s="135"/>
      <c r="AG1035" s="135"/>
    </row>
    <row r="1036" spans="31:33" s="96" customFormat="1">
      <c r="AE1036" s="135"/>
      <c r="AF1036" s="135"/>
      <c r="AG1036" s="135"/>
    </row>
    <row r="1037" spans="31:33" s="96" customFormat="1">
      <c r="AE1037" s="135"/>
      <c r="AF1037" s="135"/>
      <c r="AG1037" s="135"/>
    </row>
    <row r="1038" spans="31:33" s="96" customFormat="1">
      <c r="AE1038" s="135"/>
      <c r="AF1038" s="135"/>
      <c r="AG1038" s="135"/>
    </row>
    <row r="1039" spans="31:33" s="96" customFormat="1">
      <c r="AE1039" s="135"/>
      <c r="AF1039" s="135"/>
      <c r="AG1039" s="135"/>
    </row>
    <row r="1040" spans="31:33" s="96" customFormat="1">
      <c r="AE1040" s="135"/>
      <c r="AF1040" s="135"/>
      <c r="AG1040" s="135"/>
    </row>
    <row r="1041" spans="31:33" s="96" customFormat="1">
      <c r="AE1041" s="135"/>
      <c r="AF1041" s="135"/>
      <c r="AG1041" s="135"/>
    </row>
    <row r="1042" spans="31:33" s="96" customFormat="1">
      <c r="AE1042" s="135"/>
      <c r="AF1042" s="135"/>
      <c r="AG1042" s="135"/>
    </row>
    <row r="1043" spans="31:33" s="96" customFormat="1">
      <c r="AE1043" s="135"/>
      <c r="AF1043" s="135"/>
      <c r="AG1043" s="135"/>
    </row>
    <row r="1044" spans="31:33" s="96" customFormat="1">
      <c r="AE1044" s="135"/>
      <c r="AF1044" s="135"/>
      <c r="AG1044" s="135"/>
    </row>
    <row r="1045" spans="31:33" s="96" customFormat="1">
      <c r="AE1045" s="135"/>
      <c r="AF1045" s="135"/>
      <c r="AG1045" s="135"/>
    </row>
    <row r="1046" spans="31:33" s="96" customFormat="1">
      <c r="AE1046" s="135"/>
      <c r="AF1046" s="135"/>
      <c r="AG1046" s="135"/>
    </row>
    <row r="1047" spans="31:33" s="96" customFormat="1">
      <c r="AE1047" s="135"/>
      <c r="AF1047" s="135"/>
      <c r="AG1047" s="135"/>
    </row>
    <row r="1048" spans="31:33" s="96" customFormat="1">
      <c r="AE1048" s="135"/>
      <c r="AF1048" s="135"/>
      <c r="AG1048" s="135"/>
    </row>
    <row r="1049" spans="31:33" s="96" customFormat="1">
      <c r="AE1049" s="135"/>
      <c r="AF1049" s="135"/>
      <c r="AG1049" s="135"/>
    </row>
    <row r="1050" spans="31:33" s="96" customFormat="1">
      <c r="AE1050" s="135"/>
      <c r="AF1050" s="135"/>
      <c r="AG1050" s="135"/>
    </row>
    <row r="1051" spans="31:33" s="96" customFormat="1">
      <c r="AE1051" s="135"/>
      <c r="AF1051" s="135"/>
      <c r="AG1051" s="135"/>
    </row>
    <row r="1052" spans="31:33" s="96" customFormat="1">
      <c r="AE1052" s="135"/>
      <c r="AF1052" s="135"/>
      <c r="AG1052" s="135"/>
    </row>
    <row r="1053" spans="31:33" s="96" customFormat="1">
      <c r="AE1053" s="135"/>
      <c r="AF1053" s="135"/>
      <c r="AG1053" s="135"/>
    </row>
    <row r="1054" spans="31:33" s="96" customFormat="1">
      <c r="AE1054" s="135"/>
      <c r="AF1054" s="135"/>
      <c r="AG1054" s="135"/>
    </row>
    <row r="1055" spans="31:33" s="96" customFormat="1">
      <c r="AE1055" s="135"/>
      <c r="AF1055" s="135"/>
      <c r="AG1055" s="135"/>
    </row>
    <row r="1056" spans="31:33" s="96" customFormat="1">
      <c r="AE1056" s="135"/>
      <c r="AF1056" s="135"/>
      <c r="AG1056" s="135"/>
    </row>
    <row r="1057" spans="31:33" s="96" customFormat="1">
      <c r="AE1057" s="135"/>
      <c r="AF1057" s="135"/>
      <c r="AG1057" s="135"/>
    </row>
    <row r="1058" spans="31:33" s="96" customFormat="1">
      <c r="AE1058" s="135"/>
      <c r="AF1058" s="135"/>
      <c r="AG1058" s="135"/>
    </row>
    <row r="1059" spans="31:33" s="96" customFormat="1">
      <c r="AE1059" s="135"/>
      <c r="AF1059" s="135"/>
      <c r="AG1059" s="135"/>
    </row>
    <row r="1060" spans="31:33" s="96" customFormat="1">
      <c r="AE1060" s="135"/>
      <c r="AF1060" s="135"/>
      <c r="AG1060" s="135"/>
    </row>
    <row r="1061" spans="31:33" s="96" customFormat="1">
      <c r="AE1061" s="135"/>
      <c r="AF1061" s="135"/>
      <c r="AG1061" s="135"/>
    </row>
    <row r="1062" spans="31:33" s="96" customFormat="1">
      <c r="AE1062" s="135"/>
      <c r="AF1062" s="135"/>
      <c r="AG1062" s="135"/>
    </row>
    <row r="1063" spans="31:33" s="96" customFormat="1">
      <c r="AE1063" s="135"/>
      <c r="AF1063" s="135"/>
      <c r="AG1063" s="135"/>
    </row>
    <row r="1064" spans="31:33" s="96" customFormat="1">
      <c r="AE1064" s="135"/>
      <c r="AF1064" s="135"/>
      <c r="AG1064" s="135"/>
    </row>
    <row r="1065" spans="31:33" s="96" customFormat="1">
      <c r="AE1065" s="135"/>
      <c r="AF1065" s="135"/>
      <c r="AG1065" s="135"/>
    </row>
    <row r="1066" spans="31:33" s="96" customFormat="1">
      <c r="AE1066" s="135"/>
      <c r="AF1066" s="135"/>
      <c r="AG1066" s="135"/>
    </row>
    <row r="1067" spans="31:33" s="96" customFormat="1">
      <c r="AE1067" s="135"/>
      <c r="AF1067" s="135"/>
      <c r="AG1067" s="135"/>
    </row>
    <row r="1068" spans="31:33" s="96" customFormat="1">
      <c r="AE1068" s="135"/>
      <c r="AF1068" s="135"/>
      <c r="AG1068" s="135"/>
    </row>
    <row r="1069" spans="31:33" s="96" customFormat="1">
      <c r="AE1069" s="135"/>
      <c r="AF1069" s="135"/>
      <c r="AG1069" s="135"/>
    </row>
    <row r="1070" spans="31:33" s="96" customFormat="1">
      <c r="AE1070" s="135"/>
      <c r="AF1070" s="135"/>
      <c r="AG1070" s="135"/>
    </row>
    <row r="1071" spans="31:33" s="96" customFormat="1">
      <c r="AE1071" s="135"/>
      <c r="AF1071" s="135"/>
      <c r="AG1071" s="135"/>
    </row>
    <row r="1072" spans="31:33" s="96" customFormat="1">
      <c r="AE1072" s="135"/>
      <c r="AF1072" s="135"/>
      <c r="AG1072" s="135"/>
    </row>
    <row r="1073" spans="31:33" s="96" customFormat="1">
      <c r="AE1073" s="135"/>
      <c r="AF1073" s="135"/>
      <c r="AG1073" s="135"/>
    </row>
    <row r="1074" spans="31:33" s="96" customFormat="1">
      <c r="AE1074" s="135"/>
      <c r="AF1074" s="135"/>
      <c r="AG1074" s="135"/>
    </row>
    <row r="1075" spans="31:33" s="96" customFormat="1">
      <c r="AE1075" s="135"/>
      <c r="AF1075" s="135"/>
      <c r="AG1075" s="135"/>
    </row>
    <row r="1076" spans="31:33" s="96" customFormat="1">
      <c r="AE1076" s="135"/>
      <c r="AF1076" s="135"/>
      <c r="AG1076" s="135"/>
    </row>
    <row r="1077" spans="31:33" s="96" customFormat="1">
      <c r="AE1077" s="135"/>
      <c r="AF1077" s="135"/>
      <c r="AG1077" s="135"/>
    </row>
    <row r="1078" spans="31:33" s="96" customFormat="1">
      <c r="AE1078" s="135"/>
      <c r="AF1078" s="135"/>
      <c r="AG1078" s="135"/>
    </row>
    <row r="1079" spans="31:33" s="96" customFormat="1">
      <c r="AE1079" s="135"/>
      <c r="AF1079" s="135"/>
      <c r="AG1079" s="135"/>
    </row>
    <row r="1080" spans="31:33" s="96" customFormat="1">
      <c r="AE1080" s="135"/>
      <c r="AF1080" s="135"/>
      <c r="AG1080" s="135"/>
    </row>
    <row r="1081" spans="31:33" s="96" customFormat="1">
      <c r="AE1081" s="135"/>
      <c r="AF1081" s="135"/>
      <c r="AG1081" s="135"/>
    </row>
    <row r="1082" spans="31:33" s="96" customFormat="1">
      <c r="AE1082" s="135"/>
      <c r="AF1082" s="135"/>
      <c r="AG1082" s="135"/>
    </row>
    <row r="1083" spans="31:33" s="96" customFormat="1">
      <c r="AE1083" s="135"/>
      <c r="AF1083" s="135"/>
      <c r="AG1083" s="135"/>
    </row>
    <row r="1084" spans="31:33" s="96" customFormat="1">
      <c r="AE1084" s="135"/>
      <c r="AF1084" s="135"/>
      <c r="AG1084" s="135"/>
    </row>
    <row r="1085" spans="31:33" s="96" customFormat="1">
      <c r="AE1085" s="135"/>
      <c r="AF1085" s="135"/>
      <c r="AG1085" s="135"/>
    </row>
    <row r="1086" spans="31:33" s="96" customFormat="1">
      <c r="AE1086" s="135"/>
      <c r="AF1086" s="135"/>
      <c r="AG1086" s="135"/>
    </row>
    <row r="1087" spans="31:33" s="96" customFormat="1">
      <c r="AE1087" s="135"/>
      <c r="AF1087" s="135"/>
      <c r="AG1087" s="135"/>
    </row>
    <row r="1088" spans="31:33" s="96" customFormat="1">
      <c r="AE1088" s="135"/>
      <c r="AF1088" s="135"/>
      <c r="AG1088" s="135"/>
    </row>
    <row r="1089" spans="31:33" s="96" customFormat="1">
      <c r="AE1089" s="135"/>
      <c r="AF1089" s="135"/>
      <c r="AG1089" s="135"/>
    </row>
    <row r="1090" spans="31:33" s="96" customFormat="1">
      <c r="AE1090" s="135"/>
      <c r="AF1090" s="135"/>
      <c r="AG1090" s="135"/>
    </row>
    <row r="1091" spans="31:33" s="96" customFormat="1">
      <c r="AE1091" s="135"/>
      <c r="AF1091" s="135"/>
      <c r="AG1091" s="135"/>
    </row>
    <row r="1092" spans="31:33" s="96" customFormat="1">
      <c r="AE1092" s="135"/>
      <c r="AF1092" s="135"/>
      <c r="AG1092" s="135"/>
    </row>
    <row r="1093" spans="31:33" s="96" customFormat="1">
      <c r="AE1093" s="135"/>
      <c r="AF1093" s="135"/>
      <c r="AG1093" s="135"/>
    </row>
    <row r="1094" spans="31:33" s="96" customFormat="1">
      <c r="AE1094" s="135"/>
      <c r="AF1094" s="135"/>
      <c r="AG1094" s="135"/>
    </row>
    <row r="1095" spans="31:33" s="96" customFormat="1">
      <c r="AE1095" s="135"/>
      <c r="AF1095" s="135"/>
      <c r="AG1095" s="135"/>
    </row>
    <row r="1096" spans="31:33" s="96" customFormat="1">
      <c r="AE1096" s="135"/>
      <c r="AF1096" s="135"/>
      <c r="AG1096" s="135"/>
    </row>
    <row r="1097" spans="31:33" s="96" customFormat="1">
      <c r="AE1097" s="135"/>
      <c r="AF1097" s="135"/>
      <c r="AG1097" s="135"/>
    </row>
    <row r="1098" spans="31:33" s="96" customFormat="1">
      <c r="AE1098" s="135"/>
      <c r="AF1098" s="135"/>
      <c r="AG1098" s="135"/>
    </row>
    <row r="1099" spans="31:33" s="96" customFormat="1">
      <c r="AE1099" s="135"/>
      <c r="AF1099" s="135"/>
      <c r="AG1099" s="135"/>
    </row>
    <row r="1100" spans="31:33" s="96" customFormat="1">
      <c r="AE1100" s="135"/>
      <c r="AF1100" s="135"/>
      <c r="AG1100" s="135"/>
    </row>
    <row r="1101" spans="31:33" s="96" customFormat="1">
      <c r="AE1101" s="135"/>
      <c r="AF1101" s="135"/>
      <c r="AG1101" s="135"/>
    </row>
    <row r="1102" spans="31:33" s="96" customFormat="1">
      <c r="AE1102" s="135"/>
      <c r="AF1102" s="135"/>
      <c r="AG1102" s="135"/>
    </row>
    <row r="1103" spans="31:33" s="96" customFormat="1">
      <c r="AE1103" s="135"/>
      <c r="AF1103" s="135"/>
      <c r="AG1103" s="135"/>
    </row>
    <row r="1104" spans="31:33" s="96" customFormat="1">
      <c r="AE1104" s="135"/>
      <c r="AF1104" s="135"/>
      <c r="AG1104" s="135"/>
    </row>
    <row r="1105" spans="31:33" s="96" customFormat="1">
      <c r="AE1105" s="135"/>
      <c r="AF1105" s="135"/>
      <c r="AG1105" s="135"/>
    </row>
    <row r="1106" spans="31:33" s="96" customFormat="1">
      <c r="AE1106" s="135"/>
      <c r="AF1106" s="135"/>
      <c r="AG1106" s="135"/>
    </row>
    <row r="1107" spans="31:33" s="96" customFormat="1">
      <c r="AE1107" s="135"/>
      <c r="AF1107" s="135"/>
      <c r="AG1107" s="135"/>
    </row>
    <row r="1108" spans="31:33" s="96" customFormat="1">
      <c r="AE1108" s="135"/>
      <c r="AF1108" s="135"/>
      <c r="AG1108" s="135"/>
    </row>
    <row r="1109" spans="31:33" s="96" customFormat="1">
      <c r="AE1109" s="135"/>
      <c r="AF1109" s="135"/>
      <c r="AG1109" s="135"/>
    </row>
    <row r="1110" spans="31:33" s="96" customFormat="1">
      <c r="AE1110" s="135"/>
      <c r="AF1110" s="135"/>
      <c r="AG1110" s="135"/>
    </row>
    <row r="1111" spans="31:33" s="96" customFormat="1">
      <c r="AE1111" s="135"/>
      <c r="AF1111" s="135"/>
      <c r="AG1111" s="135"/>
    </row>
    <row r="1112" spans="31:33" s="96" customFormat="1">
      <c r="AE1112" s="135"/>
      <c r="AF1112" s="135"/>
      <c r="AG1112" s="135"/>
    </row>
    <row r="1113" spans="31:33" s="96" customFormat="1">
      <c r="AE1113" s="135"/>
      <c r="AF1113" s="135"/>
      <c r="AG1113" s="135"/>
    </row>
    <row r="1114" spans="31:33" s="96" customFormat="1">
      <c r="AE1114" s="135"/>
      <c r="AF1114" s="135"/>
      <c r="AG1114" s="135"/>
    </row>
    <row r="1115" spans="31:33" s="96" customFormat="1">
      <c r="AE1115" s="135"/>
      <c r="AF1115" s="135"/>
      <c r="AG1115" s="135"/>
    </row>
    <row r="1116" spans="31:33" s="96" customFormat="1">
      <c r="AE1116" s="135"/>
      <c r="AF1116" s="135"/>
      <c r="AG1116" s="135"/>
    </row>
    <row r="1117" spans="31:33" s="96" customFormat="1">
      <c r="AE1117" s="135"/>
      <c r="AF1117" s="135"/>
      <c r="AG1117" s="135"/>
    </row>
    <row r="1118" spans="31:33" s="96" customFormat="1">
      <c r="AE1118" s="135"/>
      <c r="AF1118" s="135"/>
      <c r="AG1118" s="135"/>
    </row>
    <row r="1119" spans="31:33" s="96" customFormat="1">
      <c r="AE1119" s="135"/>
      <c r="AF1119" s="135"/>
      <c r="AG1119" s="135"/>
    </row>
    <row r="1120" spans="31:33" s="96" customFormat="1">
      <c r="AE1120" s="135"/>
      <c r="AF1120" s="135"/>
      <c r="AG1120" s="135"/>
    </row>
    <row r="1121" spans="31:33" s="96" customFormat="1">
      <c r="AE1121" s="135"/>
      <c r="AF1121" s="135"/>
      <c r="AG1121" s="135"/>
    </row>
    <row r="1122" spans="31:33" s="96" customFormat="1">
      <c r="AE1122" s="135"/>
      <c r="AF1122" s="135"/>
      <c r="AG1122" s="135"/>
    </row>
    <row r="1123" spans="31:33" s="96" customFormat="1">
      <c r="AE1123" s="135"/>
      <c r="AF1123" s="135"/>
      <c r="AG1123" s="135"/>
    </row>
    <row r="1124" spans="31:33" s="96" customFormat="1">
      <c r="AE1124" s="135"/>
      <c r="AF1124" s="135"/>
      <c r="AG1124" s="135"/>
    </row>
    <row r="1125" spans="31:33" s="96" customFormat="1">
      <c r="AE1125" s="135"/>
      <c r="AF1125" s="135"/>
      <c r="AG1125" s="135"/>
    </row>
    <row r="1126" spans="31:33" s="96" customFormat="1">
      <c r="AE1126" s="135"/>
      <c r="AF1126" s="135"/>
      <c r="AG1126" s="135"/>
    </row>
    <row r="1127" spans="31:33" s="96" customFormat="1">
      <c r="AE1127" s="135"/>
      <c r="AF1127" s="135"/>
      <c r="AG1127" s="135"/>
    </row>
    <row r="1128" spans="31:33" s="96" customFormat="1">
      <c r="AE1128" s="135"/>
      <c r="AF1128" s="135"/>
      <c r="AG1128" s="135"/>
    </row>
    <row r="1129" spans="31:33" s="96" customFormat="1">
      <c r="AE1129" s="135"/>
      <c r="AF1129" s="135"/>
      <c r="AG1129" s="135"/>
    </row>
    <row r="1130" spans="31:33" s="96" customFormat="1">
      <c r="AE1130" s="135"/>
      <c r="AF1130" s="135"/>
      <c r="AG1130" s="135"/>
    </row>
    <row r="1131" spans="31:33" s="96" customFormat="1">
      <c r="AE1131" s="135"/>
      <c r="AF1131" s="135"/>
      <c r="AG1131" s="135"/>
    </row>
    <row r="1132" spans="31:33" s="96" customFormat="1">
      <c r="AE1132" s="135"/>
      <c r="AF1132" s="135"/>
      <c r="AG1132" s="135"/>
    </row>
    <row r="1133" spans="31:33" s="96" customFormat="1">
      <c r="AE1133" s="135"/>
      <c r="AF1133" s="135"/>
      <c r="AG1133" s="135"/>
    </row>
    <row r="1134" spans="31:33" s="96" customFormat="1">
      <c r="AE1134" s="135"/>
      <c r="AF1134" s="135"/>
      <c r="AG1134" s="135"/>
    </row>
    <row r="1135" spans="31:33" s="96" customFormat="1">
      <c r="AE1135" s="135"/>
      <c r="AF1135" s="135"/>
      <c r="AG1135" s="135"/>
    </row>
    <row r="1136" spans="31:33" s="96" customFormat="1">
      <c r="AE1136" s="135"/>
      <c r="AF1136" s="135"/>
      <c r="AG1136" s="135"/>
    </row>
    <row r="1137" spans="31:33" s="96" customFormat="1">
      <c r="AE1137" s="135"/>
      <c r="AF1137" s="135"/>
      <c r="AG1137" s="135"/>
    </row>
    <row r="1138" spans="31:33" s="96" customFormat="1">
      <c r="AE1138" s="135"/>
      <c r="AF1138" s="135"/>
      <c r="AG1138" s="135"/>
    </row>
    <row r="1139" spans="31:33" s="96" customFormat="1">
      <c r="AE1139" s="135"/>
      <c r="AF1139" s="135"/>
      <c r="AG1139" s="135"/>
    </row>
    <row r="1140" spans="31:33" s="96" customFormat="1">
      <c r="AE1140" s="135"/>
      <c r="AF1140" s="135"/>
      <c r="AG1140" s="135"/>
    </row>
    <row r="1141" spans="31:33" s="96" customFormat="1">
      <c r="AE1141" s="135"/>
      <c r="AF1141" s="135"/>
      <c r="AG1141" s="135"/>
    </row>
    <row r="1142" spans="31:33" s="96" customFormat="1">
      <c r="AE1142" s="135"/>
      <c r="AF1142" s="135"/>
      <c r="AG1142" s="135"/>
    </row>
    <row r="1143" spans="31:33" s="96" customFormat="1">
      <c r="AE1143" s="135"/>
      <c r="AF1143" s="135"/>
      <c r="AG1143" s="135"/>
    </row>
    <row r="1144" spans="31:33" s="96" customFormat="1">
      <c r="AE1144" s="135"/>
      <c r="AF1144" s="135"/>
      <c r="AG1144" s="135"/>
    </row>
    <row r="1145" spans="31:33" s="96" customFormat="1">
      <c r="AE1145" s="135"/>
      <c r="AF1145" s="135"/>
      <c r="AG1145" s="135"/>
    </row>
    <row r="1146" spans="31:33" s="96" customFormat="1">
      <c r="AE1146" s="135"/>
      <c r="AF1146" s="135"/>
      <c r="AG1146" s="135"/>
    </row>
    <row r="1147" spans="31:33" s="96" customFormat="1">
      <c r="AE1147" s="135"/>
      <c r="AF1147" s="135"/>
      <c r="AG1147" s="135"/>
    </row>
    <row r="1148" spans="31:33" s="96" customFormat="1">
      <c r="AE1148" s="135"/>
      <c r="AF1148" s="135"/>
      <c r="AG1148" s="135"/>
    </row>
    <row r="1149" spans="31:33" s="96" customFormat="1">
      <c r="AE1149" s="135"/>
      <c r="AF1149" s="135"/>
      <c r="AG1149" s="135"/>
    </row>
    <row r="1150" spans="31:33" s="96" customFormat="1">
      <c r="AE1150" s="135"/>
      <c r="AF1150" s="135"/>
      <c r="AG1150" s="135"/>
    </row>
    <row r="1151" spans="31:33" s="96" customFormat="1">
      <c r="AE1151" s="135"/>
      <c r="AF1151" s="135"/>
      <c r="AG1151" s="135"/>
    </row>
    <row r="1152" spans="31:33" s="96" customFormat="1">
      <c r="AE1152" s="135"/>
      <c r="AF1152" s="135"/>
      <c r="AG1152" s="135"/>
    </row>
    <row r="1153" spans="31:33" s="96" customFormat="1">
      <c r="AE1153" s="135"/>
      <c r="AF1153" s="135"/>
      <c r="AG1153" s="135"/>
    </row>
    <row r="1154" spans="31:33" s="96" customFormat="1">
      <c r="AE1154" s="135"/>
      <c r="AF1154" s="135"/>
      <c r="AG1154" s="135"/>
    </row>
    <row r="1155" spans="31:33" s="96" customFormat="1">
      <c r="AE1155" s="135"/>
      <c r="AF1155" s="135"/>
      <c r="AG1155" s="135"/>
    </row>
    <row r="1156" spans="31:33" s="96" customFormat="1">
      <c r="AE1156" s="135"/>
      <c r="AF1156" s="135"/>
      <c r="AG1156" s="135"/>
    </row>
    <row r="1157" spans="31:33" s="96" customFormat="1">
      <c r="AE1157" s="135"/>
      <c r="AF1157" s="135"/>
      <c r="AG1157" s="135"/>
    </row>
    <row r="1158" spans="31:33" s="96" customFormat="1">
      <c r="AE1158" s="135"/>
      <c r="AF1158" s="135"/>
      <c r="AG1158" s="135"/>
    </row>
    <row r="1159" spans="31:33" s="96" customFormat="1">
      <c r="AE1159" s="135"/>
      <c r="AF1159" s="135"/>
      <c r="AG1159" s="135"/>
    </row>
    <row r="1160" spans="31:33" s="96" customFormat="1">
      <c r="AE1160" s="135"/>
      <c r="AF1160" s="135"/>
      <c r="AG1160" s="135"/>
    </row>
    <row r="1161" spans="31:33" s="96" customFormat="1">
      <c r="AE1161" s="135"/>
      <c r="AF1161" s="135"/>
      <c r="AG1161" s="135"/>
    </row>
    <row r="1162" spans="31:33" s="96" customFormat="1">
      <c r="AE1162" s="135"/>
      <c r="AF1162" s="135"/>
      <c r="AG1162" s="135"/>
    </row>
    <row r="1163" spans="31:33" s="96" customFormat="1">
      <c r="AE1163" s="135"/>
      <c r="AF1163" s="135"/>
      <c r="AG1163" s="135"/>
    </row>
    <row r="1164" spans="31:33" s="96" customFormat="1">
      <c r="AE1164" s="135"/>
      <c r="AF1164" s="135"/>
      <c r="AG1164" s="135"/>
    </row>
    <row r="1165" spans="31:33" s="96" customFormat="1">
      <c r="AE1165" s="135"/>
      <c r="AF1165" s="135"/>
      <c r="AG1165" s="135"/>
    </row>
    <row r="1166" spans="31:33" s="96" customFormat="1">
      <c r="AE1166" s="135"/>
      <c r="AF1166" s="135"/>
      <c r="AG1166" s="135"/>
    </row>
    <row r="1167" spans="31:33" s="96" customFormat="1">
      <c r="AE1167" s="135"/>
      <c r="AF1167" s="135"/>
      <c r="AG1167" s="135"/>
    </row>
    <row r="1168" spans="31:33" s="96" customFormat="1">
      <c r="AE1168" s="135"/>
      <c r="AF1168" s="135"/>
      <c r="AG1168" s="135"/>
    </row>
    <row r="1169" spans="31:33" s="96" customFormat="1">
      <c r="AE1169" s="135"/>
      <c r="AF1169" s="135"/>
      <c r="AG1169" s="135"/>
    </row>
    <row r="1170" spans="31:33" s="96" customFormat="1">
      <c r="AE1170" s="135"/>
      <c r="AF1170" s="135"/>
      <c r="AG1170" s="135"/>
    </row>
    <row r="1171" spans="31:33" s="96" customFormat="1">
      <c r="AE1171" s="135"/>
      <c r="AF1171" s="135"/>
      <c r="AG1171" s="135"/>
    </row>
    <row r="1172" spans="31:33" s="96" customFormat="1">
      <c r="AE1172" s="135"/>
      <c r="AF1172" s="135"/>
      <c r="AG1172" s="135"/>
    </row>
    <row r="1173" spans="31:33" s="96" customFormat="1">
      <c r="AE1173" s="135"/>
      <c r="AF1173" s="135"/>
      <c r="AG1173" s="135"/>
    </row>
    <row r="1174" spans="31:33" s="96" customFormat="1">
      <c r="AE1174" s="135"/>
      <c r="AF1174" s="135"/>
      <c r="AG1174" s="135"/>
    </row>
    <row r="1175" spans="31:33" s="96" customFormat="1">
      <c r="AE1175" s="135"/>
      <c r="AF1175" s="135"/>
      <c r="AG1175" s="135"/>
    </row>
    <row r="1176" spans="31:33" s="96" customFormat="1">
      <c r="AE1176" s="135"/>
      <c r="AF1176" s="135"/>
      <c r="AG1176" s="135"/>
    </row>
    <row r="1177" spans="31:33" s="96" customFormat="1">
      <c r="AE1177" s="135"/>
      <c r="AF1177" s="135"/>
      <c r="AG1177" s="135"/>
    </row>
    <row r="1178" spans="31:33" s="96" customFormat="1">
      <c r="AE1178" s="135"/>
      <c r="AF1178" s="135"/>
      <c r="AG1178" s="135"/>
    </row>
    <row r="1179" spans="31:33" s="96" customFormat="1">
      <c r="AE1179" s="135"/>
      <c r="AF1179" s="135"/>
      <c r="AG1179" s="135"/>
    </row>
    <row r="1180" spans="31:33" s="96" customFormat="1">
      <c r="AE1180" s="135"/>
      <c r="AF1180" s="135"/>
      <c r="AG1180" s="135"/>
    </row>
    <row r="1181" spans="31:33" s="96" customFormat="1">
      <c r="AE1181" s="135"/>
      <c r="AF1181" s="135"/>
      <c r="AG1181" s="135"/>
    </row>
    <row r="1182" spans="31:33" s="96" customFormat="1">
      <c r="AE1182" s="135"/>
      <c r="AF1182" s="135"/>
      <c r="AG1182" s="135"/>
    </row>
    <row r="1183" spans="31:33" s="96" customFormat="1">
      <c r="AE1183" s="135"/>
      <c r="AF1183" s="135"/>
      <c r="AG1183" s="135"/>
    </row>
    <row r="1184" spans="31:33" s="96" customFormat="1">
      <c r="AE1184" s="135"/>
      <c r="AF1184" s="135"/>
      <c r="AG1184" s="135"/>
    </row>
    <row r="1185" spans="31:33" s="96" customFormat="1">
      <c r="AE1185" s="135"/>
      <c r="AF1185" s="135"/>
      <c r="AG1185" s="135"/>
    </row>
    <row r="1186" spans="31:33" s="96" customFormat="1">
      <c r="AE1186" s="135"/>
      <c r="AF1186" s="135"/>
      <c r="AG1186" s="135"/>
    </row>
    <row r="1187" spans="31:33" s="96" customFormat="1">
      <c r="AE1187" s="135"/>
      <c r="AF1187" s="135"/>
      <c r="AG1187" s="135"/>
    </row>
    <row r="1188" spans="31:33" s="96" customFormat="1">
      <c r="AE1188" s="135"/>
      <c r="AF1188" s="135"/>
      <c r="AG1188" s="135"/>
    </row>
    <row r="1189" spans="31:33" s="96" customFormat="1">
      <c r="AE1189" s="135"/>
      <c r="AF1189" s="135"/>
      <c r="AG1189" s="135"/>
    </row>
    <row r="1190" spans="31:33" s="96" customFormat="1">
      <c r="AE1190" s="135"/>
      <c r="AF1190" s="135"/>
      <c r="AG1190" s="135"/>
    </row>
    <row r="1191" spans="31:33" s="96" customFormat="1">
      <c r="AE1191" s="135"/>
      <c r="AF1191" s="135"/>
      <c r="AG1191" s="135"/>
    </row>
    <row r="1192" spans="31:33" s="96" customFormat="1">
      <c r="AE1192" s="135"/>
      <c r="AF1192" s="135"/>
      <c r="AG1192" s="135"/>
    </row>
    <row r="1193" spans="31:33" s="96" customFormat="1">
      <c r="AE1193" s="135"/>
      <c r="AF1193" s="135"/>
      <c r="AG1193" s="135"/>
    </row>
    <row r="1194" spans="31:33" s="96" customFormat="1">
      <c r="AE1194" s="135"/>
      <c r="AF1194" s="135"/>
      <c r="AG1194" s="135"/>
    </row>
    <row r="1195" spans="31:33" s="96" customFormat="1">
      <c r="AE1195" s="135"/>
      <c r="AF1195" s="135"/>
      <c r="AG1195" s="135"/>
    </row>
    <row r="1196" spans="31:33" s="96" customFormat="1">
      <c r="AE1196" s="135"/>
      <c r="AF1196" s="135"/>
      <c r="AG1196" s="135"/>
    </row>
    <row r="1197" spans="31:33" s="96" customFormat="1">
      <c r="AE1197" s="135"/>
      <c r="AF1197" s="135"/>
      <c r="AG1197" s="135"/>
    </row>
    <row r="1198" spans="31:33" s="96" customFormat="1">
      <c r="AE1198" s="135"/>
      <c r="AF1198" s="135"/>
      <c r="AG1198" s="135"/>
    </row>
    <row r="1199" spans="31:33" s="96" customFormat="1">
      <c r="AE1199" s="135"/>
      <c r="AF1199" s="135"/>
      <c r="AG1199" s="135"/>
    </row>
    <row r="1200" spans="31:33" s="96" customFormat="1">
      <c r="AE1200" s="135"/>
      <c r="AF1200" s="135"/>
      <c r="AG1200" s="135"/>
    </row>
    <row r="1201" spans="31:33" s="96" customFormat="1">
      <c r="AE1201" s="135"/>
      <c r="AF1201" s="135"/>
      <c r="AG1201" s="135"/>
    </row>
    <row r="1202" spans="31:33" s="96" customFormat="1">
      <c r="AE1202" s="135"/>
      <c r="AF1202" s="135"/>
      <c r="AG1202" s="135"/>
    </row>
    <row r="1203" spans="31:33" s="96" customFormat="1">
      <c r="AE1203" s="135"/>
      <c r="AF1203" s="135"/>
      <c r="AG1203" s="135"/>
    </row>
    <row r="1204" spans="31:33" s="96" customFormat="1">
      <c r="AE1204" s="135"/>
      <c r="AF1204" s="135"/>
      <c r="AG1204" s="135"/>
    </row>
    <row r="1205" spans="31:33" s="96" customFormat="1">
      <c r="AE1205" s="135"/>
      <c r="AF1205" s="135"/>
      <c r="AG1205" s="135"/>
    </row>
    <row r="1206" spans="31:33" s="96" customFormat="1">
      <c r="AE1206" s="135"/>
      <c r="AF1206" s="135"/>
      <c r="AG1206" s="135"/>
    </row>
    <row r="1207" spans="31:33" s="96" customFormat="1">
      <c r="AE1207" s="135"/>
      <c r="AF1207" s="135"/>
      <c r="AG1207" s="135"/>
    </row>
    <row r="1208" spans="31:33" s="96" customFormat="1">
      <c r="AE1208" s="135"/>
      <c r="AF1208" s="135"/>
      <c r="AG1208" s="135"/>
    </row>
    <row r="1209" spans="31:33" s="96" customFormat="1">
      <c r="AE1209" s="135"/>
      <c r="AF1209" s="135"/>
      <c r="AG1209" s="135"/>
    </row>
    <row r="1210" spans="31:33" s="96" customFormat="1">
      <c r="AE1210" s="135"/>
      <c r="AF1210" s="135"/>
      <c r="AG1210" s="135"/>
    </row>
    <row r="1211" spans="31:33" s="96" customFormat="1">
      <c r="AE1211" s="135"/>
      <c r="AF1211" s="135"/>
      <c r="AG1211" s="135"/>
    </row>
    <row r="1212" spans="31:33" s="96" customFormat="1">
      <c r="AE1212" s="135"/>
      <c r="AF1212" s="135"/>
      <c r="AG1212" s="135"/>
    </row>
    <row r="1213" spans="31:33" s="96" customFormat="1">
      <c r="AE1213" s="135"/>
      <c r="AF1213" s="135"/>
      <c r="AG1213" s="135"/>
    </row>
    <row r="1214" spans="31:33" s="96" customFormat="1">
      <c r="AE1214" s="135"/>
      <c r="AF1214" s="135"/>
      <c r="AG1214" s="135"/>
    </row>
    <row r="1215" spans="31:33" s="96" customFormat="1">
      <c r="AE1215" s="135"/>
      <c r="AF1215" s="135"/>
      <c r="AG1215" s="135"/>
    </row>
    <row r="1216" spans="31:33" s="96" customFormat="1">
      <c r="AE1216" s="135"/>
      <c r="AF1216" s="135"/>
      <c r="AG1216" s="135"/>
    </row>
    <row r="1217" spans="31:33" s="96" customFormat="1">
      <c r="AE1217" s="135"/>
      <c r="AF1217" s="135"/>
      <c r="AG1217" s="135"/>
    </row>
    <row r="1218" spans="31:33" s="96" customFormat="1">
      <c r="AE1218" s="135"/>
      <c r="AF1218" s="135"/>
      <c r="AG1218" s="135"/>
    </row>
    <row r="1219" spans="31:33" s="96" customFormat="1">
      <c r="AE1219" s="135"/>
      <c r="AF1219" s="135"/>
      <c r="AG1219" s="135"/>
    </row>
    <row r="1220" spans="31:33" s="96" customFormat="1">
      <c r="AE1220" s="135"/>
      <c r="AF1220" s="135"/>
      <c r="AG1220" s="135"/>
    </row>
    <row r="1221" spans="31:33" s="96" customFormat="1">
      <c r="AE1221" s="135"/>
      <c r="AF1221" s="135"/>
      <c r="AG1221" s="135"/>
    </row>
    <row r="1222" spans="31:33" s="96" customFormat="1">
      <c r="AE1222" s="135"/>
      <c r="AF1222" s="135"/>
      <c r="AG1222" s="135"/>
    </row>
    <row r="1223" spans="31:33" s="96" customFormat="1">
      <c r="AE1223" s="135"/>
      <c r="AF1223" s="135"/>
      <c r="AG1223" s="135"/>
    </row>
    <row r="1224" spans="31:33" s="96" customFormat="1">
      <c r="AE1224" s="135"/>
      <c r="AF1224" s="135"/>
      <c r="AG1224" s="135"/>
    </row>
    <row r="1225" spans="31:33" s="96" customFormat="1">
      <c r="AE1225" s="135"/>
      <c r="AF1225" s="135"/>
      <c r="AG1225" s="135"/>
    </row>
    <row r="1226" spans="31:33" s="96" customFormat="1">
      <c r="AE1226" s="135"/>
      <c r="AF1226" s="135"/>
      <c r="AG1226" s="135"/>
    </row>
    <row r="1227" spans="31:33" s="96" customFormat="1">
      <c r="AE1227" s="135"/>
      <c r="AF1227" s="135"/>
      <c r="AG1227" s="135"/>
    </row>
    <row r="1228" spans="31:33" s="96" customFormat="1">
      <c r="AE1228" s="135"/>
      <c r="AF1228" s="135"/>
      <c r="AG1228" s="135"/>
    </row>
    <row r="1229" spans="31:33" s="96" customFormat="1">
      <c r="AE1229" s="135"/>
      <c r="AF1229" s="135"/>
      <c r="AG1229" s="135"/>
    </row>
    <row r="1230" spans="31:33" s="96" customFormat="1">
      <c r="AE1230" s="135"/>
      <c r="AF1230" s="135"/>
      <c r="AG1230" s="135"/>
    </row>
    <row r="1231" spans="31:33" s="96" customFormat="1">
      <c r="AE1231" s="135"/>
      <c r="AF1231" s="135"/>
      <c r="AG1231" s="135"/>
    </row>
    <row r="1232" spans="31:33" s="96" customFormat="1">
      <c r="AE1232" s="135"/>
      <c r="AF1232" s="135"/>
      <c r="AG1232" s="135"/>
    </row>
    <row r="1233" spans="31:33" s="96" customFormat="1">
      <c r="AE1233" s="135"/>
      <c r="AF1233" s="135"/>
      <c r="AG1233" s="135"/>
    </row>
    <row r="1234" spans="31:33" s="96" customFormat="1">
      <c r="AE1234" s="135"/>
      <c r="AF1234" s="135"/>
      <c r="AG1234" s="135"/>
    </row>
    <row r="1235" spans="31:33" s="96" customFormat="1">
      <c r="AE1235" s="135"/>
      <c r="AF1235" s="135"/>
      <c r="AG1235" s="135"/>
    </row>
    <row r="1236" spans="31:33" s="96" customFormat="1">
      <c r="AE1236" s="135"/>
      <c r="AF1236" s="135"/>
      <c r="AG1236" s="135"/>
    </row>
    <row r="1237" spans="31:33" s="96" customFormat="1">
      <c r="AE1237" s="135"/>
      <c r="AF1237" s="135"/>
      <c r="AG1237" s="135"/>
    </row>
    <row r="1238" spans="31:33" s="96" customFormat="1">
      <c r="AE1238" s="135"/>
      <c r="AF1238" s="135"/>
      <c r="AG1238" s="135"/>
    </row>
    <row r="1239" spans="31:33" s="96" customFormat="1">
      <c r="AE1239" s="135"/>
      <c r="AF1239" s="135"/>
      <c r="AG1239" s="135"/>
    </row>
    <row r="1240" spans="31:33" s="96" customFormat="1">
      <c r="AE1240" s="135"/>
      <c r="AF1240" s="135"/>
      <c r="AG1240" s="135"/>
    </row>
    <row r="1241" spans="31:33" s="96" customFormat="1">
      <c r="AE1241" s="135"/>
      <c r="AF1241" s="135"/>
      <c r="AG1241" s="135"/>
    </row>
    <row r="1242" spans="31:33" s="96" customFormat="1">
      <c r="AE1242" s="135"/>
      <c r="AF1242" s="135"/>
      <c r="AG1242" s="135"/>
    </row>
    <row r="1243" spans="31:33" s="96" customFormat="1">
      <c r="AE1243" s="135"/>
      <c r="AF1243" s="135"/>
      <c r="AG1243" s="135"/>
    </row>
    <row r="1244" spans="31:33" s="96" customFormat="1">
      <c r="AE1244" s="135"/>
      <c r="AF1244" s="135"/>
      <c r="AG1244" s="135"/>
    </row>
    <row r="1245" spans="31:33" s="96" customFormat="1">
      <c r="AE1245" s="135"/>
      <c r="AF1245" s="135"/>
      <c r="AG1245" s="135"/>
    </row>
    <row r="1246" spans="31:33" s="96" customFormat="1">
      <c r="AE1246" s="135"/>
      <c r="AF1246" s="135"/>
      <c r="AG1246" s="135"/>
    </row>
    <row r="1247" spans="31:33" s="96" customFormat="1">
      <c r="AE1247" s="135"/>
      <c r="AF1247" s="135"/>
      <c r="AG1247" s="135"/>
    </row>
    <row r="1248" spans="31:33" s="96" customFormat="1">
      <c r="AE1248" s="135"/>
      <c r="AF1248" s="135"/>
      <c r="AG1248" s="135"/>
    </row>
    <row r="1249" spans="31:33" s="96" customFormat="1">
      <c r="AE1249" s="135"/>
      <c r="AF1249" s="135"/>
      <c r="AG1249" s="135"/>
    </row>
    <row r="1250" spans="31:33" s="96" customFormat="1">
      <c r="AE1250" s="135"/>
      <c r="AF1250" s="135"/>
      <c r="AG1250" s="135"/>
    </row>
    <row r="1251" spans="31:33" s="96" customFormat="1">
      <c r="AE1251" s="135"/>
      <c r="AF1251" s="135"/>
      <c r="AG1251" s="135"/>
    </row>
    <row r="1252" spans="31:33" s="96" customFormat="1">
      <c r="AE1252" s="135"/>
      <c r="AF1252" s="135"/>
      <c r="AG1252" s="135"/>
    </row>
    <row r="1253" spans="31:33" s="96" customFormat="1">
      <c r="AE1253" s="135"/>
      <c r="AF1253" s="135"/>
      <c r="AG1253" s="135"/>
    </row>
    <row r="1254" spans="31:33" s="96" customFormat="1">
      <c r="AE1254" s="135"/>
      <c r="AF1254" s="135"/>
      <c r="AG1254" s="135"/>
    </row>
    <row r="1255" spans="31:33" s="96" customFormat="1">
      <c r="AE1255" s="135"/>
      <c r="AF1255" s="135"/>
      <c r="AG1255" s="135"/>
    </row>
    <row r="1256" spans="31:33" s="96" customFormat="1">
      <c r="AE1256" s="135"/>
      <c r="AF1256" s="135"/>
      <c r="AG1256" s="135"/>
    </row>
    <row r="1257" spans="31:33" s="96" customFormat="1">
      <c r="AE1257" s="135"/>
      <c r="AF1257" s="135"/>
      <c r="AG1257" s="135"/>
    </row>
    <row r="1258" spans="31:33" s="96" customFormat="1">
      <c r="AE1258" s="135"/>
      <c r="AF1258" s="135"/>
      <c r="AG1258" s="135"/>
    </row>
    <row r="1259" spans="31:33" s="96" customFormat="1">
      <c r="AE1259" s="135"/>
      <c r="AF1259" s="135"/>
      <c r="AG1259" s="135"/>
    </row>
    <row r="1260" spans="31:33" s="96" customFormat="1">
      <c r="AE1260" s="135"/>
      <c r="AF1260" s="135"/>
      <c r="AG1260" s="135"/>
    </row>
    <row r="1261" spans="31:33" s="96" customFormat="1">
      <c r="AE1261" s="135"/>
      <c r="AF1261" s="135"/>
      <c r="AG1261" s="135"/>
    </row>
    <row r="1262" spans="31:33" s="96" customFormat="1">
      <c r="AE1262" s="135"/>
      <c r="AF1262" s="135"/>
      <c r="AG1262" s="135"/>
    </row>
    <row r="1263" spans="31:33" s="96" customFormat="1">
      <c r="AE1263" s="135"/>
      <c r="AF1263" s="135"/>
      <c r="AG1263" s="135"/>
    </row>
    <row r="1264" spans="31:33" s="96" customFormat="1">
      <c r="AE1264" s="135"/>
      <c r="AF1264" s="135"/>
      <c r="AG1264" s="135"/>
    </row>
    <row r="1265" spans="31:33" s="96" customFormat="1">
      <c r="AE1265" s="135"/>
      <c r="AF1265" s="135"/>
      <c r="AG1265" s="135"/>
    </row>
    <row r="1266" spans="31:33" s="96" customFormat="1">
      <c r="AE1266" s="135"/>
      <c r="AF1266" s="135"/>
      <c r="AG1266" s="135"/>
    </row>
    <row r="1267" spans="31:33" s="96" customFormat="1">
      <c r="AE1267" s="135"/>
      <c r="AF1267" s="135"/>
      <c r="AG1267" s="135"/>
    </row>
    <row r="1268" spans="31:33" s="96" customFormat="1">
      <c r="AE1268" s="135"/>
      <c r="AF1268" s="135"/>
      <c r="AG1268" s="135"/>
    </row>
    <row r="1269" spans="31:33" s="96" customFormat="1">
      <c r="AE1269" s="135"/>
      <c r="AF1269" s="135"/>
      <c r="AG1269" s="135"/>
    </row>
    <row r="1270" spans="31:33" s="96" customFormat="1">
      <c r="AE1270" s="135"/>
      <c r="AF1270" s="135"/>
      <c r="AG1270" s="135"/>
    </row>
    <row r="1271" spans="31:33" s="96" customFormat="1">
      <c r="AE1271" s="135"/>
      <c r="AF1271" s="135"/>
      <c r="AG1271" s="135"/>
    </row>
    <row r="1272" spans="31:33" s="96" customFormat="1">
      <c r="AE1272" s="135"/>
      <c r="AF1272" s="135"/>
      <c r="AG1272" s="135"/>
    </row>
    <row r="1273" spans="31:33" s="96" customFormat="1">
      <c r="AE1273" s="135"/>
      <c r="AF1273" s="135"/>
      <c r="AG1273" s="135"/>
    </row>
    <row r="1274" spans="31:33" s="96" customFormat="1">
      <c r="AE1274" s="135"/>
      <c r="AF1274" s="135"/>
      <c r="AG1274" s="135"/>
    </row>
    <row r="1275" spans="31:33" s="96" customFormat="1">
      <c r="AE1275" s="135"/>
      <c r="AF1275" s="135"/>
      <c r="AG1275" s="135"/>
    </row>
    <row r="1276" spans="31:33" s="96" customFormat="1">
      <c r="AE1276" s="135"/>
      <c r="AF1276" s="135"/>
      <c r="AG1276" s="135"/>
    </row>
    <row r="1277" spans="31:33" s="96" customFormat="1">
      <c r="AE1277" s="135"/>
      <c r="AF1277" s="135"/>
      <c r="AG1277" s="135"/>
    </row>
    <row r="1278" spans="31:33" s="96" customFormat="1">
      <c r="AE1278" s="135"/>
      <c r="AF1278" s="135"/>
      <c r="AG1278" s="135"/>
    </row>
    <row r="1279" spans="31:33" s="96" customFormat="1">
      <c r="AE1279" s="135"/>
      <c r="AF1279" s="135"/>
      <c r="AG1279" s="135"/>
    </row>
    <row r="1280" spans="31:33" s="96" customFormat="1">
      <c r="AE1280" s="135"/>
      <c r="AF1280" s="135"/>
      <c r="AG1280" s="135"/>
    </row>
    <row r="1281" spans="31:33" s="96" customFormat="1">
      <c r="AE1281" s="135"/>
      <c r="AF1281" s="135"/>
      <c r="AG1281" s="135"/>
    </row>
    <row r="1282" spans="31:33" s="96" customFormat="1">
      <c r="AE1282" s="135"/>
      <c r="AF1282" s="135"/>
      <c r="AG1282" s="135"/>
    </row>
    <row r="1283" spans="31:33" s="96" customFormat="1">
      <c r="AE1283" s="135"/>
      <c r="AF1283" s="135"/>
      <c r="AG1283" s="135"/>
    </row>
    <row r="1284" spans="31:33" s="96" customFormat="1">
      <c r="AE1284" s="135"/>
      <c r="AF1284" s="135"/>
      <c r="AG1284" s="135"/>
    </row>
    <row r="1285" spans="31:33" s="96" customFormat="1">
      <c r="AE1285" s="135"/>
      <c r="AF1285" s="135"/>
      <c r="AG1285" s="135"/>
    </row>
    <row r="1286" spans="31:33" s="96" customFormat="1">
      <c r="AE1286" s="135"/>
      <c r="AF1286" s="135"/>
      <c r="AG1286" s="135"/>
    </row>
    <row r="1287" spans="31:33" s="96" customFormat="1">
      <c r="AE1287" s="135"/>
      <c r="AF1287" s="135"/>
      <c r="AG1287" s="135"/>
    </row>
    <row r="1288" spans="31:33" s="96" customFormat="1">
      <c r="AE1288" s="135"/>
      <c r="AF1288" s="135"/>
      <c r="AG1288" s="135"/>
    </row>
    <row r="1289" spans="31:33" s="96" customFormat="1">
      <c r="AE1289" s="135"/>
      <c r="AF1289" s="135"/>
      <c r="AG1289" s="135"/>
    </row>
    <row r="1290" spans="31:33" s="96" customFormat="1">
      <c r="AE1290" s="135"/>
      <c r="AF1290" s="135"/>
      <c r="AG1290" s="135"/>
    </row>
    <row r="1291" spans="31:33" s="96" customFormat="1">
      <c r="AE1291" s="135"/>
      <c r="AF1291" s="135"/>
      <c r="AG1291" s="135"/>
    </row>
    <row r="1292" spans="31:33" s="96" customFormat="1">
      <c r="AE1292" s="135"/>
      <c r="AF1292" s="135"/>
      <c r="AG1292" s="135"/>
    </row>
    <row r="1293" spans="31:33" s="96" customFormat="1">
      <c r="AE1293" s="135"/>
      <c r="AF1293" s="135"/>
      <c r="AG1293" s="135"/>
    </row>
    <row r="1294" spans="31:33" s="96" customFormat="1">
      <c r="AE1294" s="135"/>
      <c r="AF1294" s="135"/>
      <c r="AG1294" s="135"/>
    </row>
    <row r="1295" spans="31:33" s="96" customFormat="1">
      <c r="AE1295" s="135"/>
      <c r="AF1295" s="135"/>
      <c r="AG1295" s="135"/>
    </row>
    <row r="1296" spans="31:33" s="96" customFormat="1">
      <c r="AE1296" s="135"/>
      <c r="AF1296" s="135"/>
      <c r="AG1296" s="135"/>
    </row>
    <row r="1297" spans="31:33" s="96" customFormat="1">
      <c r="AE1297" s="135"/>
      <c r="AF1297" s="135"/>
      <c r="AG1297" s="135"/>
    </row>
    <row r="1298" spans="31:33" s="96" customFormat="1">
      <c r="AE1298" s="135"/>
      <c r="AF1298" s="135"/>
      <c r="AG1298" s="135"/>
    </row>
    <row r="1299" spans="31:33" s="96" customFormat="1">
      <c r="AE1299" s="135"/>
      <c r="AF1299" s="135"/>
      <c r="AG1299" s="135"/>
    </row>
    <row r="1300" spans="31:33" s="96" customFormat="1">
      <c r="AE1300" s="135"/>
      <c r="AF1300" s="135"/>
      <c r="AG1300" s="135"/>
    </row>
    <row r="1301" spans="31:33" s="96" customFormat="1">
      <c r="AE1301" s="135"/>
      <c r="AF1301" s="135"/>
      <c r="AG1301" s="135"/>
    </row>
    <row r="1302" spans="31:33" s="96" customFormat="1">
      <c r="AE1302" s="135"/>
      <c r="AF1302" s="135"/>
      <c r="AG1302" s="135"/>
    </row>
    <row r="1303" spans="31:33" s="96" customFormat="1">
      <c r="AE1303" s="135"/>
      <c r="AF1303" s="135"/>
      <c r="AG1303" s="135"/>
    </row>
    <row r="1304" spans="31:33" s="96" customFormat="1">
      <c r="AE1304" s="135"/>
      <c r="AF1304" s="135"/>
      <c r="AG1304" s="135"/>
    </row>
    <row r="1305" spans="31:33" s="96" customFormat="1">
      <c r="AE1305" s="135"/>
      <c r="AF1305" s="135"/>
      <c r="AG1305" s="135"/>
    </row>
    <row r="1306" spans="31:33" s="96" customFormat="1">
      <c r="AE1306" s="135"/>
      <c r="AF1306" s="135"/>
      <c r="AG1306" s="135"/>
    </row>
    <row r="1307" spans="31:33" s="96" customFormat="1">
      <c r="AE1307" s="135"/>
      <c r="AF1307" s="135"/>
      <c r="AG1307" s="135"/>
    </row>
    <row r="1308" spans="31:33" s="96" customFormat="1">
      <c r="AE1308" s="135"/>
      <c r="AF1308" s="135"/>
      <c r="AG1308" s="135"/>
    </row>
    <row r="1309" spans="31:33" s="96" customFormat="1">
      <c r="AE1309" s="135"/>
      <c r="AF1309" s="135"/>
      <c r="AG1309" s="135"/>
    </row>
    <row r="1310" spans="31:33" s="96" customFormat="1">
      <c r="AE1310" s="135"/>
      <c r="AF1310" s="135"/>
      <c r="AG1310" s="135"/>
    </row>
    <row r="1311" spans="31:33" s="96" customFormat="1">
      <c r="AE1311" s="135"/>
      <c r="AF1311" s="135"/>
      <c r="AG1311" s="135"/>
    </row>
    <row r="1312" spans="31:33" s="96" customFormat="1">
      <c r="AE1312" s="135"/>
      <c r="AF1312" s="135"/>
      <c r="AG1312" s="135"/>
    </row>
    <row r="1313" spans="31:33" s="96" customFormat="1">
      <c r="AE1313" s="135"/>
      <c r="AF1313" s="135"/>
      <c r="AG1313" s="135"/>
    </row>
    <row r="1314" spans="31:33" s="96" customFormat="1">
      <c r="AE1314" s="135"/>
      <c r="AF1314" s="135"/>
      <c r="AG1314" s="135"/>
    </row>
    <row r="1315" spans="31:33" s="96" customFormat="1">
      <c r="AE1315" s="135"/>
      <c r="AF1315" s="135"/>
      <c r="AG1315" s="135"/>
    </row>
    <row r="1316" spans="31:33" s="96" customFormat="1">
      <c r="AE1316" s="135"/>
      <c r="AF1316" s="135"/>
      <c r="AG1316" s="135"/>
    </row>
    <row r="1317" spans="31:33" s="96" customFormat="1">
      <c r="AE1317" s="135"/>
      <c r="AF1317" s="135"/>
      <c r="AG1317" s="135"/>
    </row>
    <row r="1318" spans="31:33" s="96" customFormat="1">
      <c r="AE1318" s="135"/>
      <c r="AF1318" s="135"/>
      <c r="AG1318" s="135"/>
    </row>
    <row r="1319" spans="31:33" s="96" customFormat="1">
      <c r="AE1319" s="135"/>
      <c r="AF1319" s="135"/>
      <c r="AG1319" s="135"/>
    </row>
    <row r="1320" spans="31:33" s="96" customFormat="1">
      <c r="AE1320" s="135"/>
      <c r="AF1320" s="135"/>
      <c r="AG1320" s="135"/>
    </row>
    <row r="1321" spans="31:33" s="96" customFormat="1">
      <c r="AE1321" s="135"/>
      <c r="AF1321" s="135"/>
      <c r="AG1321" s="135"/>
    </row>
    <row r="1322" spans="31:33" s="96" customFormat="1">
      <c r="AE1322" s="135"/>
      <c r="AF1322" s="135"/>
      <c r="AG1322" s="135"/>
    </row>
    <row r="1323" spans="31:33" s="96" customFormat="1">
      <c r="AE1323" s="135"/>
      <c r="AF1323" s="135"/>
      <c r="AG1323" s="135"/>
    </row>
    <row r="1324" spans="31:33" s="96" customFormat="1">
      <c r="AE1324" s="135"/>
      <c r="AF1324" s="135"/>
      <c r="AG1324" s="135"/>
    </row>
    <row r="1325" spans="31:33" s="96" customFormat="1">
      <c r="AE1325" s="135"/>
      <c r="AF1325" s="135"/>
      <c r="AG1325" s="135"/>
    </row>
    <row r="1326" spans="31:33" s="96" customFormat="1">
      <c r="AE1326" s="135"/>
      <c r="AF1326" s="135"/>
      <c r="AG1326" s="135"/>
    </row>
    <row r="1327" spans="31:33" s="96" customFormat="1">
      <c r="AE1327" s="135"/>
      <c r="AF1327" s="135"/>
      <c r="AG1327" s="135"/>
    </row>
    <row r="1328" spans="31:33" s="96" customFormat="1">
      <c r="AE1328" s="135"/>
      <c r="AF1328" s="135"/>
      <c r="AG1328" s="135"/>
    </row>
    <row r="1329" spans="31:33" s="96" customFormat="1">
      <c r="AE1329" s="135"/>
      <c r="AF1329" s="135"/>
      <c r="AG1329" s="135"/>
    </row>
    <row r="1330" spans="31:33" s="96" customFormat="1">
      <c r="AE1330" s="135"/>
      <c r="AF1330" s="135"/>
      <c r="AG1330" s="135"/>
    </row>
    <row r="1331" spans="31:33" s="96" customFormat="1">
      <c r="AE1331" s="135"/>
      <c r="AF1331" s="135"/>
      <c r="AG1331" s="135"/>
    </row>
    <row r="1332" spans="31:33" s="96" customFormat="1">
      <c r="AE1332" s="135"/>
      <c r="AF1332" s="135"/>
      <c r="AG1332" s="135"/>
    </row>
    <row r="1333" spans="31:33" s="96" customFormat="1">
      <c r="AE1333" s="135"/>
      <c r="AF1333" s="135"/>
      <c r="AG1333" s="135"/>
    </row>
    <row r="1334" spans="31:33" s="96" customFormat="1">
      <c r="AE1334" s="135"/>
      <c r="AF1334" s="135"/>
      <c r="AG1334" s="135"/>
    </row>
    <row r="1335" spans="31:33" s="96" customFormat="1">
      <c r="AE1335" s="135"/>
      <c r="AF1335" s="135"/>
      <c r="AG1335" s="135"/>
    </row>
    <row r="1336" spans="31:33" s="96" customFormat="1">
      <c r="AE1336" s="135"/>
      <c r="AF1336" s="135"/>
      <c r="AG1336" s="135"/>
    </row>
    <row r="1337" spans="31:33" s="96" customFormat="1">
      <c r="AE1337" s="135"/>
      <c r="AF1337" s="135"/>
      <c r="AG1337" s="135"/>
    </row>
    <row r="1338" spans="31:33" s="96" customFormat="1">
      <c r="AE1338" s="135"/>
      <c r="AF1338" s="135"/>
      <c r="AG1338" s="135"/>
    </row>
    <row r="1339" spans="31:33" s="96" customFormat="1">
      <c r="AE1339" s="135"/>
      <c r="AF1339" s="135"/>
      <c r="AG1339" s="135"/>
    </row>
    <row r="1340" spans="31:33" s="96" customFormat="1">
      <c r="AE1340" s="135"/>
      <c r="AF1340" s="135"/>
      <c r="AG1340" s="135"/>
    </row>
    <row r="1341" spans="31:33" s="96" customFormat="1">
      <c r="AE1341" s="135"/>
      <c r="AF1341" s="135"/>
      <c r="AG1341" s="135"/>
    </row>
    <row r="1342" spans="31:33" s="96" customFormat="1">
      <c r="AE1342" s="135"/>
      <c r="AF1342" s="135"/>
      <c r="AG1342" s="135"/>
    </row>
    <row r="1343" spans="31:33" s="96" customFormat="1">
      <c r="AE1343" s="135"/>
      <c r="AF1343" s="135"/>
      <c r="AG1343" s="135"/>
    </row>
    <row r="1344" spans="31:33" s="96" customFormat="1">
      <c r="AE1344" s="135"/>
      <c r="AF1344" s="135"/>
      <c r="AG1344" s="135"/>
    </row>
    <row r="1345" spans="31:33" s="96" customFormat="1">
      <c r="AE1345" s="135"/>
      <c r="AF1345" s="135"/>
      <c r="AG1345" s="135"/>
    </row>
    <row r="1346" spans="31:33" s="96" customFormat="1">
      <c r="AE1346" s="135"/>
      <c r="AF1346" s="135"/>
      <c r="AG1346" s="135"/>
    </row>
    <row r="1347" spans="31:33" s="96" customFormat="1">
      <c r="AE1347" s="135"/>
      <c r="AF1347" s="135"/>
      <c r="AG1347" s="135"/>
    </row>
    <row r="1348" spans="31:33" s="96" customFormat="1">
      <c r="AE1348" s="135"/>
      <c r="AF1348" s="135"/>
      <c r="AG1348" s="135"/>
    </row>
    <row r="1349" spans="31:33" s="96" customFormat="1">
      <c r="AE1349" s="135"/>
      <c r="AF1349" s="135"/>
      <c r="AG1349" s="135"/>
    </row>
    <row r="1350" spans="31:33" s="96" customFormat="1">
      <c r="AE1350" s="135"/>
      <c r="AF1350" s="135"/>
      <c r="AG1350" s="135"/>
    </row>
    <row r="1351" spans="31:33" s="96" customFormat="1">
      <c r="AE1351" s="135"/>
      <c r="AF1351" s="135"/>
      <c r="AG1351" s="135"/>
    </row>
    <row r="1352" spans="31:33" s="96" customFormat="1">
      <c r="AE1352" s="135"/>
      <c r="AF1352" s="135"/>
      <c r="AG1352" s="135"/>
    </row>
    <row r="1353" spans="31:33" s="96" customFormat="1">
      <c r="AE1353" s="135"/>
      <c r="AF1353" s="135"/>
      <c r="AG1353" s="135"/>
    </row>
    <row r="1354" spans="31:33" s="96" customFormat="1">
      <c r="AE1354" s="135"/>
      <c r="AF1354" s="135"/>
      <c r="AG1354" s="135"/>
    </row>
    <row r="1355" spans="31:33" s="96" customFormat="1">
      <c r="AE1355" s="135"/>
      <c r="AF1355" s="135"/>
      <c r="AG1355" s="135"/>
    </row>
    <row r="1356" spans="31:33" s="96" customFormat="1">
      <c r="AE1356" s="135"/>
      <c r="AF1356" s="135"/>
      <c r="AG1356" s="135"/>
    </row>
    <row r="1357" spans="31:33" s="96" customFormat="1">
      <c r="AE1357" s="135"/>
      <c r="AF1357" s="135"/>
      <c r="AG1357" s="135"/>
    </row>
    <row r="1358" spans="31:33" s="96" customFormat="1">
      <c r="AE1358" s="135"/>
      <c r="AF1358" s="135"/>
      <c r="AG1358" s="135"/>
    </row>
    <row r="1359" spans="31:33" s="96" customFormat="1">
      <c r="AE1359" s="135"/>
      <c r="AF1359" s="135"/>
      <c r="AG1359" s="135"/>
    </row>
    <row r="1360" spans="31:33" s="96" customFormat="1">
      <c r="AE1360" s="135"/>
      <c r="AF1360" s="135"/>
      <c r="AG1360" s="135"/>
    </row>
    <row r="1361" spans="31:33" s="96" customFormat="1">
      <c r="AE1361" s="135"/>
      <c r="AF1361" s="135"/>
      <c r="AG1361" s="135"/>
    </row>
    <row r="1362" spans="31:33" s="96" customFormat="1">
      <c r="AE1362" s="135"/>
      <c r="AF1362" s="135"/>
      <c r="AG1362" s="135"/>
    </row>
    <row r="1363" spans="31:33" s="96" customFormat="1">
      <c r="AE1363" s="135"/>
      <c r="AF1363" s="135"/>
      <c r="AG1363" s="135"/>
    </row>
    <row r="1364" spans="31:33" s="96" customFormat="1">
      <c r="AE1364" s="135"/>
      <c r="AF1364" s="135"/>
      <c r="AG1364" s="135"/>
    </row>
    <row r="1365" spans="31:33" s="96" customFormat="1">
      <c r="AE1365" s="135"/>
      <c r="AF1365" s="135"/>
      <c r="AG1365" s="135"/>
    </row>
    <row r="1366" spans="31:33" s="96" customFormat="1">
      <c r="AE1366" s="135"/>
      <c r="AF1366" s="135"/>
      <c r="AG1366" s="135"/>
    </row>
    <row r="1367" spans="31:33" s="96" customFormat="1">
      <c r="AE1367" s="135"/>
      <c r="AF1367" s="135"/>
      <c r="AG1367" s="135"/>
    </row>
    <row r="1368" spans="31:33" s="96" customFormat="1">
      <c r="AE1368" s="135"/>
      <c r="AF1368" s="135"/>
      <c r="AG1368" s="135"/>
    </row>
    <row r="1369" spans="31:33" s="96" customFormat="1">
      <c r="AE1369" s="135"/>
      <c r="AF1369" s="135"/>
      <c r="AG1369" s="135"/>
    </row>
    <row r="1370" spans="31:33" s="96" customFormat="1">
      <c r="AE1370" s="135"/>
      <c r="AF1370" s="135"/>
      <c r="AG1370" s="135"/>
    </row>
    <row r="1371" spans="31:33" s="96" customFormat="1">
      <c r="AE1371" s="135"/>
      <c r="AF1371" s="135"/>
      <c r="AG1371" s="135"/>
    </row>
    <row r="1372" spans="31:33" s="96" customFormat="1">
      <c r="AE1372" s="135"/>
      <c r="AF1372" s="135"/>
      <c r="AG1372" s="135"/>
    </row>
    <row r="1373" spans="31:33" s="96" customFormat="1">
      <c r="AE1373" s="135"/>
      <c r="AF1373" s="135"/>
      <c r="AG1373" s="135"/>
    </row>
    <row r="1374" spans="31:33" s="96" customFormat="1">
      <c r="AE1374" s="135"/>
      <c r="AF1374" s="135"/>
      <c r="AG1374" s="135"/>
    </row>
    <row r="1375" spans="31:33" s="96" customFormat="1">
      <c r="AE1375" s="135"/>
      <c r="AF1375" s="135"/>
      <c r="AG1375" s="135"/>
    </row>
    <row r="1376" spans="31:33" s="96" customFormat="1">
      <c r="AE1376" s="135"/>
      <c r="AF1376" s="135"/>
      <c r="AG1376" s="135"/>
    </row>
    <row r="1377" spans="31:33" s="96" customFormat="1">
      <c r="AE1377" s="135"/>
      <c r="AF1377" s="135"/>
      <c r="AG1377" s="135"/>
    </row>
    <row r="1378" spans="31:33" s="96" customFormat="1">
      <c r="AE1378" s="135"/>
      <c r="AF1378" s="135"/>
      <c r="AG1378" s="135"/>
    </row>
    <row r="1379" spans="31:33" s="96" customFormat="1">
      <c r="AE1379" s="135"/>
      <c r="AF1379" s="135"/>
      <c r="AG1379" s="135"/>
    </row>
    <row r="1380" spans="31:33" s="96" customFormat="1">
      <c r="AE1380" s="135"/>
      <c r="AF1380" s="135"/>
      <c r="AG1380" s="135"/>
    </row>
    <row r="1381" spans="31:33" s="96" customFormat="1">
      <c r="AE1381" s="135"/>
      <c r="AF1381" s="135"/>
      <c r="AG1381" s="135"/>
    </row>
    <row r="1382" spans="31:33" s="96" customFormat="1">
      <c r="AE1382" s="135"/>
      <c r="AF1382" s="135"/>
      <c r="AG1382" s="135"/>
    </row>
    <row r="1383" spans="31:33" s="96" customFormat="1">
      <c r="AE1383" s="135"/>
      <c r="AF1383" s="135"/>
      <c r="AG1383" s="135"/>
    </row>
    <row r="1384" spans="31:33" s="96" customFormat="1">
      <c r="AE1384" s="135"/>
      <c r="AF1384" s="135"/>
      <c r="AG1384" s="135"/>
    </row>
    <row r="1385" spans="31:33" s="96" customFormat="1">
      <c r="AE1385" s="135"/>
      <c r="AF1385" s="135"/>
      <c r="AG1385" s="135"/>
    </row>
    <row r="1386" spans="31:33" s="96" customFormat="1">
      <c r="AE1386" s="135"/>
      <c r="AF1386" s="135"/>
      <c r="AG1386" s="135"/>
    </row>
    <row r="1387" spans="31:33" s="96" customFormat="1">
      <c r="AE1387" s="135"/>
      <c r="AF1387" s="135"/>
      <c r="AG1387" s="135"/>
    </row>
    <row r="1388" spans="31:33" s="96" customFormat="1">
      <c r="AE1388" s="135"/>
      <c r="AF1388" s="135"/>
      <c r="AG1388" s="135"/>
    </row>
    <row r="1389" spans="31:33" s="96" customFormat="1">
      <c r="AE1389" s="135"/>
      <c r="AF1389" s="135"/>
      <c r="AG1389" s="135"/>
    </row>
    <row r="1390" spans="31:33" s="96" customFormat="1">
      <c r="AE1390" s="135"/>
      <c r="AF1390" s="135"/>
      <c r="AG1390" s="135"/>
    </row>
    <row r="1391" spans="31:33" s="96" customFormat="1">
      <c r="AE1391" s="135"/>
      <c r="AF1391" s="135"/>
      <c r="AG1391" s="135"/>
    </row>
    <row r="1392" spans="31:33" s="96" customFormat="1">
      <c r="AE1392" s="135"/>
      <c r="AF1392" s="135"/>
      <c r="AG1392" s="135"/>
    </row>
    <row r="1393" spans="31:33" s="96" customFormat="1">
      <c r="AE1393" s="135"/>
      <c r="AF1393" s="135"/>
      <c r="AG1393" s="135"/>
    </row>
    <row r="1394" spans="31:33" s="96" customFormat="1">
      <c r="AE1394" s="135"/>
      <c r="AF1394" s="135"/>
      <c r="AG1394" s="135"/>
    </row>
    <row r="1395" spans="31:33" s="96" customFormat="1">
      <c r="AE1395" s="135"/>
      <c r="AF1395" s="135"/>
      <c r="AG1395" s="135"/>
    </row>
    <row r="1396" spans="31:33" s="96" customFormat="1">
      <c r="AE1396" s="135"/>
      <c r="AF1396" s="135"/>
      <c r="AG1396" s="135"/>
    </row>
    <row r="1397" spans="31:33" s="96" customFormat="1">
      <c r="AE1397" s="135"/>
      <c r="AF1397" s="135"/>
      <c r="AG1397" s="135"/>
    </row>
    <row r="1398" spans="31:33" s="96" customFormat="1">
      <c r="AE1398" s="135"/>
      <c r="AF1398" s="135"/>
      <c r="AG1398" s="135"/>
    </row>
    <row r="1399" spans="31:33" s="96" customFormat="1">
      <c r="AE1399" s="135"/>
      <c r="AF1399" s="135"/>
      <c r="AG1399" s="135"/>
    </row>
    <row r="1400" spans="31:33" s="96" customFormat="1">
      <c r="AE1400" s="135"/>
      <c r="AF1400" s="135"/>
      <c r="AG1400" s="135"/>
    </row>
    <row r="1401" spans="31:33" s="96" customFormat="1">
      <c r="AE1401" s="135"/>
      <c r="AF1401" s="135"/>
      <c r="AG1401" s="135"/>
    </row>
    <row r="1402" spans="31:33" s="96" customFormat="1">
      <c r="AE1402" s="135"/>
      <c r="AF1402" s="135"/>
      <c r="AG1402" s="135"/>
    </row>
    <row r="1403" spans="31:33" s="96" customFormat="1">
      <c r="AE1403" s="135"/>
      <c r="AF1403" s="135"/>
      <c r="AG1403" s="135"/>
    </row>
    <row r="1404" spans="31:33" s="96" customFormat="1">
      <c r="AE1404" s="135"/>
      <c r="AF1404" s="135"/>
      <c r="AG1404" s="135"/>
    </row>
    <row r="1405" spans="31:33" s="96" customFormat="1">
      <c r="AE1405" s="135"/>
      <c r="AF1405" s="135"/>
      <c r="AG1405" s="135"/>
    </row>
    <row r="1406" spans="31:33" s="96" customFormat="1">
      <c r="AE1406" s="135"/>
      <c r="AF1406" s="135"/>
      <c r="AG1406" s="135"/>
    </row>
    <row r="1407" spans="31:33" s="96" customFormat="1">
      <c r="AE1407" s="135"/>
      <c r="AF1407" s="135"/>
      <c r="AG1407" s="135"/>
    </row>
    <row r="1408" spans="31:33" s="96" customFormat="1">
      <c r="AE1408" s="135"/>
      <c r="AF1408" s="135"/>
      <c r="AG1408" s="135"/>
    </row>
    <row r="1409" spans="31:33" s="96" customFormat="1">
      <c r="AE1409" s="135"/>
      <c r="AF1409" s="135"/>
      <c r="AG1409" s="135"/>
    </row>
    <row r="1410" spans="31:33" s="96" customFormat="1">
      <c r="AE1410" s="135"/>
      <c r="AF1410" s="135"/>
      <c r="AG1410" s="135"/>
    </row>
    <row r="1411" spans="31:33" s="96" customFormat="1">
      <c r="AE1411" s="135"/>
      <c r="AF1411" s="135"/>
      <c r="AG1411" s="135"/>
    </row>
    <row r="1412" spans="31:33" s="96" customFormat="1">
      <c r="AE1412" s="135"/>
      <c r="AF1412" s="135"/>
      <c r="AG1412" s="135"/>
    </row>
    <row r="1413" spans="31:33" s="96" customFormat="1">
      <c r="AE1413" s="135"/>
      <c r="AF1413" s="135"/>
      <c r="AG1413" s="135"/>
    </row>
    <row r="1414" spans="31:33" s="96" customFormat="1">
      <c r="AE1414" s="135"/>
      <c r="AF1414" s="135"/>
      <c r="AG1414" s="135"/>
    </row>
    <row r="1415" spans="31:33" s="96" customFormat="1">
      <c r="AE1415" s="135"/>
      <c r="AF1415" s="135"/>
      <c r="AG1415" s="135"/>
    </row>
    <row r="1416" spans="31:33" s="96" customFormat="1">
      <c r="AE1416" s="135"/>
      <c r="AF1416" s="135"/>
      <c r="AG1416" s="135"/>
    </row>
    <row r="1417" spans="31:33" s="96" customFormat="1">
      <c r="AE1417" s="135"/>
      <c r="AF1417" s="135"/>
      <c r="AG1417" s="135"/>
    </row>
    <row r="1418" spans="31:33" s="96" customFormat="1">
      <c r="AE1418" s="135"/>
      <c r="AF1418" s="135"/>
      <c r="AG1418" s="135"/>
    </row>
    <row r="1419" spans="31:33" s="96" customFormat="1">
      <c r="AE1419" s="135"/>
      <c r="AF1419" s="135"/>
      <c r="AG1419" s="135"/>
    </row>
    <row r="1420" spans="31:33" s="96" customFormat="1">
      <c r="AE1420" s="135"/>
      <c r="AF1420" s="135"/>
      <c r="AG1420" s="135"/>
    </row>
    <row r="1421" spans="31:33" s="96" customFormat="1">
      <c r="AE1421" s="135"/>
      <c r="AF1421" s="135"/>
      <c r="AG1421" s="135"/>
    </row>
    <row r="1422" spans="31:33" s="96" customFormat="1">
      <c r="AE1422" s="135"/>
      <c r="AF1422" s="135"/>
      <c r="AG1422" s="135"/>
    </row>
    <row r="1423" spans="31:33" s="96" customFormat="1">
      <c r="AE1423" s="135"/>
      <c r="AF1423" s="135"/>
      <c r="AG1423" s="135"/>
    </row>
    <row r="1424" spans="31:33" s="96" customFormat="1">
      <c r="AE1424" s="135"/>
      <c r="AF1424" s="135"/>
      <c r="AG1424" s="135"/>
    </row>
    <row r="1425" spans="31:33" s="96" customFormat="1">
      <c r="AE1425" s="135"/>
      <c r="AF1425" s="135"/>
      <c r="AG1425" s="135"/>
    </row>
    <row r="1426" spans="31:33" s="96" customFormat="1">
      <c r="AE1426" s="135"/>
      <c r="AF1426" s="135"/>
      <c r="AG1426" s="135"/>
    </row>
    <row r="1427" spans="31:33" s="96" customFormat="1">
      <c r="AE1427" s="135"/>
      <c r="AF1427" s="135"/>
      <c r="AG1427" s="135"/>
    </row>
    <row r="1428" spans="31:33" s="96" customFormat="1">
      <c r="AE1428" s="135"/>
      <c r="AF1428" s="135"/>
      <c r="AG1428" s="135"/>
    </row>
    <row r="1429" spans="31:33" s="96" customFormat="1">
      <c r="AE1429" s="135"/>
      <c r="AF1429" s="135"/>
      <c r="AG1429" s="135"/>
    </row>
    <row r="1430" spans="31:33" s="96" customFormat="1">
      <c r="AE1430" s="135"/>
      <c r="AF1430" s="135"/>
      <c r="AG1430" s="135"/>
    </row>
    <row r="1431" spans="31:33" s="96" customFormat="1">
      <c r="AE1431" s="135"/>
      <c r="AF1431" s="135"/>
      <c r="AG1431" s="135"/>
    </row>
    <row r="1432" spans="31:33" s="96" customFormat="1">
      <c r="AE1432" s="135"/>
      <c r="AF1432" s="135"/>
      <c r="AG1432" s="135"/>
    </row>
    <row r="1433" spans="31:33" s="96" customFormat="1">
      <c r="AE1433" s="135"/>
      <c r="AF1433" s="135"/>
      <c r="AG1433" s="135"/>
    </row>
    <row r="1434" spans="31:33" s="96" customFormat="1">
      <c r="AE1434" s="135"/>
      <c r="AF1434" s="135"/>
      <c r="AG1434" s="135"/>
    </row>
    <row r="1435" spans="31:33" s="96" customFormat="1">
      <c r="AE1435" s="135"/>
      <c r="AF1435" s="135"/>
      <c r="AG1435" s="135"/>
    </row>
    <row r="1436" spans="31:33" s="96" customFormat="1">
      <c r="AE1436" s="135"/>
      <c r="AF1436" s="135"/>
      <c r="AG1436" s="135"/>
    </row>
    <row r="1437" spans="31:33" s="96" customFormat="1">
      <c r="AE1437" s="135"/>
      <c r="AF1437" s="135"/>
      <c r="AG1437" s="135"/>
    </row>
    <row r="1438" spans="31:33" s="96" customFormat="1">
      <c r="AE1438" s="135"/>
      <c r="AF1438" s="135"/>
      <c r="AG1438" s="135"/>
    </row>
    <row r="1439" spans="31:33" s="96" customFormat="1">
      <c r="AE1439" s="135"/>
      <c r="AF1439" s="135"/>
      <c r="AG1439" s="135"/>
    </row>
    <row r="1440" spans="31:33" s="96" customFormat="1">
      <c r="AE1440" s="135"/>
      <c r="AF1440" s="135"/>
      <c r="AG1440" s="135"/>
    </row>
    <row r="1441" spans="31:33" s="96" customFormat="1">
      <c r="AE1441" s="135"/>
      <c r="AF1441" s="135"/>
      <c r="AG1441" s="135"/>
    </row>
    <row r="1442" spans="31:33" s="96" customFormat="1">
      <c r="AE1442" s="135"/>
      <c r="AF1442" s="135"/>
      <c r="AG1442" s="135"/>
    </row>
    <row r="1443" spans="31:33" s="96" customFormat="1">
      <c r="AE1443" s="135"/>
      <c r="AF1443" s="135"/>
      <c r="AG1443" s="135"/>
    </row>
    <row r="1444" spans="31:33" s="96" customFormat="1">
      <c r="AE1444" s="135"/>
      <c r="AF1444" s="135"/>
      <c r="AG1444" s="135"/>
    </row>
    <row r="1445" spans="31:33" s="96" customFormat="1">
      <c r="AE1445" s="135"/>
      <c r="AF1445" s="135"/>
      <c r="AG1445" s="135"/>
    </row>
    <row r="1446" spans="31:33" s="96" customFormat="1">
      <c r="AE1446" s="135"/>
      <c r="AF1446" s="135"/>
      <c r="AG1446" s="135"/>
    </row>
    <row r="1447" spans="31:33" s="96" customFormat="1">
      <c r="AE1447" s="135"/>
      <c r="AF1447" s="135"/>
      <c r="AG1447" s="135"/>
    </row>
    <row r="1448" spans="31:33" s="96" customFormat="1">
      <c r="AE1448" s="135"/>
      <c r="AF1448" s="135"/>
      <c r="AG1448" s="135"/>
    </row>
    <row r="1449" spans="31:33" s="96" customFormat="1">
      <c r="AE1449" s="135"/>
      <c r="AF1449" s="135"/>
      <c r="AG1449" s="135"/>
    </row>
    <row r="1450" spans="31:33" s="96" customFormat="1">
      <c r="AE1450" s="135"/>
      <c r="AF1450" s="135"/>
      <c r="AG1450" s="135"/>
    </row>
    <row r="1451" spans="31:33" s="96" customFormat="1">
      <c r="AE1451" s="135"/>
      <c r="AF1451" s="135"/>
      <c r="AG1451" s="135"/>
    </row>
    <row r="1452" spans="31:33" s="96" customFormat="1">
      <c r="AE1452" s="135"/>
      <c r="AF1452" s="135"/>
      <c r="AG1452" s="135"/>
    </row>
    <row r="1453" spans="31:33" s="96" customFormat="1">
      <c r="AE1453" s="135"/>
      <c r="AF1453" s="135"/>
      <c r="AG1453" s="135"/>
    </row>
    <row r="1454" spans="31:33" s="96" customFormat="1">
      <c r="AE1454" s="135"/>
      <c r="AF1454" s="135"/>
      <c r="AG1454" s="135"/>
    </row>
    <row r="1455" spans="31:33" s="96" customFormat="1">
      <c r="AE1455" s="135"/>
      <c r="AF1455" s="135"/>
      <c r="AG1455" s="135"/>
    </row>
    <row r="1456" spans="31:33" s="96" customFormat="1">
      <c r="AE1456" s="135"/>
      <c r="AF1456" s="135"/>
      <c r="AG1456" s="135"/>
    </row>
    <row r="1457" spans="31:33" s="96" customFormat="1">
      <c r="AE1457" s="135"/>
      <c r="AF1457" s="135"/>
      <c r="AG1457" s="135"/>
    </row>
    <row r="1458" spans="31:33" s="96" customFormat="1">
      <c r="AE1458" s="135"/>
      <c r="AF1458" s="135"/>
      <c r="AG1458" s="135"/>
    </row>
    <row r="1459" spans="31:33" s="96" customFormat="1">
      <c r="AE1459" s="135"/>
      <c r="AF1459" s="135"/>
      <c r="AG1459" s="135"/>
    </row>
    <row r="1460" spans="31:33" s="96" customFormat="1">
      <c r="AE1460" s="135"/>
      <c r="AF1460" s="135"/>
      <c r="AG1460" s="135"/>
    </row>
    <row r="1461" spans="31:33" s="96" customFormat="1">
      <c r="AE1461" s="135"/>
      <c r="AF1461" s="135"/>
      <c r="AG1461" s="135"/>
    </row>
    <row r="1462" spans="31:33" s="96" customFormat="1">
      <c r="AE1462" s="135"/>
      <c r="AF1462" s="135"/>
      <c r="AG1462" s="135"/>
    </row>
    <row r="1463" spans="31:33" s="96" customFormat="1">
      <c r="AE1463" s="135"/>
      <c r="AF1463" s="135"/>
      <c r="AG1463" s="135"/>
    </row>
    <row r="1464" spans="31:33" s="96" customFormat="1">
      <c r="AE1464" s="135"/>
      <c r="AF1464" s="135"/>
      <c r="AG1464" s="135"/>
    </row>
    <row r="1465" spans="31:33" s="96" customFormat="1">
      <c r="AE1465" s="135"/>
      <c r="AF1465" s="135"/>
      <c r="AG1465" s="135"/>
    </row>
    <row r="1466" spans="31:33" s="96" customFormat="1">
      <c r="AE1466" s="135"/>
      <c r="AF1466" s="135"/>
      <c r="AG1466" s="135"/>
    </row>
    <row r="1467" spans="31:33" s="96" customFormat="1">
      <c r="AE1467" s="135"/>
      <c r="AF1467" s="135"/>
      <c r="AG1467" s="135"/>
    </row>
    <row r="1468" spans="31:33" s="96" customFormat="1">
      <c r="AE1468" s="135"/>
      <c r="AF1468" s="135"/>
      <c r="AG1468" s="135"/>
    </row>
    <row r="1469" spans="31:33" s="96" customFormat="1">
      <c r="AE1469" s="135"/>
      <c r="AF1469" s="135"/>
      <c r="AG1469" s="135"/>
    </row>
    <row r="1470" spans="31:33" s="96" customFormat="1">
      <c r="AE1470" s="135"/>
      <c r="AF1470" s="135"/>
      <c r="AG1470" s="135"/>
    </row>
    <row r="1471" spans="31:33" s="96" customFormat="1">
      <c r="AE1471" s="135"/>
      <c r="AF1471" s="135"/>
      <c r="AG1471" s="135"/>
    </row>
    <row r="1472" spans="31:33" s="96" customFormat="1">
      <c r="AE1472" s="135"/>
      <c r="AF1472" s="135"/>
      <c r="AG1472" s="135"/>
    </row>
    <row r="1473" spans="31:33" s="96" customFormat="1">
      <c r="AE1473" s="135"/>
      <c r="AF1473" s="135"/>
      <c r="AG1473" s="135"/>
    </row>
    <row r="1474" spans="31:33" s="96" customFormat="1">
      <c r="AE1474" s="135"/>
      <c r="AF1474" s="135"/>
      <c r="AG1474" s="135"/>
    </row>
    <row r="1475" spans="31:33" s="96" customFormat="1">
      <c r="AE1475" s="135"/>
      <c r="AF1475" s="135"/>
      <c r="AG1475" s="135"/>
    </row>
    <row r="1476" spans="31:33" s="96" customFormat="1">
      <c r="AE1476" s="135"/>
      <c r="AF1476" s="135"/>
      <c r="AG1476" s="135"/>
    </row>
    <row r="1477" spans="31:33" s="96" customFormat="1">
      <c r="AE1477" s="135"/>
      <c r="AF1477" s="135"/>
      <c r="AG1477" s="135"/>
    </row>
    <row r="1478" spans="31:33" s="96" customFormat="1">
      <c r="AE1478" s="135"/>
      <c r="AF1478" s="135"/>
      <c r="AG1478" s="135"/>
    </row>
    <row r="1479" spans="31:33" s="96" customFormat="1">
      <c r="AE1479" s="135"/>
      <c r="AF1479" s="135"/>
      <c r="AG1479" s="135"/>
    </row>
    <row r="1480" spans="31:33" s="96" customFormat="1">
      <c r="AE1480" s="135"/>
      <c r="AF1480" s="135"/>
      <c r="AG1480" s="135"/>
    </row>
    <row r="1481" spans="31:33" s="96" customFormat="1">
      <c r="AE1481" s="135"/>
      <c r="AF1481" s="135"/>
      <c r="AG1481" s="135"/>
    </row>
    <row r="1482" spans="31:33" s="96" customFormat="1">
      <c r="AE1482" s="135"/>
      <c r="AF1482" s="135"/>
      <c r="AG1482" s="135"/>
    </row>
    <row r="1483" spans="31:33" s="96" customFormat="1">
      <c r="AE1483" s="135"/>
      <c r="AF1483" s="135"/>
      <c r="AG1483" s="135"/>
    </row>
    <row r="1484" spans="31:33" s="96" customFormat="1">
      <c r="AE1484" s="135"/>
      <c r="AF1484" s="135"/>
      <c r="AG1484" s="135"/>
    </row>
    <row r="1485" spans="31:33" s="96" customFormat="1">
      <c r="AE1485" s="135"/>
      <c r="AF1485" s="135"/>
      <c r="AG1485" s="135"/>
    </row>
    <row r="1486" spans="31:33" s="96" customFormat="1">
      <c r="AE1486" s="135"/>
      <c r="AF1486" s="135"/>
      <c r="AG1486" s="135"/>
    </row>
    <row r="1487" spans="31:33" s="96" customFormat="1">
      <c r="AE1487" s="135"/>
      <c r="AF1487" s="135"/>
      <c r="AG1487" s="135"/>
    </row>
    <row r="1488" spans="31:33" s="96" customFormat="1">
      <c r="AE1488" s="135"/>
      <c r="AF1488" s="135"/>
      <c r="AG1488" s="135"/>
    </row>
    <row r="1489" spans="31:33" s="96" customFormat="1">
      <c r="AE1489" s="135"/>
      <c r="AF1489" s="135"/>
      <c r="AG1489" s="135"/>
    </row>
    <row r="1490" spans="31:33" s="96" customFormat="1">
      <c r="AE1490" s="135"/>
      <c r="AF1490" s="135"/>
      <c r="AG1490" s="135"/>
    </row>
    <row r="1491" spans="31:33" s="96" customFormat="1">
      <c r="AE1491" s="135"/>
      <c r="AF1491" s="135"/>
      <c r="AG1491" s="135"/>
    </row>
    <row r="1492" spans="31:33" s="96" customFormat="1">
      <c r="AE1492" s="135"/>
      <c r="AF1492" s="135"/>
      <c r="AG1492" s="135"/>
    </row>
    <row r="1493" spans="31:33" s="96" customFormat="1">
      <c r="AE1493" s="135"/>
      <c r="AF1493" s="135"/>
      <c r="AG1493" s="135"/>
    </row>
    <row r="1494" spans="31:33" s="96" customFormat="1">
      <c r="AE1494" s="135"/>
      <c r="AF1494" s="135"/>
      <c r="AG1494" s="135"/>
    </row>
    <row r="1495" spans="31:33" s="96" customFormat="1">
      <c r="AE1495" s="135"/>
      <c r="AF1495" s="135"/>
      <c r="AG1495" s="135"/>
    </row>
    <row r="1496" spans="31:33" s="96" customFormat="1">
      <c r="AE1496" s="135"/>
      <c r="AF1496" s="135"/>
      <c r="AG1496" s="135"/>
    </row>
    <row r="1497" spans="31:33" s="96" customFormat="1">
      <c r="AE1497" s="135"/>
      <c r="AF1497" s="135"/>
      <c r="AG1497" s="135"/>
    </row>
    <row r="1498" spans="31:33" s="96" customFormat="1">
      <c r="AE1498" s="135"/>
      <c r="AF1498" s="135"/>
      <c r="AG1498" s="135"/>
    </row>
    <row r="1499" spans="31:33" s="96" customFormat="1">
      <c r="AE1499" s="135"/>
      <c r="AF1499" s="135"/>
      <c r="AG1499" s="135"/>
    </row>
    <row r="1500" spans="31:33" s="96" customFormat="1">
      <c r="AE1500" s="135"/>
      <c r="AF1500" s="135"/>
      <c r="AG1500" s="135"/>
    </row>
    <row r="1501" spans="31:33" s="96" customFormat="1">
      <c r="AE1501" s="135"/>
      <c r="AF1501" s="135"/>
      <c r="AG1501" s="135"/>
    </row>
    <row r="1502" spans="31:33" s="96" customFormat="1">
      <c r="AE1502" s="135"/>
      <c r="AF1502" s="135"/>
      <c r="AG1502" s="135"/>
    </row>
    <row r="1503" spans="31:33" s="96" customFormat="1">
      <c r="AE1503" s="135"/>
      <c r="AF1503" s="135"/>
      <c r="AG1503" s="135"/>
    </row>
    <row r="1504" spans="31:33" s="96" customFormat="1">
      <c r="AE1504" s="135"/>
      <c r="AF1504" s="135"/>
      <c r="AG1504" s="135"/>
    </row>
    <row r="1505" spans="31:33" s="96" customFormat="1">
      <c r="AE1505" s="135"/>
      <c r="AF1505" s="135"/>
      <c r="AG1505" s="135"/>
    </row>
    <row r="1506" spans="31:33" s="96" customFormat="1">
      <c r="AE1506" s="135"/>
      <c r="AF1506" s="135"/>
      <c r="AG1506" s="135"/>
    </row>
    <row r="1507" spans="31:33" s="96" customFormat="1">
      <c r="AE1507" s="135"/>
      <c r="AF1507" s="135"/>
      <c r="AG1507" s="135"/>
    </row>
    <row r="1508" spans="31:33" s="96" customFormat="1">
      <c r="AE1508" s="135"/>
      <c r="AF1508" s="135"/>
      <c r="AG1508" s="135"/>
    </row>
    <row r="1509" spans="31:33" s="96" customFormat="1">
      <c r="AE1509" s="135"/>
      <c r="AF1509" s="135"/>
      <c r="AG1509" s="135"/>
    </row>
    <row r="1510" spans="31:33" s="96" customFormat="1">
      <c r="AE1510" s="135"/>
      <c r="AF1510" s="135"/>
      <c r="AG1510" s="135"/>
    </row>
    <row r="1511" spans="31:33" s="96" customFormat="1">
      <c r="AE1511" s="135"/>
      <c r="AF1511" s="135"/>
      <c r="AG1511" s="135"/>
    </row>
    <row r="1512" spans="31:33" s="96" customFormat="1">
      <c r="AE1512" s="135"/>
      <c r="AF1512" s="135"/>
      <c r="AG1512" s="135"/>
    </row>
    <row r="1513" spans="31:33" s="96" customFormat="1">
      <c r="AE1513" s="135"/>
      <c r="AF1513" s="135"/>
      <c r="AG1513" s="135"/>
    </row>
    <row r="1514" spans="31:33" s="96" customFormat="1">
      <c r="AE1514" s="135"/>
      <c r="AF1514" s="135"/>
      <c r="AG1514" s="135"/>
    </row>
    <row r="1515" spans="31:33" s="96" customFormat="1">
      <c r="AE1515" s="135"/>
      <c r="AF1515" s="135"/>
      <c r="AG1515" s="135"/>
    </row>
    <row r="1516" spans="31:33" s="96" customFormat="1">
      <c r="AE1516" s="135"/>
      <c r="AF1516" s="135"/>
      <c r="AG1516" s="135"/>
    </row>
    <row r="1517" spans="31:33" s="96" customFormat="1">
      <c r="AE1517" s="135"/>
      <c r="AF1517" s="135"/>
      <c r="AG1517" s="135"/>
    </row>
    <row r="1518" spans="31:33" s="96" customFormat="1">
      <c r="AE1518" s="135"/>
      <c r="AF1518" s="135"/>
      <c r="AG1518" s="135"/>
    </row>
    <row r="1519" spans="31:33" s="96" customFormat="1">
      <c r="AE1519" s="135"/>
      <c r="AF1519" s="135"/>
      <c r="AG1519" s="135"/>
    </row>
    <row r="1520" spans="31:33" s="96" customFormat="1">
      <c r="AE1520" s="135"/>
      <c r="AF1520" s="135"/>
      <c r="AG1520" s="135"/>
    </row>
    <row r="1521" spans="31:33" s="96" customFormat="1">
      <c r="AE1521" s="135"/>
      <c r="AF1521" s="135"/>
      <c r="AG1521" s="135"/>
    </row>
    <row r="1522" spans="31:33" s="96" customFormat="1">
      <c r="AE1522" s="135"/>
      <c r="AF1522" s="135"/>
      <c r="AG1522" s="135"/>
    </row>
    <row r="1523" spans="31:33" s="96" customFormat="1">
      <c r="AE1523" s="135"/>
      <c r="AF1523" s="135"/>
      <c r="AG1523" s="135"/>
    </row>
    <row r="1524" spans="31:33" s="96" customFormat="1">
      <c r="AE1524" s="135"/>
      <c r="AF1524" s="135"/>
      <c r="AG1524" s="135"/>
    </row>
    <row r="1525" spans="31:33" s="96" customFormat="1">
      <c r="AE1525" s="135"/>
      <c r="AF1525" s="135"/>
      <c r="AG1525" s="135"/>
    </row>
    <row r="1526" spans="31:33" s="96" customFormat="1">
      <c r="AE1526" s="135"/>
      <c r="AF1526" s="135"/>
      <c r="AG1526" s="135"/>
    </row>
    <row r="1527" spans="31:33" s="96" customFormat="1">
      <c r="AE1527" s="135"/>
      <c r="AF1527" s="135"/>
      <c r="AG1527" s="135"/>
    </row>
    <row r="1528" spans="31:33" s="96" customFormat="1">
      <c r="AE1528" s="135"/>
      <c r="AF1528" s="135"/>
      <c r="AG1528" s="135"/>
    </row>
    <row r="1529" spans="31:33" s="96" customFormat="1">
      <c r="AE1529" s="135"/>
      <c r="AF1529" s="135"/>
      <c r="AG1529" s="135"/>
    </row>
    <row r="1530" spans="31:33" s="96" customFormat="1">
      <c r="AE1530" s="135"/>
      <c r="AF1530" s="135"/>
      <c r="AG1530" s="135"/>
    </row>
    <row r="1531" spans="31:33" s="96" customFormat="1">
      <c r="AE1531" s="135"/>
      <c r="AF1531" s="135"/>
      <c r="AG1531" s="135"/>
    </row>
    <row r="1532" spans="31:33" s="96" customFormat="1">
      <c r="AE1532" s="135"/>
      <c r="AF1532" s="135"/>
      <c r="AG1532" s="135"/>
    </row>
    <row r="1533" spans="31:33" s="96" customFormat="1">
      <c r="AE1533" s="135"/>
      <c r="AF1533" s="135"/>
      <c r="AG1533" s="135"/>
    </row>
    <row r="1534" spans="31:33" s="96" customFormat="1">
      <c r="AE1534" s="135"/>
      <c r="AF1534" s="135"/>
      <c r="AG1534" s="135"/>
    </row>
    <row r="1535" spans="31:33" s="96" customFormat="1">
      <c r="AE1535" s="135"/>
      <c r="AF1535" s="135"/>
      <c r="AG1535" s="135"/>
    </row>
    <row r="1536" spans="31:33" s="96" customFormat="1">
      <c r="AE1536" s="135"/>
      <c r="AF1536" s="135"/>
      <c r="AG1536" s="135"/>
    </row>
    <row r="1537" spans="31:33" s="96" customFormat="1">
      <c r="AE1537" s="135"/>
      <c r="AF1537" s="135"/>
      <c r="AG1537" s="135"/>
    </row>
    <row r="1538" spans="31:33" s="96" customFormat="1">
      <c r="AE1538" s="135"/>
      <c r="AF1538" s="135"/>
      <c r="AG1538" s="135"/>
    </row>
    <row r="1539" spans="31:33" s="96" customFormat="1">
      <c r="AE1539" s="135"/>
      <c r="AF1539" s="135"/>
      <c r="AG1539" s="135"/>
    </row>
    <row r="1540" spans="31:33" s="96" customFormat="1">
      <c r="AE1540" s="135"/>
      <c r="AF1540" s="135"/>
      <c r="AG1540" s="135"/>
    </row>
    <row r="1541" spans="31:33" s="96" customFormat="1">
      <c r="AE1541" s="135"/>
      <c r="AF1541" s="135"/>
      <c r="AG1541" s="135"/>
    </row>
    <row r="1542" spans="31:33" s="96" customFormat="1">
      <c r="AE1542" s="135"/>
      <c r="AF1542" s="135"/>
      <c r="AG1542" s="135"/>
    </row>
    <row r="1543" spans="31:33" s="96" customFormat="1">
      <c r="AE1543" s="135"/>
      <c r="AF1543" s="135"/>
      <c r="AG1543" s="135"/>
    </row>
    <row r="1544" spans="31:33" s="96" customFormat="1">
      <c r="AE1544" s="135"/>
      <c r="AF1544" s="135"/>
      <c r="AG1544" s="135"/>
    </row>
    <row r="1545" spans="31:33" s="96" customFormat="1">
      <c r="AE1545" s="135"/>
      <c r="AF1545" s="135"/>
      <c r="AG1545" s="135"/>
    </row>
    <row r="1546" spans="31:33" s="96" customFormat="1">
      <c r="AE1546" s="135"/>
      <c r="AF1546" s="135"/>
      <c r="AG1546" s="135"/>
    </row>
    <row r="1547" spans="31:33" s="96" customFormat="1">
      <c r="AE1547" s="135"/>
      <c r="AF1547" s="135"/>
      <c r="AG1547" s="135"/>
    </row>
    <row r="1548" spans="31:33" s="96" customFormat="1">
      <c r="AE1548" s="135"/>
      <c r="AF1548" s="135"/>
      <c r="AG1548" s="135"/>
    </row>
    <row r="1549" spans="31:33" s="96" customFormat="1">
      <c r="AE1549" s="135"/>
      <c r="AF1549" s="135"/>
      <c r="AG1549" s="135"/>
    </row>
    <row r="1550" spans="31:33" s="96" customFormat="1">
      <c r="AE1550" s="135"/>
      <c r="AF1550" s="135"/>
      <c r="AG1550" s="135"/>
    </row>
    <row r="1551" spans="31:33" s="96" customFormat="1">
      <c r="AE1551" s="135"/>
      <c r="AF1551" s="135"/>
      <c r="AG1551" s="135"/>
    </row>
    <row r="1552" spans="31:33" s="96" customFormat="1">
      <c r="AE1552" s="135"/>
      <c r="AF1552" s="135"/>
      <c r="AG1552" s="135"/>
    </row>
    <row r="1553" spans="31:33" s="96" customFormat="1">
      <c r="AE1553" s="135"/>
      <c r="AF1553" s="135"/>
      <c r="AG1553" s="135"/>
    </row>
    <row r="1554" spans="31:33" s="96" customFormat="1">
      <c r="AE1554" s="135"/>
      <c r="AF1554" s="135"/>
      <c r="AG1554" s="135"/>
    </row>
    <row r="1555" spans="31:33" s="96" customFormat="1">
      <c r="AE1555" s="135"/>
      <c r="AF1555" s="135"/>
      <c r="AG1555" s="135"/>
    </row>
    <row r="1556" spans="31:33" s="96" customFormat="1">
      <c r="AE1556" s="135"/>
      <c r="AF1556" s="135"/>
      <c r="AG1556" s="135"/>
    </row>
    <row r="1557" spans="31:33" s="96" customFormat="1">
      <c r="AE1557" s="135"/>
      <c r="AF1557" s="135"/>
      <c r="AG1557" s="135"/>
    </row>
    <row r="1558" spans="31:33" s="96" customFormat="1">
      <c r="AE1558" s="135"/>
      <c r="AF1558" s="135"/>
      <c r="AG1558" s="135"/>
    </row>
    <row r="1559" spans="31:33" s="96" customFormat="1">
      <c r="AE1559" s="135"/>
      <c r="AF1559" s="135"/>
      <c r="AG1559" s="135"/>
    </row>
    <row r="1560" spans="31:33" s="96" customFormat="1">
      <c r="AE1560" s="135"/>
      <c r="AF1560" s="135"/>
      <c r="AG1560" s="135"/>
    </row>
    <row r="1561" spans="31:33" s="96" customFormat="1">
      <c r="AE1561" s="135"/>
      <c r="AF1561" s="135"/>
      <c r="AG1561" s="135"/>
    </row>
    <row r="1562" spans="31:33" s="96" customFormat="1">
      <c r="AE1562" s="135"/>
      <c r="AF1562" s="135"/>
      <c r="AG1562" s="135"/>
    </row>
    <row r="1563" spans="31:33" s="96" customFormat="1">
      <c r="AE1563" s="135"/>
      <c r="AF1563" s="135"/>
      <c r="AG1563" s="135"/>
    </row>
    <row r="1564" spans="31:33" s="96" customFormat="1">
      <c r="AE1564" s="135"/>
      <c r="AF1564" s="135"/>
      <c r="AG1564" s="135"/>
    </row>
    <row r="1565" spans="31:33" s="96" customFormat="1">
      <c r="AE1565" s="135"/>
      <c r="AF1565" s="135"/>
      <c r="AG1565" s="135"/>
    </row>
    <row r="1566" spans="31:33" s="96" customFormat="1">
      <c r="AE1566" s="135"/>
      <c r="AF1566" s="135"/>
      <c r="AG1566" s="135"/>
    </row>
    <row r="1567" spans="31:33" s="96" customFormat="1">
      <c r="AE1567" s="135"/>
      <c r="AF1567" s="135"/>
      <c r="AG1567" s="135"/>
    </row>
    <row r="1568" spans="31:33" s="96" customFormat="1">
      <c r="AE1568" s="135"/>
      <c r="AF1568" s="135"/>
      <c r="AG1568" s="135"/>
    </row>
    <row r="1569" spans="31:33" s="96" customFormat="1">
      <c r="AE1569" s="135"/>
      <c r="AF1569" s="135"/>
      <c r="AG1569" s="135"/>
    </row>
    <row r="1570" spans="31:33" s="96" customFormat="1">
      <c r="AE1570" s="135"/>
      <c r="AF1570" s="135"/>
      <c r="AG1570" s="135"/>
    </row>
    <row r="1571" spans="31:33" s="96" customFormat="1">
      <c r="AE1571" s="135"/>
      <c r="AF1571" s="135"/>
      <c r="AG1571" s="135"/>
    </row>
    <row r="1572" spans="31:33" s="96" customFormat="1">
      <c r="AE1572" s="135"/>
      <c r="AF1572" s="135"/>
      <c r="AG1572" s="135"/>
    </row>
    <row r="1573" spans="31:33" s="96" customFormat="1">
      <c r="AE1573" s="135"/>
      <c r="AF1573" s="135"/>
      <c r="AG1573" s="135"/>
    </row>
    <row r="1574" spans="31:33" s="96" customFormat="1">
      <c r="AE1574" s="135"/>
      <c r="AF1574" s="135"/>
      <c r="AG1574" s="135"/>
    </row>
    <row r="1575" spans="31:33" s="96" customFormat="1">
      <c r="AE1575" s="135"/>
      <c r="AF1575" s="135"/>
      <c r="AG1575" s="135"/>
    </row>
    <row r="1576" spans="31:33" s="96" customFormat="1">
      <c r="AE1576" s="135"/>
      <c r="AF1576" s="135"/>
      <c r="AG1576" s="135"/>
    </row>
    <row r="1577" spans="31:33" s="96" customFormat="1">
      <c r="AE1577" s="135"/>
      <c r="AF1577" s="135"/>
      <c r="AG1577" s="135"/>
    </row>
    <row r="1578" spans="31:33" s="96" customFormat="1">
      <c r="AE1578" s="135"/>
      <c r="AF1578" s="135"/>
      <c r="AG1578" s="135"/>
    </row>
    <row r="1579" spans="31:33" s="96" customFormat="1">
      <c r="AE1579" s="135"/>
      <c r="AF1579" s="135"/>
      <c r="AG1579" s="135"/>
    </row>
    <row r="1580" spans="31:33" s="96" customFormat="1">
      <c r="AE1580" s="135"/>
      <c r="AF1580" s="135"/>
      <c r="AG1580" s="135"/>
    </row>
    <row r="1581" spans="31:33" s="96" customFormat="1">
      <c r="AE1581" s="135"/>
      <c r="AF1581" s="135"/>
      <c r="AG1581" s="135"/>
    </row>
    <row r="1582" spans="31:33" s="96" customFormat="1">
      <c r="AE1582" s="135"/>
      <c r="AF1582" s="135"/>
      <c r="AG1582" s="135"/>
    </row>
    <row r="1583" spans="31:33" s="96" customFormat="1">
      <c r="AE1583" s="135"/>
      <c r="AF1583" s="135"/>
      <c r="AG1583" s="135"/>
    </row>
    <row r="1584" spans="31:33" s="96" customFormat="1">
      <c r="AE1584" s="135"/>
      <c r="AF1584" s="135"/>
      <c r="AG1584" s="135"/>
    </row>
    <row r="1585" spans="31:33" s="96" customFormat="1">
      <c r="AE1585" s="135"/>
      <c r="AF1585" s="135"/>
      <c r="AG1585" s="135"/>
    </row>
    <row r="1586" spans="31:33" s="96" customFormat="1">
      <c r="AE1586" s="135"/>
      <c r="AF1586" s="135"/>
      <c r="AG1586" s="135"/>
    </row>
    <row r="1587" spans="31:33" s="96" customFormat="1">
      <c r="AE1587" s="135"/>
      <c r="AF1587" s="135"/>
      <c r="AG1587" s="135"/>
    </row>
    <row r="1588" spans="31:33" s="96" customFormat="1">
      <c r="AE1588" s="135"/>
      <c r="AF1588" s="135"/>
      <c r="AG1588" s="135"/>
    </row>
    <row r="1589" spans="31:33" s="96" customFormat="1">
      <c r="AE1589" s="135"/>
      <c r="AF1589" s="135"/>
      <c r="AG1589" s="135"/>
    </row>
    <row r="1590" spans="31:33" s="96" customFormat="1">
      <c r="AE1590" s="135"/>
      <c r="AF1590" s="135"/>
      <c r="AG1590" s="135"/>
    </row>
    <row r="1591" spans="31:33" s="96" customFormat="1">
      <c r="AE1591" s="135"/>
      <c r="AF1591" s="135"/>
      <c r="AG1591" s="135"/>
    </row>
    <row r="1592" spans="31:33" s="96" customFormat="1">
      <c r="AE1592" s="135"/>
      <c r="AF1592" s="135"/>
      <c r="AG1592" s="135"/>
    </row>
    <row r="1593" spans="31:33" s="96" customFormat="1">
      <c r="AE1593" s="135"/>
      <c r="AF1593" s="135"/>
      <c r="AG1593" s="135"/>
    </row>
    <row r="1594" spans="31:33" s="96" customFormat="1">
      <c r="AE1594" s="135"/>
      <c r="AF1594" s="135"/>
      <c r="AG1594" s="135"/>
    </row>
    <row r="1595" spans="31:33" s="96" customFormat="1">
      <c r="AE1595" s="135"/>
      <c r="AF1595" s="135"/>
      <c r="AG1595" s="135"/>
    </row>
    <row r="1596" spans="31:33" s="96" customFormat="1">
      <c r="AE1596" s="135"/>
      <c r="AF1596" s="135"/>
      <c r="AG1596" s="135"/>
    </row>
    <row r="1597" spans="31:33" s="96" customFormat="1">
      <c r="AE1597" s="135"/>
      <c r="AF1597" s="135"/>
      <c r="AG1597" s="135"/>
    </row>
    <row r="1598" spans="31:33" s="96" customFormat="1">
      <c r="AE1598" s="135"/>
      <c r="AF1598" s="135"/>
      <c r="AG1598" s="135"/>
    </row>
    <row r="1599" spans="31:33" s="96" customFormat="1">
      <c r="AE1599" s="135"/>
      <c r="AF1599" s="135"/>
      <c r="AG1599" s="135"/>
    </row>
    <row r="1600" spans="31:33" s="96" customFormat="1">
      <c r="AE1600" s="135"/>
      <c r="AF1600" s="135"/>
      <c r="AG1600" s="135"/>
    </row>
    <row r="1601" spans="31:33" s="96" customFormat="1">
      <c r="AE1601" s="135"/>
      <c r="AF1601" s="135"/>
      <c r="AG1601" s="135"/>
    </row>
    <row r="1602" spans="31:33" s="96" customFormat="1">
      <c r="AE1602" s="135"/>
      <c r="AF1602" s="135"/>
      <c r="AG1602" s="135"/>
    </row>
    <row r="1603" spans="31:33" s="96" customFormat="1">
      <c r="AE1603" s="135"/>
      <c r="AF1603" s="135"/>
      <c r="AG1603" s="135"/>
    </row>
    <row r="1604" spans="31:33" s="96" customFormat="1">
      <c r="AE1604" s="135"/>
      <c r="AF1604" s="135"/>
      <c r="AG1604" s="135"/>
    </row>
    <row r="1605" spans="31:33" s="96" customFormat="1">
      <c r="AE1605" s="135"/>
      <c r="AF1605" s="135"/>
      <c r="AG1605" s="135"/>
    </row>
    <row r="1606" spans="31:33" s="96" customFormat="1">
      <c r="AE1606" s="135"/>
      <c r="AF1606" s="135"/>
      <c r="AG1606" s="135"/>
    </row>
    <row r="1607" spans="31:33" s="96" customFormat="1">
      <c r="AE1607" s="135"/>
      <c r="AF1607" s="135"/>
      <c r="AG1607" s="135"/>
    </row>
    <row r="1608" spans="31:33" s="96" customFormat="1">
      <c r="AE1608" s="135"/>
      <c r="AF1608" s="135"/>
      <c r="AG1608" s="135"/>
    </row>
    <row r="1609" spans="31:33" s="96" customFormat="1">
      <c r="AE1609" s="135"/>
      <c r="AF1609" s="135"/>
      <c r="AG1609" s="135"/>
    </row>
    <row r="1610" spans="31:33" s="96" customFormat="1">
      <c r="AE1610" s="135"/>
      <c r="AF1610" s="135"/>
      <c r="AG1610" s="135"/>
    </row>
    <row r="1611" spans="31:33" s="96" customFormat="1">
      <c r="AE1611" s="135"/>
      <c r="AF1611" s="135"/>
      <c r="AG1611" s="135"/>
    </row>
    <row r="1612" spans="31:33" s="96" customFormat="1">
      <c r="AE1612" s="135"/>
      <c r="AF1612" s="135"/>
      <c r="AG1612" s="135"/>
    </row>
    <row r="1613" spans="31:33" s="96" customFormat="1">
      <c r="AE1613" s="135"/>
      <c r="AF1613" s="135"/>
      <c r="AG1613" s="135"/>
    </row>
    <row r="1614" spans="31:33" s="96" customFormat="1">
      <c r="AE1614" s="135"/>
      <c r="AF1614" s="135"/>
      <c r="AG1614" s="135"/>
    </row>
    <row r="1615" spans="31:33" s="96" customFormat="1">
      <c r="AE1615" s="135"/>
      <c r="AF1615" s="135"/>
      <c r="AG1615" s="135"/>
    </row>
    <row r="1616" spans="31:33" s="96" customFormat="1">
      <c r="AE1616" s="135"/>
      <c r="AF1616" s="135"/>
      <c r="AG1616" s="135"/>
    </row>
    <row r="1617" spans="31:33" s="96" customFormat="1">
      <c r="AE1617" s="135"/>
      <c r="AF1617" s="135"/>
      <c r="AG1617" s="135"/>
    </row>
    <row r="1618" spans="31:33" s="96" customFormat="1">
      <c r="AE1618" s="135"/>
      <c r="AF1618" s="135"/>
      <c r="AG1618" s="135"/>
    </row>
    <row r="1619" spans="31:33" s="96" customFormat="1">
      <c r="AE1619" s="135"/>
      <c r="AF1619" s="135"/>
      <c r="AG1619" s="135"/>
    </row>
    <row r="1620" spans="31:33" s="96" customFormat="1">
      <c r="AE1620" s="135"/>
      <c r="AF1620" s="135"/>
      <c r="AG1620" s="135"/>
    </row>
    <row r="1621" spans="31:33" s="96" customFormat="1">
      <c r="AE1621" s="135"/>
      <c r="AF1621" s="135"/>
      <c r="AG1621" s="135"/>
    </row>
    <row r="1622" spans="31:33" s="96" customFormat="1">
      <c r="AE1622" s="135"/>
      <c r="AF1622" s="135"/>
      <c r="AG1622" s="135"/>
    </row>
    <row r="1623" spans="31:33" s="96" customFormat="1">
      <c r="AE1623" s="135"/>
      <c r="AF1623" s="135"/>
      <c r="AG1623" s="135"/>
    </row>
    <row r="1624" spans="31:33" s="96" customFormat="1">
      <c r="AE1624" s="135"/>
      <c r="AF1624" s="135"/>
      <c r="AG1624" s="135"/>
    </row>
    <row r="1625" spans="31:33" s="96" customFormat="1">
      <c r="AE1625" s="135"/>
      <c r="AF1625" s="135"/>
      <c r="AG1625" s="135"/>
    </row>
    <row r="1626" spans="31:33" s="96" customFormat="1">
      <c r="AE1626" s="135"/>
      <c r="AF1626" s="135"/>
      <c r="AG1626" s="135"/>
    </row>
    <row r="1627" spans="31:33" s="96" customFormat="1">
      <c r="AE1627" s="135"/>
      <c r="AF1627" s="135"/>
      <c r="AG1627" s="135"/>
    </row>
    <row r="1628" spans="31:33" s="96" customFormat="1">
      <c r="AE1628" s="135"/>
      <c r="AF1628" s="135"/>
      <c r="AG1628" s="135"/>
    </row>
    <row r="1629" spans="31:33" s="96" customFormat="1">
      <c r="AE1629" s="135"/>
      <c r="AF1629" s="135"/>
      <c r="AG1629" s="135"/>
    </row>
    <row r="1630" spans="31:33" s="96" customFormat="1">
      <c r="AE1630" s="135"/>
      <c r="AF1630" s="135"/>
      <c r="AG1630" s="135"/>
    </row>
    <row r="1631" spans="31:33" s="96" customFormat="1">
      <c r="AE1631" s="135"/>
      <c r="AF1631" s="135"/>
      <c r="AG1631" s="135"/>
    </row>
    <row r="1632" spans="31:33" s="96" customFormat="1">
      <c r="AE1632" s="135"/>
      <c r="AF1632" s="135"/>
      <c r="AG1632" s="135"/>
    </row>
    <row r="1633" spans="31:33" s="96" customFormat="1">
      <c r="AE1633" s="135"/>
      <c r="AF1633" s="135"/>
      <c r="AG1633" s="135"/>
    </row>
    <row r="1634" spans="31:33" s="96" customFormat="1">
      <c r="AE1634" s="135"/>
      <c r="AF1634" s="135"/>
      <c r="AG1634" s="135"/>
    </row>
    <row r="1635" spans="31:33" s="96" customFormat="1">
      <c r="AE1635" s="135"/>
      <c r="AF1635" s="135"/>
      <c r="AG1635" s="135"/>
    </row>
    <row r="1636" spans="31:33" s="96" customFormat="1">
      <c r="AE1636" s="135"/>
      <c r="AF1636" s="135"/>
      <c r="AG1636" s="135"/>
    </row>
    <row r="1637" spans="31:33" s="96" customFormat="1">
      <c r="AE1637" s="135"/>
      <c r="AF1637" s="135"/>
      <c r="AG1637" s="135"/>
    </row>
    <row r="1638" spans="31:33" s="96" customFormat="1">
      <c r="AE1638" s="135"/>
      <c r="AF1638" s="135"/>
      <c r="AG1638" s="135"/>
    </row>
    <row r="1639" spans="31:33" s="96" customFormat="1">
      <c r="AE1639" s="135"/>
      <c r="AF1639" s="135"/>
      <c r="AG1639" s="135"/>
    </row>
    <row r="1640" spans="31:33" s="96" customFormat="1">
      <c r="AE1640" s="135"/>
      <c r="AF1640" s="135"/>
      <c r="AG1640" s="135"/>
    </row>
    <row r="1641" spans="31:33" s="96" customFormat="1">
      <c r="AE1641" s="135"/>
      <c r="AF1641" s="135"/>
      <c r="AG1641" s="135"/>
    </row>
    <row r="1642" spans="31:33" s="96" customFormat="1">
      <c r="AE1642" s="135"/>
      <c r="AF1642" s="135"/>
      <c r="AG1642" s="135"/>
    </row>
    <row r="1643" spans="31:33" s="96" customFormat="1">
      <c r="AE1643" s="135"/>
      <c r="AF1643" s="135"/>
      <c r="AG1643" s="135"/>
    </row>
    <row r="1644" spans="31:33" s="96" customFormat="1">
      <c r="AE1644" s="135"/>
      <c r="AF1644" s="135"/>
      <c r="AG1644" s="135"/>
    </row>
    <row r="1645" spans="31:33" s="96" customFormat="1">
      <c r="AE1645" s="135"/>
      <c r="AF1645" s="135"/>
      <c r="AG1645" s="135"/>
    </row>
    <row r="1646" spans="31:33" s="96" customFormat="1">
      <c r="AE1646" s="135"/>
      <c r="AF1646" s="135"/>
      <c r="AG1646" s="135"/>
    </row>
    <row r="1647" spans="31:33" s="96" customFormat="1">
      <c r="AE1647" s="135"/>
      <c r="AF1647" s="135"/>
      <c r="AG1647" s="135"/>
    </row>
    <row r="1648" spans="31:33" s="96" customFormat="1">
      <c r="AE1648" s="135"/>
      <c r="AF1648" s="135"/>
      <c r="AG1648" s="135"/>
    </row>
    <row r="1649" spans="31:33" s="96" customFormat="1">
      <c r="AE1649" s="135"/>
      <c r="AF1649" s="135"/>
      <c r="AG1649" s="135"/>
    </row>
    <row r="1650" spans="31:33" s="96" customFormat="1">
      <c r="AE1650" s="135"/>
      <c r="AF1650" s="135"/>
      <c r="AG1650" s="135"/>
    </row>
    <row r="1651" spans="31:33" s="96" customFormat="1">
      <c r="AE1651" s="135"/>
      <c r="AF1651" s="135"/>
      <c r="AG1651" s="135"/>
    </row>
    <row r="1652" spans="31:33" s="96" customFormat="1">
      <c r="AE1652" s="135"/>
      <c r="AF1652" s="135"/>
      <c r="AG1652" s="135"/>
    </row>
    <row r="1653" spans="31:33" s="96" customFormat="1">
      <c r="AE1653" s="135"/>
      <c r="AF1653" s="135"/>
      <c r="AG1653" s="135"/>
    </row>
    <row r="1654" spans="31:33" s="96" customFormat="1">
      <c r="AE1654" s="135"/>
      <c r="AF1654" s="135"/>
      <c r="AG1654" s="135"/>
    </row>
    <row r="1655" spans="31:33" s="96" customFormat="1">
      <c r="AE1655" s="135"/>
      <c r="AF1655" s="135"/>
      <c r="AG1655" s="135"/>
    </row>
    <row r="1656" spans="31:33" s="96" customFormat="1">
      <c r="AE1656" s="135"/>
      <c r="AF1656" s="135"/>
      <c r="AG1656" s="135"/>
    </row>
    <row r="1657" spans="31:33" s="96" customFormat="1">
      <c r="AE1657" s="135"/>
      <c r="AF1657" s="135"/>
      <c r="AG1657" s="135"/>
    </row>
    <row r="1658" spans="31:33" s="96" customFormat="1">
      <c r="AE1658" s="135"/>
      <c r="AF1658" s="135"/>
      <c r="AG1658" s="135"/>
    </row>
    <row r="1659" spans="31:33" s="96" customFormat="1">
      <c r="AE1659" s="135"/>
      <c r="AF1659" s="135"/>
      <c r="AG1659" s="135"/>
    </row>
    <row r="1660" spans="31:33" s="96" customFormat="1">
      <c r="AE1660" s="135"/>
      <c r="AF1660" s="135"/>
      <c r="AG1660" s="135"/>
    </row>
    <row r="1661" spans="31:33" s="96" customFormat="1">
      <c r="AE1661" s="135"/>
      <c r="AF1661" s="135"/>
      <c r="AG1661" s="135"/>
    </row>
    <row r="1662" spans="31:33" s="96" customFormat="1">
      <c r="AE1662" s="135"/>
      <c r="AF1662" s="135"/>
      <c r="AG1662" s="135"/>
    </row>
    <row r="1663" spans="31:33" s="96" customFormat="1">
      <c r="AE1663" s="135"/>
      <c r="AF1663" s="135"/>
      <c r="AG1663" s="135"/>
    </row>
    <row r="1664" spans="31:33" s="96" customFormat="1">
      <c r="AE1664" s="135"/>
      <c r="AF1664" s="135"/>
      <c r="AG1664" s="135"/>
    </row>
    <row r="1665" spans="31:33" s="96" customFormat="1">
      <c r="AE1665" s="135"/>
      <c r="AF1665" s="135"/>
      <c r="AG1665" s="135"/>
    </row>
    <row r="1666" spans="31:33" s="96" customFormat="1">
      <c r="AE1666" s="135"/>
      <c r="AF1666" s="135"/>
      <c r="AG1666" s="135"/>
    </row>
    <row r="1667" spans="31:33" s="96" customFormat="1">
      <c r="AE1667" s="135"/>
      <c r="AF1667" s="135"/>
      <c r="AG1667" s="135"/>
    </row>
    <row r="1668" spans="31:33" s="96" customFormat="1">
      <c r="AE1668" s="135"/>
      <c r="AF1668" s="135"/>
      <c r="AG1668" s="135"/>
    </row>
    <row r="1669" spans="31:33" s="96" customFormat="1">
      <c r="AE1669" s="135"/>
      <c r="AF1669" s="135"/>
      <c r="AG1669" s="135"/>
    </row>
    <row r="1670" spans="31:33" s="96" customFormat="1">
      <c r="AE1670" s="135"/>
      <c r="AF1670" s="135"/>
      <c r="AG1670" s="135"/>
    </row>
    <row r="1671" spans="31:33" s="96" customFormat="1">
      <c r="AE1671" s="135"/>
      <c r="AF1671" s="135"/>
      <c r="AG1671" s="135"/>
    </row>
    <row r="1672" spans="31:33" s="96" customFormat="1">
      <c r="AE1672" s="135"/>
      <c r="AF1672" s="135"/>
      <c r="AG1672" s="135"/>
    </row>
    <row r="1673" spans="31:33" s="96" customFormat="1">
      <c r="AE1673" s="135"/>
      <c r="AF1673" s="135"/>
      <c r="AG1673" s="135"/>
    </row>
    <row r="1674" spans="31:33" s="96" customFormat="1">
      <c r="AE1674" s="135"/>
      <c r="AF1674" s="135"/>
      <c r="AG1674" s="135"/>
    </row>
    <row r="1675" spans="31:33" s="96" customFormat="1">
      <c r="AE1675" s="135"/>
      <c r="AF1675" s="135"/>
      <c r="AG1675" s="135"/>
    </row>
    <row r="1676" spans="31:33" s="96" customFormat="1">
      <c r="AE1676" s="135"/>
      <c r="AF1676" s="135"/>
      <c r="AG1676" s="135"/>
    </row>
    <row r="1677" spans="31:33" s="96" customFormat="1">
      <c r="AE1677" s="135"/>
      <c r="AF1677" s="135"/>
      <c r="AG1677" s="135"/>
    </row>
    <row r="1678" spans="31:33" s="96" customFormat="1">
      <c r="AE1678" s="135"/>
      <c r="AF1678" s="135"/>
      <c r="AG1678" s="135"/>
    </row>
    <row r="1679" spans="31:33" s="96" customFormat="1">
      <c r="AE1679" s="135"/>
      <c r="AF1679" s="135"/>
      <c r="AG1679" s="135"/>
    </row>
    <row r="1680" spans="31:33" s="96" customFormat="1">
      <c r="AE1680" s="135"/>
      <c r="AF1680" s="135"/>
      <c r="AG1680" s="135"/>
    </row>
    <row r="1681" spans="31:33" s="96" customFormat="1">
      <c r="AE1681" s="135"/>
      <c r="AF1681" s="135"/>
      <c r="AG1681" s="135"/>
    </row>
    <row r="1682" spans="31:33" s="96" customFormat="1">
      <c r="AE1682" s="135"/>
      <c r="AF1682" s="135"/>
      <c r="AG1682" s="135"/>
    </row>
    <row r="1683" spans="31:33" s="96" customFormat="1">
      <c r="AE1683" s="135"/>
      <c r="AF1683" s="135"/>
      <c r="AG1683" s="135"/>
    </row>
    <row r="1684" spans="31:33" s="96" customFormat="1">
      <c r="AE1684" s="135"/>
      <c r="AF1684" s="135"/>
      <c r="AG1684" s="135"/>
    </row>
    <row r="1685" spans="31:33" s="96" customFormat="1">
      <c r="AE1685" s="135"/>
      <c r="AF1685" s="135"/>
      <c r="AG1685" s="135"/>
    </row>
    <row r="1686" spans="31:33" s="96" customFormat="1">
      <c r="AE1686" s="135"/>
      <c r="AF1686" s="135"/>
      <c r="AG1686" s="135"/>
    </row>
    <row r="1687" spans="31:33" s="96" customFormat="1">
      <c r="AE1687" s="135"/>
      <c r="AF1687" s="135"/>
      <c r="AG1687" s="135"/>
    </row>
    <row r="1688" spans="31:33" s="96" customFormat="1">
      <c r="AE1688" s="135"/>
      <c r="AF1688" s="135"/>
      <c r="AG1688" s="135"/>
    </row>
    <row r="1689" spans="31:33" s="96" customFormat="1">
      <c r="AE1689" s="135"/>
      <c r="AF1689" s="135"/>
      <c r="AG1689" s="135"/>
    </row>
    <row r="1690" spans="31:33" s="96" customFormat="1">
      <c r="AE1690" s="135"/>
      <c r="AF1690" s="135"/>
      <c r="AG1690" s="135"/>
    </row>
    <row r="1691" spans="31:33" s="96" customFormat="1">
      <c r="AE1691" s="135"/>
      <c r="AF1691" s="135"/>
      <c r="AG1691" s="135"/>
    </row>
    <row r="1692" spans="31:33" s="96" customFormat="1">
      <c r="AE1692" s="135"/>
      <c r="AF1692" s="135"/>
      <c r="AG1692" s="135"/>
    </row>
    <row r="1693" spans="31:33" s="96" customFormat="1">
      <c r="AE1693" s="135"/>
      <c r="AF1693" s="135"/>
      <c r="AG1693" s="135"/>
    </row>
    <row r="1694" spans="31:33" s="96" customFormat="1">
      <c r="AE1694" s="135"/>
      <c r="AF1694" s="135"/>
      <c r="AG1694" s="135"/>
    </row>
    <row r="1695" spans="31:33" s="96" customFormat="1">
      <c r="AE1695" s="135"/>
      <c r="AF1695" s="135"/>
      <c r="AG1695" s="135"/>
    </row>
    <row r="1696" spans="31:33" s="96" customFormat="1">
      <c r="AE1696" s="135"/>
      <c r="AF1696" s="135"/>
      <c r="AG1696" s="135"/>
    </row>
    <row r="1697" spans="31:33" s="96" customFormat="1">
      <c r="AE1697" s="135"/>
      <c r="AF1697" s="135"/>
      <c r="AG1697" s="135"/>
    </row>
    <row r="1698" spans="31:33" s="96" customFormat="1">
      <c r="AE1698" s="135"/>
      <c r="AF1698" s="135"/>
      <c r="AG1698" s="135"/>
    </row>
    <row r="1699" spans="31:33" s="96" customFormat="1">
      <c r="AE1699" s="135"/>
      <c r="AF1699" s="135"/>
      <c r="AG1699" s="135"/>
    </row>
    <row r="1700" spans="31:33" s="96" customFormat="1">
      <c r="AE1700" s="135"/>
      <c r="AF1700" s="135"/>
      <c r="AG1700" s="135"/>
    </row>
    <row r="1701" spans="31:33" s="96" customFormat="1">
      <c r="AE1701" s="135"/>
      <c r="AF1701" s="135"/>
      <c r="AG1701" s="135"/>
    </row>
    <row r="1702" spans="31:33" s="96" customFormat="1">
      <c r="AE1702" s="135"/>
      <c r="AF1702" s="135"/>
      <c r="AG1702" s="135"/>
    </row>
    <row r="1703" spans="31:33" s="96" customFormat="1">
      <c r="AE1703" s="135"/>
      <c r="AF1703" s="135"/>
      <c r="AG1703" s="135"/>
    </row>
    <row r="1704" spans="31:33" s="96" customFormat="1">
      <c r="AE1704" s="135"/>
      <c r="AF1704" s="135"/>
      <c r="AG1704" s="135"/>
    </row>
    <row r="1705" spans="31:33" s="96" customFormat="1">
      <c r="AE1705" s="135"/>
      <c r="AF1705" s="135"/>
      <c r="AG1705" s="135"/>
    </row>
    <row r="1706" spans="31:33" s="96" customFormat="1">
      <c r="AE1706" s="135"/>
      <c r="AF1706" s="135"/>
      <c r="AG1706" s="135"/>
    </row>
    <row r="1707" spans="31:33" s="96" customFormat="1">
      <c r="AE1707" s="135"/>
      <c r="AF1707" s="135"/>
      <c r="AG1707" s="135"/>
    </row>
    <row r="1708" spans="31:33" s="96" customFormat="1">
      <c r="AE1708" s="135"/>
      <c r="AF1708" s="135"/>
      <c r="AG1708" s="135"/>
    </row>
    <row r="1709" spans="31:33" s="96" customFormat="1">
      <c r="AE1709" s="135"/>
      <c r="AF1709" s="135"/>
      <c r="AG1709" s="135"/>
    </row>
    <row r="1710" spans="31:33" s="96" customFormat="1">
      <c r="AE1710" s="135"/>
      <c r="AF1710" s="135"/>
      <c r="AG1710" s="135"/>
    </row>
    <row r="1711" spans="31:33" s="96" customFormat="1">
      <c r="AE1711" s="135"/>
      <c r="AF1711" s="135"/>
      <c r="AG1711" s="135"/>
    </row>
    <row r="1712" spans="31:33" s="96" customFormat="1">
      <c r="AE1712" s="135"/>
      <c r="AF1712" s="135"/>
      <c r="AG1712" s="135"/>
    </row>
    <row r="1713" spans="31:33" s="96" customFormat="1">
      <c r="AE1713" s="135"/>
      <c r="AF1713" s="135"/>
      <c r="AG1713" s="135"/>
    </row>
    <row r="1714" spans="31:33" s="96" customFormat="1">
      <c r="AE1714" s="135"/>
      <c r="AF1714" s="135"/>
      <c r="AG1714" s="135"/>
    </row>
    <row r="1715" spans="31:33" s="96" customFormat="1">
      <c r="AE1715" s="135"/>
      <c r="AF1715" s="135"/>
      <c r="AG1715" s="135"/>
    </row>
    <row r="1716" spans="31:33" s="96" customFormat="1">
      <c r="AE1716" s="135"/>
      <c r="AF1716" s="135"/>
      <c r="AG1716" s="135"/>
    </row>
    <row r="1717" spans="31:33" s="96" customFormat="1">
      <c r="AE1717" s="135"/>
      <c r="AF1717" s="135"/>
      <c r="AG1717" s="135"/>
    </row>
    <row r="1718" spans="31:33" s="96" customFormat="1">
      <c r="AE1718" s="135"/>
      <c r="AF1718" s="135"/>
      <c r="AG1718" s="135"/>
    </row>
    <row r="1719" spans="31:33" s="96" customFormat="1">
      <c r="AE1719" s="135"/>
      <c r="AF1719" s="135"/>
      <c r="AG1719" s="135"/>
    </row>
    <row r="1720" spans="31:33" s="96" customFormat="1">
      <c r="AE1720" s="135"/>
      <c r="AF1720" s="135"/>
      <c r="AG1720" s="135"/>
    </row>
    <row r="1721" spans="31:33" s="96" customFormat="1">
      <c r="AE1721" s="135"/>
      <c r="AF1721" s="135"/>
      <c r="AG1721" s="135"/>
    </row>
    <row r="1722" spans="31:33" s="96" customFormat="1">
      <c r="AE1722" s="135"/>
      <c r="AF1722" s="135"/>
      <c r="AG1722" s="135"/>
    </row>
    <row r="1723" spans="31:33" s="96" customFormat="1">
      <c r="AE1723" s="135"/>
      <c r="AF1723" s="135"/>
      <c r="AG1723" s="135"/>
    </row>
    <row r="1724" spans="31:33" s="96" customFormat="1">
      <c r="AE1724" s="135"/>
      <c r="AF1724" s="135"/>
      <c r="AG1724" s="135"/>
    </row>
    <row r="1725" spans="31:33" s="96" customFormat="1">
      <c r="AE1725" s="135"/>
      <c r="AF1725" s="135"/>
      <c r="AG1725" s="135"/>
    </row>
    <row r="1726" spans="31:33" s="96" customFormat="1">
      <c r="AE1726" s="135"/>
      <c r="AF1726" s="135"/>
      <c r="AG1726" s="135"/>
    </row>
    <row r="1727" spans="31:33" s="96" customFormat="1">
      <c r="AE1727" s="135"/>
      <c r="AF1727" s="135"/>
      <c r="AG1727" s="135"/>
    </row>
    <row r="1728" spans="31:33" s="96" customFormat="1">
      <c r="AE1728" s="135"/>
      <c r="AF1728" s="135"/>
      <c r="AG1728" s="135"/>
    </row>
    <row r="1729" spans="31:33" s="96" customFormat="1">
      <c r="AE1729" s="135"/>
      <c r="AF1729" s="135"/>
      <c r="AG1729" s="135"/>
    </row>
    <row r="1730" spans="31:33" s="96" customFormat="1">
      <c r="AE1730" s="135"/>
      <c r="AF1730" s="135"/>
      <c r="AG1730" s="135"/>
    </row>
    <row r="1731" spans="31:33" s="96" customFormat="1">
      <c r="AE1731" s="135"/>
      <c r="AF1731" s="135"/>
      <c r="AG1731" s="135"/>
    </row>
    <row r="1732" spans="31:33" s="96" customFormat="1">
      <c r="AE1732" s="135"/>
      <c r="AF1732" s="135"/>
      <c r="AG1732" s="135"/>
    </row>
    <row r="1733" spans="31:33" s="96" customFormat="1">
      <c r="AE1733" s="135"/>
      <c r="AF1733" s="135"/>
      <c r="AG1733" s="135"/>
    </row>
    <row r="1734" spans="31:33" s="96" customFormat="1">
      <c r="AE1734" s="135"/>
      <c r="AF1734" s="135"/>
      <c r="AG1734" s="135"/>
    </row>
    <row r="1735" spans="31:33" s="96" customFormat="1">
      <c r="AE1735" s="135"/>
      <c r="AF1735" s="135"/>
      <c r="AG1735" s="135"/>
    </row>
    <row r="1736" spans="31:33" s="96" customFormat="1">
      <c r="AE1736" s="135"/>
      <c r="AF1736" s="135"/>
      <c r="AG1736" s="135"/>
    </row>
    <row r="1737" spans="31:33" s="96" customFormat="1">
      <c r="AE1737" s="135"/>
      <c r="AF1737" s="135"/>
      <c r="AG1737" s="135"/>
    </row>
    <row r="1738" spans="31:33" s="96" customFormat="1">
      <c r="AE1738" s="135"/>
      <c r="AF1738" s="135"/>
      <c r="AG1738" s="135"/>
    </row>
    <row r="1739" spans="31:33" s="96" customFormat="1">
      <c r="AE1739" s="135"/>
      <c r="AF1739" s="135"/>
      <c r="AG1739" s="135"/>
    </row>
    <row r="1740" spans="31:33" s="96" customFormat="1">
      <c r="AE1740" s="135"/>
      <c r="AF1740" s="135"/>
      <c r="AG1740" s="135"/>
    </row>
    <row r="1741" spans="31:33" s="96" customFormat="1">
      <c r="AE1741" s="135"/>
      <c r="AF1741" s="135"/>
      <c r="AG1741" s="135"/>
    </row>
    <row r="1742" spans="31:33" s="96" customFormat="1">
      <c r="AE1742" s="135"/>
      <c r="AF1742" s="135"/>
      <c r="AG1742" s="135"/>
    </row>
    <row r="1743" spans="31:33" s="96" customFormat="1">
      <c r="AE1743" s="135"/>
      <c r="AF1743" s="135"/>
      <c r="AG1743" s="135"/>
    </row>
    <row r="1744" spans="31:33" s="96" customFormat="1">
      <c r="AE1744" s="135"/>
      <c r="AF1744" s="135"/>
      <c r="AG1744" s="135"/>
    </row>
    <row r="1745" spans="31:33" s="96" customFormat="1">
      <c r="AE1745" s="135"/>
      <c r="AF1745" s="135"/>
      <c r="AG1745" s="135"/>
    </row>
    <row r="1746" spans="31:33" s="96" customFormat="1">
      <c r="AE1746" s="135"/>
      <c r="AF1746" s="135"/>
      <c r="AG1746" s="135"/>
    </row>
    <row r="1747" spans="31:33" s="96" customFormat="1">
      <c r="AE1747" s="135"/>
      <c r="AF1747" s="135"/>
      <c r="AG1747" s="135"/>
    </row>
    <row r="1748" spans="31:33" s="96" customFormat="1">
      <c r="AE1748" s="135"/>
      <c r="AF1748" s="135"/>
      <c r="AG1748" s="135"/>
    </row>
    <row r="1749" spans="31:33" s="96" customFormat="1">
      <c r="AE1749" s="135"/>
      <c r="AF1749" s="135"/>
      <c r="AG1749" s="135"/>
    </row>
    <row r="1750" spans="31:33" s="96" customFormat="1">
      <c r="AE1750" s="135"/>
      <c r="AF1750" s="135"/>
      <c r="AG1750" s="135"/>
    </row>
    <row r="1751" spans="31:33" s="96" customFormat="1">
      <c r="AE1751" s="135"/>
      <c r="AF1751" s="135"/>
      <c r="AG1751" s="135"/>
    </row>
    <row r="1752" spans="31:33" s="96" customFormat="1">
      <c r="AE1752" s="135"/>
      <c r="AF1752" s="135"/>
      <c r="AG1752" s="135"/>
    </row>
    <row r="1753" spans="31:33" s="96" customFormat="1">
      <c r="AE1753" s="135"/>
      <c r="AF1753" s="135"/>
      <c r="AG1753" s="135"/>
    </row>
    <row r="1754" spans="31:33" s="96" customFormat="1">
      <c r="AE1754" s="135"/>
      <c r="AF1754" s="135"/>
      <c r="AG1754" s="135"/>
    </row>
    <row r="1755" spans="31:33" s="96" customFormat="1">
      <c r="AE1755" s="135"/>
      <c r="AF1755" s="135"/>
      <c r="AG1755" s="135"/>
    </row>
    <row r="1756" spans="31:33" s="96" customFormat="1">
      <c r="AE1756" s="135"/>
      <c r="AF1756" s="135"/>
      <c r="AG1756" s="135"/>
    </row>
    <row r="1757" spans="31:33" s="96" customFormat="1">
      <c r="AE1757" s="135"/>
      <c r="AF1757" s="135"/>
      <c r="AG1757" s="135"/>
    </row>
    <row r="1758" spans="31:33" s="96" customFormat="1">
      <c r="AE1758" s="135"/>
      <c r="AF1758" s="135"/>
      <c r="AG1758" s="135"/>
    </row>
    <row r="1759" spans="31:33" s="96" customFormat="1">
      <c r="AE1759" s="135"/>
      <c r="AF1759" s="135"/>
      <c r="AG1759" s="135"/>
    </row>
    <row r="1760" spans="31:33" s="96" customFormat="1">
      <c r="AE1760" s="135"/>
      <c r="AF1760" s="135"/>
      <c r="AG1760" s="135"/>
    </row>
    <row r="1761" spans="31:33" s="96" customFormat="1">
      <c r="AE1761" s="135"/>
      <c r="AF1761" s="135"/>
      <c r="AG1761" s="135"/>
    </row>
    <row r="1762" spans="31:33" s="96" customFormat="1">
      <c r="AE1762" s="135"/>
      <c r="AF1762" s="135"/>
      <c r="AG1762" s="135"/>
    </row>
    <row r="1763" spans="31:33" s="96" customFormat="1">
      <c r="AE1763" s="135"/>
      <c r="AF1763" s="135"/>
      <c r="AG1763" s="135"/>
    </row>
    <row r="1764" spans="31:33" s="96" customFormat="1">
      <c r="AE1764" s="135"/>
      <c r="AF1764" s="135"/>
      <c r="AG1764" s="135"/>
    </row>
    <row r="1765" spans="31:33" s="96" customFormat="1">
      <c r="AE1765" s="135"/>
      <c r="AF1765" s="135"/>
      <c r="AG1765" s="135"/>
    </row>
    <row r="1766" spans="31:33" s="96" customFormat="1">
      <c r="AE1766" s="135"/>
      <c r="AF1766" s="135"/>
      <c r="AG1766" s="135"/>
    </row>
    <row r="1767" spans="31:33" s="96" customFormat="1">
      <c r="AE1767" s="135"/>
      <c r="AF1767" s="135"/>
      <c r="AG1767" s="135"/>
    </row>
    <row r="1768" spans="31:33" s="96" customFormat="1">
      <c r="AE1768" s="135"/>
      <c r="AF1768" s="135"/>
      <c r="AG1768" s="135"/>
    </row>
    <row r="1769" spans="31:33" s="96" customFormat="1">
      <c r="AE1769" s="135"/>
      <c r="AF1769" s="135"/>
      <c r="AG1769" s="135"/>
    </row>
    <row r="1770" spans="31:33" s="96" customFormat="1">
      <c r="AE1770" s="135"/>
      <c r="AF1770" s="135"/>
      <c r="AG1770" s="135"/>
    </row>
    <row r="1771" spans="31:33" s="96" customFormat="1">
      <c r="AE1771" s="135"/>
      <c r="AF1771" s="135"/>
      <c r="AG1771" s="135"/>
    </row>
    <row r="1772" spans="31:33" s="96" customFormat="1">
      <c r="AE1772" s="135"/>
      <c r="AF1772" s="135"/>
      <c r="AG1772" s="135"/>
    </row>
    <row r="1773" spans="31:33" s="96" customFormat="1">
      <c r="AE1773" s="135"/>
      <c r="AF1773" s="135"/>
      <c r="AG1773" s="135"/>
    </row>
    <row r="1774" spans="31:33" s="96" customFormat="1">
      <c r="AE1774" s="135"/>
      <c r="AF1774" s="135"/>
      <c r="AG1774" s="135"/>
    </row>
    <row r="1775" spans="31:33" s="96" customFormat="1">
      <c r="AE1775" s="135"/>
      <c r="AF1775" s="135"/>
      <c r="AG1775" s="135"/>
    </row>
    <row r="1776" spans="31:33" s="96" customFormat="1">
      <c r="AE1776" s="135"/>
      <c r="AF1776" s="135"/>
      <c r="AG1776" s="135"/>
    </row>
    <row r="1777" spans="31:33" s="96" customFormat="1">
      <c r="AE1777" s="135"/>
      <c r="AF1777" s="135"/>
      <c r="AG1777" s="135"/>
    </row>
    <row r="1778" spans="31:33" s="96" customFormat="1">
      <c r="AE1778" s="135"/>
      <c r="AF1778" s="135"/>
      <c r="AG1778" s="135"/>
    </row>
    <row r="1779" spans="31:33" s="96" customFormat="1">
      <c r="AE1779" s="135"/>
      <c r="AF1779" s="135"/>
      <c r="AG1779" s="135"/>
    </row>
    <row r="1780" spans="31:33" s="96" customFormat="1">
      <c r="AE1780" s="135"/>
      <c r="AF1780" s="135"/>
      <c r="AG1780" s="135"/>
    </row>
    <row r="1781" spans="31:33" s="96" customFormat="1">
      <c r="AE1781" s="135"/>
      <c r="AF1781" s="135"/>
      <c r="AG1781" s="135"/>
    </row>
    <row r="1782" spans="31:33" s="96" customFormat="1">
      <c r="AE1782" s="135"/>
      <c r="AF1782" s="135"/>
      <c r="AG1782" s="135"/>
    </row>
    <row r="1783" spans="31:33" s="96" customFormat="1">
      <c r="AE1783" s="135"/>
      <c r="AF1783" s="135"/>
      <c r="AG1783" s="135"/>
    </row>
    <row r="1784" spans="31:33" s="96" customFormat="1">
      <c r="AE1784" s="135"/>
      <c r="AF1784" s="135"/>
      <c r="AG1784" s="135"/>
    </row>
    <row r="1785" spans="31:33" s="96" customFormat="1">
      <c r="AE1785" s="135"/>
      <c r="AF1785" s="135"/>
      <c r="AG1785" s="135"/>
    </row>
    <row r="1786" spans="31:33" s="96" customFormat="1">
      <c r="AE1786" s="135"/>
      <c r="AF1786" s="135"/>
      <c r="AG1786" s="135"/>
    </row>
    <row r="1787" spans="31:33" s="96" customFormat="1">
      <c r="AE1787" s="135"/>
      <c r="AF1787" s="135"/>
      <c r="AG1787" s="135"/>
    </row>
    <row r="1788" spans="31:33" s="96" customFormat="1">
      <c r="AE1788" s="135"/>
      <c r="AF1788" s="135"/>
      <c r="AG1788" s="135"/>
    </row>
    <row r="1789" spans="31:33" s="96" customFormat="1">
      <c r="AE1789" s="135"/>
      <c r="AF1789" s="135"/>
      <c r="AG1789" s="135"/>
    </row>
    <row r="1790" spans="31:33" s="96" customFormat="1">
      <c r="AE1790" s="135"/>
      <c r="AF1790" s="135"/>
      <c r="AG1790" s="135"/>
    </row>
    <row r="1791" spans="31:33" s="96" customFormat="1">
      <c r="AE1791" s="135"/>
      <c r="AF1791" s="135"/>
      <c r="AG1791" s="135"/>
    </row>
    <row r="1792" spans="31:33" s="96" customFormat="1">
      <c r="AE1792" s="135"/>
      <c r="AF1792" s="135"/>
      <c r="AG1792" s="135"/>
    </row>
    <row r="1793" spans="31:33" s="96" customFormat="1">
      <c r="AE1793" s="135"/>
      <c r="AF1793" s="135"/>
      <c r="AG1793" s="135"/>
    </row>
    <row r="1794" spans="31:33" s="96" customFormat="1">
      <c r="AE1794" s="135"/>
      <c r="AF1794" s="135"/>
      <c r="AG1794" s="135"/>
    </row>
    <row r="1795" spans="31:33" s="96" customFormat="1">
      <c r="AE1795" s="135"/>
      <c r="AF1795" s="135"/>
      <c r="AG1795" s="135"/>
    </row>
    <row r="1796" spans="31:33" s="96" customFormat="1">
      <c r="AE1796" s="135"/>
      <c r="AF1796" s="135"/>
      <c r="AG1796" s="135"/>
    </row>
    <row r="1797" spans="31:33" s="96" customFormat="1">
      <c r="AE1797" s="135"/>
      <c r="AF1797" s="135"/>
      <c r="AG1797" s="135"/>
    </row>
    <row r="1798" spans="31:33" s="96" customFormat="1">
      <c r="AE1798" s="135"/>
      <c r="AF1798" s="135"/>
      <c r="AG1798" s="135"/>
    </row>
    <row r="1799" spans="31:33" s="96" customFormat="1">
      <c r="AE1799" s="135"/>
      <c r="AF1799" s="135"/>
      <c r="AG1799" s="135"/>
    </row>
    <row r="1800" spans="31:33" s="96" customFormat="1">
      <c r="AE1800" s="135"/>
      <c r="AF1800" s="135"/>
      <c r="AG1800" s="135"/>
    </row>
    <row r="1801" spans="31:33" s="96" customFormat="1">
      <c r="AE1801" s="135"/>
      <c r="AF1801" s="135"/>
      <c r="AG1801" s="135"/>
    </row>
    <row r="1802" spans="31:33" s="96" customFormat="1">
      <c r="AE1802" s="135"/>
      <c r="AF1802" s="135"/>
      <c r="AG1802" s="135"/>
    </row>
    <row r="1803" spans="31:33" s="96" customFormat="1">
      <c r="AE1803" s="135"/>
      <c r="AF1803" s="135"/>
      <c r="AG1803" s="135"/>
    </row>
    <row r="1804" spans="31:33" s="96" customFormat="1">
      <c r="AE1804" s="135"/>
      <c r="AF1804" s="135"/>
      <c r="AG1804" s="135"/>
    </row>
    <row r="1805" spans="31:33" s="96" customFormat="1">
      <c r="AE1805" s="135"/>
      <c r="AF1805" s="135"/>
      <c r="AG1805" s="135"/>
    </row>
    <row r="1806" spans="31:33" s="96" customFormat="1">
      <c r="AE1806" s="135"/>
      <c r="AF1806" s="135"/>
      <c r="AG1806" s="135"/>
    </row>
    <row r="1807" spans="31:33" s="96" customFormat="1">
      <c r="AE1807" s="135"/>
      <c r="AF1807" s="135"/>
      <c r="AG1807" s="135"/>
    </row>
    <row r="1808" spans="31:33" s="96" customFormat="1">
      <c r="AE1808" s="135"/>
      <c r="AF1808" s="135"/>
      <c r="AG1808" s="135"/>
    </row>
    <row r="1809" spans="31:33" s="96" customFormat="1">
      <c r="AE1809" s="135"/>
      <c r="AF1809" s="135"/>
      <c r="AG1809" s="135"/>
    </row>
    <row r="1810" spans="31:33" s="96" customFormat="1">
      <c r="AE1810" s="135"/>
      <c r="AF1810" s="135"/>
      <c r="AG1810" s="135"/>
    </row>
    <row r="1811" spans="31:33" s="96" customFormat="1">
      <c r="AE1811" s="135"/>
      <c r="AF1811" s="135"/>
      <c r="AG1811" s="135"/>
    </row>
    <row r="1812" spans="31:33" s="96" customFormat="1">
      <c r="AE1812" s="135"/>
      <c r="AF1812" s="135"/>
      <c r="AG1812" s="135"/>
    </row>
    <row r="1813" spans="31:33" s="96" customFormat="1">
      <c r="AE1813" s="135"/>
      <c r="AF1813" s="135"/>
      <c r="AG1813" s="135"/>
    </row>
    <row r="1814" spans="31:33" s="96" customFormat="1">
      <c r="AE1814" s="135"/>
      <c r="AF1814" s="135"/>
      <c r="AG1814" s="135"/>
    </row>
    <row r="1815" spans="31:33" s="96" customFormat="1">
      <c r="AE1815" s="135"/>
      <c r="AF1815" s="135"/>
      <c r="AG1815" s="135"/>
    </row>
    <row r="1816" spans="31:33" s="96" customFormat="1">
      <c r="AE1816" s="135"/>
      <c r="AF1816" s="135"/>
      <c r="AG1816" s="135"/>
    </row>
    <row r="1817" spans="31:33" s="96" customFormat="1">
      <c r="AE1817" s="135"/>
      <c r="AF1817" s="135"/>
      <c r="AG1817" s="135"/>
    </row>
    <row r="1818" spans="31:33" s="96" customFormat="1">
      <c r="AE1818" s="135"/>
      <c r="AF1818" s="135"/>
      <c r="AG1818" s="135"/>
    </row>
    <row r="1819" spans="31:33" s="96" customFormat="1">
      <c r="AE1819" s="135"/>
      <c r="AF1819" s="135"/>
      <c r="AG1819" s="135"/>
    </row>
    <row r="1820" spans="31:33" s="96" customFormat="1">
      <c r="AE1820" s="135"/>
      <c r="AF1820" s="135"/>
      <c r="AG1820" s="135"/>
    </row>
    <row r="1821" spans="31:33" s="96" customFormat="1">
      <c r="AE1821" s="135"/>
      <c r="AF1821" s="135"/>
      <c r="AG1821" s="135"/>
    </row>
    <row r="1822" spans="31:33" s="96" customFormat="1">
      <c r="AE1822" s="135"/>
      <c r="AF1822" s="135"/>
      <c r="AG1822" s="135"/>
    </row>
    <row r="1823" spans="31:33" s="96" customFormat="1">
      <c r="AE1823" s="135"/>
      <c r="AF1823" s="135"/>
      <c r="AG1823" s="135"/>
    </row>
    <row r="1824" spans="31:33" s="96" customFormat="1">
      <c r="AE1824" s="135"/>
      <c r="AF1824" s="135"/>
      <c r="AG1824" s="135"/>
    </row>
    <row r="1825" spans="31:33" s="96" customFormat="1">
      <c r="AE1825" s="135"/>
      <c r="AF1825" s="135"/>
      <c r="AG1825" s="135"/>
    </row>
    <row r="1826" spans="31:33" s="96" customFormat="1">
      <c r="AE1826" s="135"/>
      <c r="AF1826" s="135"/>
      <c r="AG1826" s="135"/>
    </row>
    <row r="1827" spans="31:33" s="96" customFormat="1">
      <c r="AE1827" s="135"/>
      <c r="AF1827" s="135"/>
      <c r="AG1827" s="135"/>
    </row>
    <row r="1828" spans="31:33" s="96" customFormat="1">
      <c r="AE1828" s="135"/>
      <c r="AF1828" s="135"/>
      <c r="AG1828" s="135"/>
    </row>
    <row r="1829" spans="31:33" s="96" customFormat="1">
      <c r="AE1829" s="135"/>
      <c r="AF1829" s="135"/>
      <c r="AG1829" s="135"/>
    </row>
    <row r="1830" spans="31:33" s="96" customFormat="1">
      <c r="AE1830" s="135"/>
      <c r="AF1830" s="135"/>
      <c r="AG1830" s="135"/>
    </row>
    <row r="1831" spans="31:33" s="96" customFormat="1">
      <c r="AE1831" s="135"/>
      <c r="AF1831" s="135"/>
      <c r="AG1831" s="135"/>
    </row>
    <row r="1832" spans="31:33" s="96" customFormat="1">
      <c r="AE1832" s="135"/>
      <c r="AF1832" s="135"/>
      <c r="AG1832" s="135"/>
    </row>
    <row r="1833" spans="31:33" s="96" customFormat="1">
      <c r="AE1833" s="135"/>
      <c r="AF1833" s="135"/>
      <c r="AG1833" s="135"/>
    </row>
    <row r="1834" spans="31:33" s="96" customFormat="1">
      <c r="AE1834" s="135"/>
      <c r="AF1834" s="135"/>
      <c r="AG1834" s="135"/>
    </row>
    <row r="1835" spans="31:33" s="96" customFormat="1">
      <c r="AE1835" s="135"/>
      <c r="AF1835" s="135"/>
      <c r="AG1835" s="135"/>
    </row>
    <row r="1836" spans="31:33" s="96" customFormat="1">
      <c r="AE1836" s="135"/>
      <c r="AF1836" s="135"/>
      <c r="AG1836" s="135"/>
    </row>
    <row r="1837" spans="31:33" s="96" customFormat="1">
      <c r="AE1837" s="135"/>
      <c r="AF1837" s="135"/>
      <c r="AG1837" s="135"/>
    </row>
    <row r="1838" spans="31:33" s="96" customFormat="1">
      <c r="AE1838" s="135"/>
      <c r="AF1838" s="135"/>
      <c r="AG1838" s="135"/>
    </row>
    <row r="1839" spans="31:33" s="96" customFormat="1">
      <c r="AE1839" s="135"/>
      <c r="AF1839" s="135"/>
      <c r="AG1839" s="135"/>
    </row>
    <row r="1840" spans="31:33" s="96" customFormat="1">
      <c r="AE1840" s="135"/>
      <c r="AF1840" s="135"/>
      <c r="AG1840" s="135"/>
    </row>
    <row r="1841" spans="31:33" s="96" customFormat="1">
      <c r="AE1841" s="135"/>
      <c r="AF1841" s="135"/>
      <c r="AG1841" s="135"/>
    </row>
    <row r="1842" spans="31:33" s="96" customFormat="1">
      <c r="AE1842" s="135"/>
      <c r="AF1842" s="135"/>
      <c r="AG1842" s="135"/>
    </row>
    <row r="1843" spans="31:33" s="96" customFormat="1">
      <c r="AE1843" s="135"/>
      <c r="AF1843" s="135"/>
      <c r="AG1843" s="135"/>
    </row>
    <row r="1844" spans="31:33" s="96" customFormat="1">
      <c r="AE1844" s="135"/>
      <c r="AF1844" s="135"/>
      <c r="AG1844" s="135"/>
    </row>
    <row r="1845" spans="31:33" s="96" customFormat="1">
      <c r="AE1845" s="135"/>
      <c r="AF1845" s="135"/>
      <c r="AG1845" s="135"/>
    </row>
    <row r="1846" spans="31:33" s="96" customFormat="1">
      <c r="AE1846" s="135"/>
      <c r="AF1846" s="135"/>
      <c r="AG1846" s="135"/>
    </row>
    <row r="1847" spans="31:33" s="96" customFormat="1">
      <c r="AE1847" s="135"/>
      <c r="AF1847" s="135"/>
      <c r="AG1847" s="135"/>
    </row>
    <row r="1848" spans="31:33" s="96" customFormat="1">
      <c r="AE1848" s="135"/>
      <c r="AF1848" s="135"/>
      <c r="AG1848" s="135"/>
    </row>
    <row r="1849" spans="31:33" s="96" customFormat="1">
      <c r="AE1849" s="135"/>
      <c r="AF1849" s="135"/>
      <c r="AG1849" s="135"/>
    </row>
    <row r="1850" spans="31:33" s="96" customFormat="1">
      <c r="AE1850" s="135"/>
      <c r="AF1850" s="135"/>
      <c r="AG1850" s="135"/>
    </row>
    <row r="1851" spans="31:33" s="96" customFormat="1">
      <c r="AE1851" s="135"/>
      <c r="AF1851" s="135"/>
      <c r="AG1851" s="135"/>
    </row>
    <row r="1852" spans="31:33" s="96" customFormat="1">
      <c r="AE1852" s="135"/>
      <c r="AF1852" s="135"/>
      <c r="AG1852" s="135"/>
    </row>
    <row r="1853" spans="31:33" s="96" customFormat="1">
      <c r="AE1853" s="135"/>
      <c r="AF1853" s="135"/>
      <c r="AG1853" s="135"/>
    </row>
    <row r="1854" spans="31:33" s="96" customFormat="1">
      <c r="AE1854" s="135"/>
      <c r="AF1854" s="135"/>
      <c r="AG1854" s="135"/>
    </row>
    <row r="1855" spans="31:33" s="96" customFormat="1">
      <c r="AE1855" s="135"/>
      <c r="AF1855" s="135"/>
      <c r="AG1855" s="135"/>
    </row>
    <row r="1856" spans="31:33" s="96" customFormat="1">
      <c r="AE1856" s="135"/>
      <c r="AF1856" s="135"/>
      <c r="AG1856" s="135"/>
    </row>
    <row r="1857" spans="31:33" s="96" customFormat="1">
      <c r="AE1857" s="135"/>
      <c r="AF1857" s="135"/>
      <c r="AG1857" s="135"/>
    </row>
    <row r="1858" spans="31:33" s="96" customFormat="1">
      <c r="AE1858" s="135"/>
      <c r="AF1858" s="135"/>
      <c r="AG1858" s="135"/>
    </row>
    <row r="1859" spans="31:33" s="96" customFormat="1">
      <c r="AE1859" s="135"/>
      <c r="AF1859" s="135"/>
      <c r="AG1859" s="135"/>
    </row>
    <row r="1860" spans="31:33" s="96" customFormat="1">
      <c r="AE1860" s="135"/>
      <c r="AF1860" s="135"/>
      <c r="AG1860" s="135"/>
    </row>
    <row r="1861" spans="31:33" s="96" customFormat="1">
      <c r="AE1861" s="135"/>
      <c r="AF1861" s="135"/>
      <c r="AG1861" s="135"/>
    </row>
    <row r="1862" spans="31:33" s="96" customFormat="1">
      <c r="AE1862" s="135"/>
      <c r="AF1862" s="135"/>
      <c r="AG1862" s="135"/>
    </row>
    <row r="1863" spans="31:33" s="96" customFormat="1">
      <c r="AE1863" s="135"/>
      <c r="AF1863" s="135"/>
      <c r="AG1863" s="135"/>
    </row>
    <row r="1864" spans="31:33" s="96" customFormat="1">
      <c r="AE1864" s="135"/>
      <c r="AF1864" s="135"/>
      <c r="AG1864" s="135"/>
    </row>
    <row r="1865" spans="31:33" s="96" customFormat="1">
      <c r="AE1865" s="135"/>
      <c r="AF1865" s="135"/>
      <c r="AG1865" s="135"/>
    </row>
    <row r="1866" spans="31:33" s="96" customFormat="1">
      <c r="AE1866" s="135"/>
      <c r="AF1866" s="135"/>
      <c r="AG1866" s="135"/>
    </row>
    <row r="1867" spans="31:33" s="96" customFormat="1">
      <c r="AE1867" s="135"/>
      <c r="AF1867" s="135"/>
      <c r="AG1867" s="135"/>
    </row>
    <row r="1868" spans="31:33" s="96" customFormat="1">
      <c r="AE1868" s="135"/>
      <c r="AF1868" s="135"/>
      <c r="AG1868" s="135"/>
    </row>
    <row r="1869" spans="31:33" s="96" customFormat="1">
      <c r="AE1869" s="135"/>
      <c r="AF1869" s="135"/>
      <c r="AG1869" s="135"/>
    </row>
    <row r="1870" spans="31:33" s="96" customFormat="1">
      <c r="AE1870" s="135"/>
      <c r="AF1870" s="135"/>
      <c r="AG1870" s="135"/>
    </row>
    <row r="1871" spans="31:33" s="96" customFormat="1">
      <c r="AE1871" s="135"/>
      <c r="AF1871" s="135"/>
      <c r="AG1871" s="135"/>
    </row>
    <row r="1872" spans="31:33" s="96" customFormat="1">
      <c r="AE1872" s="135"/>
      <c r="AF1872" s="135"/>
      <c r="AG1872" s="135"/>
    </row>
    <row r="1873" spans="31:33" s="96" customFormat="1">
      <c r="AE1873" s="135"/>
      <c r="AF1873" s="135"/>
      <c r="AG1873" s="135"/>
    </row>
    <row r="1874" spans="31:33" s="96" customFormat="1">
      <c r="AE1874" s="135"/>
      <c r="AF1874" s="135"/>
      <c r="AG1874" s="135"/>
    </row>
    <row r="1875" spans="31:33" s="96" customFormat="1">
      <c r="AE1875" s="135"/>
      <c r="AF1875" s="135"/>
      <c r="AG1875" s="135"/>
    </row>
    <row r="1876" spans="31:33" s="96" customFormat="1">
      <c r="AE1876" s="135"/>
      <c r="AF1876" s="135"/>
      <c r="AG1876" s="135"/>
    </row>
    <row r="1877" spans="31:33" s="96" customFormat="1">
      <c r="AE1877" s="135"/>
      <c r="AF1877" s="135"/>
      <c r="AG1877" s="135"/>
    </row>
    <row r="1878" spans="31:33" s="96" customFormat="1">
      <c r="AE1878" s="135"/>
      <c r="AF1878" s="135"/>
      <c r="AG1878" s="135"/>
    </row>
    <row r="1879" spans="31:33" s="96" customFormat="1">
      <c r="AE1879" s="135"/>
      <c r="AF1879" s="135"/>
      <c r="AG1879" s="135"/>
    </row>
    <row r="1880" spans="31:33" s="96" customFormat="1">
      <c r="AE1880" s="135"/>
      <c r="AF1880" s="135"/>
      <c r="AG1880" s="135"/>
    </row>
    <row r="1881" spans="31:33" s="96" customFormat="1">
      <c r="AE1881" s="135"/>
      <c r="AF1881" s="135"/>
      <c r="AG1881" s="135"/>
    </row>
    <row r="1882" spans="31:33" s="96" customFormat="1">
      <c r="AE1882" s="135"/>
      <c r="AF1882" s="135"/>
      <c r="AG1882" s="135"/>
    </row>
    <row r="1883" spans="31:33" s="96" customFormat="1">
      <c r="AE1883" s="135"/>
      <c r="AF1883" s="135"/>
      <c r="AG1883" s="135"/>
    </row>
    <row r="1884" spans="31:33" s="96" customFormat="1">
      <c r="AE1884" s="135"/>
      <c r="AF1884" s="135"/>
      <c r="AG1884" s="135"/>
    </row>
    <row r="1885" spans="31:33" s="96" customFormat="1">
      <c r="AE1885" s="135"/>
      <c r="AF1885" s="135"/>
      <c r="AG1885" s="135"/>
    </row>
    <row r="1886" spans="31:33" s="96" customFormat="1">
      <c r="AE1886" s="135"/>
      <c r="AF1886" s="135"/>
      <c r="AG1886" s="135"/>
    </row>
    <row r="1887" spans="31:33" s="96" customFormat="1">
      <c r="AE1887" s="135"/>
      <c r="AF1887" s="135"/>
      <c r="AG1887" s="135"/>
    </row>
    <row r="1888" spans="31:33" s="96" customFormat="1">
      <c r="AE1888" s="135"/>
      <c r="AF1888" s="135"/>
      <c r="AG1888" s="135"/>
    </row>
    <row r="1889" spans="31:33" s="96" customFormat="1">
      <c r="AE1889" s="135"/>
      <c r="AF1889" s="135"/>
      <c r="AG1889" s="135"/>
    </row>
    <row r="1890" spans="31:33" s="96" customFormat="1">
      <c r="AE1890" s="135"/>
      <c r="AF1890" s="135"/>
      <c r="AG1890" s="135"/>
    </row>
    <row r="1891" spans="31:33" s="96" customFormat="1">
      <c r="AE1891" s="135"/>
      <c r="AF1891" s="135"/>
      <c r="AG1891" s="135"/>
    </row>
    <row r="1892" spans="31:33" s="96" customFormat="1">
      <c r="AE1892" s="135"/>
      <c r="AF1892" s="135"/>
      <c r="AG1892" s="135"/>
    </row>
    <row r="1893" spans="31:33" s="96" customFormat="1">
      <c r="AE1893" s="135"/>
      <c r="AF1893" s="135"/>
      <c r="AG1893" s="135"/>
    </row>
    <row r="1894" spans="31:33" s="96" customFormat="1">
      <c r="AE1894" s="135"/>
      <c r="AF1894" s="135"/>
      <c r="AG1894" s="135"/>
    </row>
    <row r="1895" spans="31:33" s="96" customFormat="1">
      <c r="AE1895" s="135"/>
      <c r="AF1895" s="135"/>
      <c r="AG1895" s="135"/>
    </row>
    <row r="1896" spans="31:33" s="96" customFormat="1">
      <c r="AE1896" s="135"/>
      <c r="AF1896" s="135"/>
      <c r="AG1896" s="135"/>
    </row>
    <row r="1897" spans="31:33" s="96" customFormat="1">
      <c r="AE1897" s="135"/>
      <c r="AF1897" s="135"/>
      <c r="AG1897" s="135"/>
    </row>
    <row r="1898" spans="31:33" s="96" customFormat="1">
      <c r="AE1898" s="135"/>
      <c r="AF1898" s="135"/>
      <c r="AG1898" s="135"/>
    </row>
    <row r="1899" spans="31:33" s="96" customFormat="1">
      <c r="AE1899" s="135"/>
      <c r="AF1899" s="135"/>
      <c r="AG1899" s="135"/>
    </row>
    <row r="1900" spans="31:33" s="96" customFormat="1">
      <c r="AE1900" s="135"/>
      <c r="AF1900" s="135"/>
      <c r="AG1900" s="135"/>
    </row>
    <row r="1901" spans="31:33" s="96" customFormat="1">
      <c r="AE1901" s="135"/>
      <c r="AF1901" s="135"/>
      <c r="AG1901" s="135"/>
    </row>
    <row r="1902" spans="31:33" s="96" customFormat="1">
      <c r="AE1902" s="135"/>
      <c r="AF1902" s="135"/>
      <c r="AG1902" s="135"/>
    </row>
    <row r="1903" spans="31:33" s="96" customFormat="1">
      <c r="AE1903" s="135"/>
      <c r="AF1903" s="135"/>
      <c r="AG1903" s="135"/>
    </row>
    <row r="1904" spans="31:33" s="96" customFormat="1">
      <c r="AE1904" s="135"/>
      <c r="AF1904" s="135"/>
      <c r="AG1904" s="135"/>
    </row>
    <row r="1905" spans="31:33" s="96" customFormat="1">
      <c r="AE1905" s="135"/>
      <c r="AF1905" s="135"/>
      <c r="AG1905" s="135"/>
    </row>
    <row r="1906" spans="31:33" s="96" customFormat="1">
      <c r="AE1906" s="135"/>
      <c r="AF1906" s="135"/>
      <c r="AG1906" s="135"/>
    </row>
    <row r="1907" spans="31:33" s="96" customFormat="1">
      <c r="AE1907" s="135"/>
      <c r="AF1907" s="135"/>
      <c r="AG1907" s="135"/>
    </row>
    <row r="1908" spans="31:33" s="96" customFormat="1">
      <c r="AE1908" s="135"/>
      <c r="AF1908" s="135"/>
      <c r="AG1908" s="135"/>
    </row>
    <row r="1909" spans="31:33" s="96" customFormat="1">
      <c r="AE1909" s="135"/>
      <c r="AF1909" s="135"/>
      <c r="AG1909" s="135"/>
    </row>
    <row r="1910" spans="31:33" s="96" customFormat="1">
      <c r="AE1910" s="135"/>
      <c r="AF1910" s="135"/>
      <c r="AG1910" s="135"/>
    </row>
    <row r="1911" spans="31:33" s="96" customFormat="1">
      <c r="AE1911" s="135"/>
      <c r="AF1911" s="135"/>
      <c r="AG1911" s="135"/>
    </row>
    <row r="1912" spans="31:33" s="96" customFormat="1">
      <c r="AE1912" s="135"/>
      <c r="AF1912" s="135"/>
      <c r="AG1912" s="135"/>
    </row>
    <row r="1913" spans="31:33" s="96" customFormat="1">
      <c r="AE1913" s="135"/>
      <c r="AF1913" s="135"/>
      <c r="AG1913" s="135"/>
    </row>
    <row r="1914" spans="31:33" s="96" customFormat="1">
      <c r="AE1914" s="135"/>
      <c r="AF1914" s="135"/>
      <c r="AG1914" s="135"/>
    </row>
    <row r="1915" spans="31:33" s="96" customFormat="1">
      <c r="AE1915" s="135"/>
      <c r="AF1915" s="135"/>
      <c r="AG1915" s="135"/>
    </row>
    <row r="1916" spans="31:33" s="96" customFormat="1">
      <c r="AE1916" s="135"/>
      <c r="AF1916" s="135"/>
      <c r="AG1916" s="135"/>
    </row>
    <row r="1917" spans="31:33" s="96" customFormat="1">
      <c r="AE1917" s="135"/>
      <c r="AF1917" s="135"/>
      <c r="AG1917" s="135"/>
    </row>
    <row r="1918" spans="31:33" s="96" customFormat="1">
      <c r="AE1918" s="135"/>
      <c r="AF1918" s="135"/>
      <c r="AG1918" s="135"/>
    </row>
    <row r="1919" spans="31:33" s="96" customFormat="1">
      <c r="AE1919" s="135"/>
      <c r="AF1919" s="135"/>
      <c r="AG1919" s="135"/>
    </row>
    <row r="1920" spans="31:33" s="96" customFormat="1">
      <c r="AE1920" s="135"/>
      <c r="AF1920" s="135"/>
      <c r="AG1920" s="135"/>
    </row>
    <row r="1921" spans="31:33" s="96" customFormat="1">
      <c r="AE1921" s="135"/>
      <c r="AF1921" s="135"/>
      <c r="AG1921" s="135"/>
    </row>
    <row r="1922" spans="31:33" s="96" customFormat="1">
      <c r="AE1922" s="135"/>
      <c r="AF1922" s="135"/>
      <c r="AG1922" s="135"/>
    </row>
    <row r="1923" spans="31:33" s="96" customFormat="1">
      <c r="AE1923" s="135"/>
      <c r="AF1923" s="135"/>
      <c r="AG1923" s="135"/>
    </row>
    <row r="1924" spans="31:33" s="96" customFormat="1">
      <c r="AE1924" s="135"/>
      <c r="AF1924" s="135"/>
      <c r="AG1924" s="135"/>
    </row>
    <row r="1925" spans="31:33" s="96" customFormat="1">
      <c r="AE1925" s="135"/>
      <c r="AF1925" s="135"/>
      <c r="AG1925" s="135"/>
    </row>
    <row r="1926" spans="31:33" s="96" customFormat="1">
      <c r="AE1926" s="135"/>
      <c r="AF1926" s="135"/>
      <c r="AG1926" s="135"/>
    </row>
    <row r="1927" spans="31:33" s="96" customFormat="1">
      <c r="AE1927" s="135"/>
      <c r="AF1927" s="135"/>
      <c r="AG1927" s="135"/>
    </row>
    <row r="1928" spans="31:33" s="96" customFormat="1">
      <c r="AE1928" s="135"/>
      <c r="AF1928" s="135"/>
      <c r="AG1928" s="135"/>
    </row>
    <row r="1929" spans="31:33" s="96" customFormat="1">
      <c r="AE1929" s="135"/>
      <c r="AF1929" s="135"/>
      <c r="AG1929" s="135"/>
    </row>
    <row r="1930" spans="31:33" s="96" customFormat="1">
      <c r="AE1930" s="135"/>
      <c r="AF1930" s="135"/>
      <c r="AG1930" s="135"/>
    </row>
    <row r="1931" spans="31:33" s="96" customFormat="1">
      <c r="AE1931" s="135"/>
      <c r="AF1931" s="135"/>
      <c r="AG1931" s="135"/>
    </row>
    <row r="1932" spans="31:33" s="96" customFormat="1">
      <c r="AE1932" s="135"/>
      <c r="AF1932" s="135"/>
      <c r="AG1932" s="135"/>
    </row>
    <row r="1933" spans="31:33" s="96" customFormat="1">
      <c r="AE1933" s="135"/>
      <c r="AF1933" s="135"/>
      <c r="AG1933" s="135"/>
    </row>
    <row r="1934" spans="31:33" s="96" customFormat="1">
      <c r="AE1934" s="135"/>
      <c r="AF1934" s="135"/>
      <c r="AG1934" s="135"/>
    </row>
    <row r="1935" spans="31:33" s="96" customFormat="1">
      <c r="AE1935" s="135"/>
      <c r="AF1935" s="135"/>
      <c r="AG1935" s="135"/>
    </row>
    <row r="1936" spans="31:33" s="96" customFormat="1">
      <c r="AE1936" s="135"/>
      <c r="AF1936" s="135"/>
      <c r="AG1936" s="135"/>
    </row>
    <row r="1937" spans="31:33" s="96" customFormat="1">
      <c r="AE1937" s="135"/>
      <c r="AF1937" s="135"/>
      <c r="AG1937" s="135"/>
    </row>
    <row r="1938" spans="31:33" s="96" customFormat="1">
      <c r="AE1938" s="135"/>
      <c r="AF1938" s="135"/>
      <c r="AG1938" s="135"/>
    </row>
    <row r="1939" spans="31:33" s="96" customFormat="1">
      <c r="AE1939" s="135"/>
      <c r="AF1939" s="135"/>
      <c r="AG1939" s="135"/>
    </row>
    <row r="1940" spans="31:33" s="96" customFormat="1">
      <c r="AE1940" s="135"/>
      <c r="AF1940" s="135"/>
      <c r="AG1940" s="135"/>
    </row>
    <row r="1941" spans="31:33" s="96" customFormat="1">
      <c r="AE1941" s="135"/>
      <c r="AF1941" s="135"/>
      <c r="AG1941" s="135"/>
    </row>
    <row r="1942" spans="31:33" s="96" customFormat="1">
      <c r="AE1942" s="135"/>
      <c r="AF1942" s="135"/>
      <c r="AG1942" s="135"/>
    </row>
    <row r="1943" spans="31:33" s="96" customFormat="1">
      <c r="AE1943" s="135"/>
      <c r="AF1943" s="135"/>
      <c r="AG1943" s="135"/>
    </row>
    <row r="1944" spans="31:33" s="96" customFormat="1">
      <c r="AE1944" s="135"/>
      <c r="AF1944" s="135"/>
      <c r="AG1944" s="135"/>
    </row>
    <row r="1945" spans="31:33" s="96" customFormat="1">
      <c r="AE1945" s="135"/>
      <c r="AF1945" s="135"/>
      <c r="AG1945" s="135"/>
    </row>
    <row r="1946" spans="31:33" s="96" customFormat="1">
      <c r="AE1946" s="135"/>
      <c r="AF1946" s="135"/>
      <c r="AG1946" s="135"/>
    </row>
    <row r="1947" spans="31:33" s="96" customFormat="1">
      <c r="AE1947" s="135"/>
      <c r="AF1947" s="135"/>
      <c r="AG1947" s="135"/>
    </row>
    <row r="1948" spans="31:33" s="96" customFormat="1">
      <c r="AE1948" s="135"/>
      <c r="AF1948" s="135"/>
      <c r="AG1948" s="135"/>
    </row>
    <row r="1949" spans="31:33" s="96" customFormat="1">
      <c r="AE1949" s="135"/>
      <c r="AF1949" s="135"/>
      <c r="AG1949" s="135"/>
    </row>
    <row r="1950" spans="31:33" s="96" customFormat="1">
      <c r="AE1950" s="135"/>
      <c r="AF1950" s="135"/>
      <c r="AG1950" s="135"/>
    </row>
    <row r="1951" spans="31:33" s="96" customFormat="1">
      <c r="AE1951" s="135"/>
      <c r="AF1951" s="135"/>
      <c r="AG1951" s="135"/>
    </row>
    <row r="1952" spans="31:33" s="96" customFormat="1">
      <c r="AE1952" s="135"/>
      <c r="AF1952" s="135"/>
      <c r="AG1952" s="135"/>
    </row>
    <row r="1953" spans="31:33" s="96" customFormat="1">
      <c r="AE1953" s="135"/>
      <c r="AF1953" s="135"/>
      <c r="AG1953" s="135"/>
    </row>
    <row r="1954" spans="31:33" s="96" customFormat="1">
      <c r="AE1954" s="135"/>
      <c r="AF1954" s="135"/>
      <c r="AG1954" s="135"/>
    </row>
    <row r="1955" spans="31:33" s="96" customFormat="1">
      <c r="AE1955" s="135"/>
      <c r="AF1955" s="135"/>
      <c r="AG1955" s="135"/>
    </row>
    <row r="1956" spans="31:33" s="96" customFormat="1">
      <c r="AE1956" s="135"/>
      <c r="AF1956" s="135"/>
      <c r="AG1956" s="135"/>
    </row>
    <row r="1957" spans="31:33" s="96" customFormat="1">
      <c r="AE1957" s="135"/>
      <c r="AF1957" s="135"/>
      <c r="AG1957" s="135"/>
    </row>
    <row r="1958" spans="31:33" s="96" customFormat="1">
      <c r="AE1958" s="135"/>
      <c r="AF1958" s="135"/>
      <c r="AG1958" s="135"/>
    </row>
    <row r="1959" spans="31:33" s="96" customFormat="1">
      <c r="AE1959" s="135"/>
      <c r="AF1959" s="135"/>
      <c r="AG1959" s="135"/>
    </row>
    <row r="1960" spans="31:33" s="96" customFormat="1">
      <c r="AE1960" s="135"/>
      <c r="AF1960" s="135"/>
      <c r="AG1960" s="135"/>
    </row>
    <row r="1961" spans="31:33" s="96" customFormat="1">
      <c r="AE1961" s="135"/>
      <c r="AF1961" s="135"/>
      <c r="AG1961" s="135"/>
    </row>
    <row r="1962" spans="31:33" s="96" customFormat="1">
      <c r="AE1962" s="135"/>
      <c r="AF1962" s="135"/>
      <c r="AG1962" s="135"/>
    </row>
    <row r="1963" spans="31:33" s="96" customFormat="1">
      <c r="AE1963" s="135"/>
      <c r="AF1963" s="135"/>
      <c r="AG1963" s="135"/>
    </row>
    <row r="1964" spans="31:33" s="96" customFormat="1">
      <c r="AE1964" s="135"/>
      <c r="AF1964" s="135"/>
      <c r="AG1964" s="135"/>
    </row>
    <row r="1965" spans="31:33" s="96" customFormat="1">
      <c r="AE1965" s="135"/>
      <c r="AF1965" s="135"/>
      <c r="AG1965" s="135"/>
    </row>
    <row r="1966" spans="31:33" s="96" customFormat="1">
      <c r="AE1966" s="135"/>
      <c r="AF1966" s="135"/>
      <c r="AG1966" s="135"/>
    </row>
    <row r="1967" spans="31:33" s="96" customFormat="1">
      <c r="AE1967" s="135"/>
      <c r="AF1967" s="135"/>
      <c r="AG1967" s="135"/>
    </row>
    <row r="1968" spans="31:33" s="96" customFormat="1">
      <c r="AE1968" s="135"/>
      <c r="AF1968" s="135"/>
      <c r="AG1968" s="135"/>
    </row>
    <row r="1969" spans="31:33" s="96" customFormat="1">
      <c r="AE1969" s="135"/>
      <c r="AF1969" s="135"/>
      <c r="AG1969" s="135"/>
    </row>
    <row r="1970" spans="31:33" s="96" customFormat="1">
      <c r="AE1970" s="135"/>
      <c r="AF1970" s="135"/>
      <c r="AG1970" s="135"/>
    </row>
    <row r="1971" spans="31:33" s="96" customFormat="1">
      <c r="AE1971" s="135"/>
      <c r="AF1971" s="135"/>
      <c r="AG1971" s="135"/>
    </row>
    <row r="1972" spans="31:33" s="96" customFormat="1">
      <c r="AE1972" s="135"/>
      <c r="AF1972" s="135"/>
      <c r="AG1972" s="135"/>
    </row>
    <row r="1973" spans="31:33" s="96" customFormat="1">
      <c r="AE1973" s="135"/>
      <c r="AF1973" s="135"/>
      <c r="AG1973" s="135"/>
    </row>
    <row r="1974" spans="31:33" s="96" customFormat="1">
      <c r="AE1974" s="135"/>
      <c r="AF1974" s="135"/>
      <c r="AG1974" s="135"/>
    </row>
    <row r="1975" spans="31:33" s="96" customFormat="1">
      <c r="AE1975" s="135"/>
      <c r="AF1975" s="135"/>
      <c r="AG1975" s="135"/>
    </row>
    <row r="1976" spans="31:33" s="96" customFormat="1">
      <c r="AE1976" s="135"/>
      <c r="AF1976" s="135"/>
      <c r="AG1976" s="135"/>
    </row>
    <row r="1977" spans="31:33" s="96" customFormat="1">
      <c r="AE1977" s="135"/>
      <c r="AF1977" s="135"/>
      <c r="AG1977" s="135"/>
    </row>
    <row r="1978" spans="31:33" s="96" customFormat="1">
      <c r="AE1978" s="135"/>
      <c r="AF1978" s="135"/>
      <c r="AG1978" s="135"/>
    </row>
    <row r="1979" spans="31:33" s="96" customFormat="1">
      <c r="AE1979" s="135"/>
      <c r="AF1979" s="135"/>
      <c r="AG1979" s="135"/>
    </row>
    <row r="1980" spans="31:33" s="96" customFormat="1">
      <c r="AE1980" s="135"/>
      <c r="AF1980" s="135"/>
      <c r="AG1980" s="135"/>
    </row>
    <row r="1981" spans="31:33" s="96" customFormat="1">
      <c r="AE1981" s="135"/>
      <c r="AF1981" s="135"/>
      <c r="AG1981" s="135"/>
    </row>
    <row r="1982" spans="31:33" s="96" customFormat="1">
      <c r="AE1982" s="135"/>
      <c r="AF1982" s="135"/>
      <c r="AG1982" s="135"/>
    </row>
    <row r="1983" spans="31:33" s="96" customFormat="1">
      <c r="AE1983" s="135"/>
      <c r="AF1983" s="135"/>
      <c r="AG1983" s="135"/>
    </row>
    <row r="1984" spans="31:33" s="96" customFormat="1">
      <c r="AE1984" s="135"/>
      <c r="AF1984" s="135"/>
      <c r="AG1984" s="135"/>
    </row>
    <row r="1985" spans="31:33" s="96" customFormat="1">
      <c r="AE1985" s="135"/>
      <c r="AF1985" s="135"/>
      <c r="AG1985" s="135"/>
    </row>
    <row r="1986" spans="31:33" s="96" customFormat="1">
      <c r="AE1986" s="135"/>
      <c r="AF1986" s="135"/>
      <c r="AG1986" s="135"/>
    </row>
    <row r="1987" spans="31:33" s="96" customFormat="1">
      <c r="AE1987" s="135"/>
      <c r="AF1987" s="135"/>
      <c r="AG1987" s="135"/>
    </row>
    <row r="1988" spans="31:33" s="96" customFormat="1">
      <c r="AE1988" s="135"/>
      <c r="AF1988" s="135"/>
      <c r="AG1988" s="135"/>
    </row>
    <row r="1989" spans="31:33" s="96" customFormat="1">
      <c r="AE1989" s="135"/>
      <c r="AF1989" s="135"/>
      <c r="AG1989" s="135"/>
    </row>
    <row r="1990" spans="31:33" s="96" customFormat="1">
      <c r="AE1990" s="135"/>
      <c r="AF1990" s="135"/>
      <c r="AG1990" s="135"/>
    </row>
    <row r="1991" spans="31:33" s="96" customFormat="1">
      <c r="AE1991" s="135"/>
      <c r="AF1991" s="135"/>
      <c r="AG1991" s="135"/>
    </row>
    <row r="1992" spans="31:33" s="96" customFormat="1">
      <c r="AE1992" s="135"/>
      <c r="AF1992" s="135"/>
      <c r="AG1992" s="135"/>
    </row>
    <row r="1993" spans="31:33" s="96" customFormat="1">
      <c r="AE1993" s="135"/>
      <c r="AF1993" s="135"/>
      <c r="AG1993" s="135"/>
    </row>
    <row r="1994" spans="31:33" s="96" customFormat="1">
      <c r="AE1994" s="135"/>
      <c r="AF1994" s="135"/>
      <c r="AG1994" s="135"/>
    </row>
    <row r="1995" spans="31:33" s="96" customFormat="1">
      <c r="AE1995" s="135"/>
      <c r="AF1995" s="135"/>
      <c r="AG1995" s="135"/>
    </row>
    <row r="1996" spans="31:33" s="96" customFormat="1">
      <c r="AE1996" s="135"/>
      <c r="AF1996" s="135"/>
      <c r="AG1996" s="135"/>
    </row>
    <row r="1997" spans="31:33" s="96" customFormat="1">
      <c r="AE1997" s="135"/>
      <c r="AF1997" s="135"/>
      <c r="AG1997" s="135"/>
    </row>
    <row r="1998" spans="31:33" s="96" customFormat="1">
      <c r="AE1998" s="135"/>
      <c r="AF1998" s="135"/>
      <c r="AG1998" s="135"/>
    </row>
    <row r="1999" spans="31:33" s="96" customFormat="1">
      <c r="AE1999" s="135"/>
      <c r="AF1999" s="135"/>
      <c r="AG1999" s="135"/>
    </row>
    <row r="2000" spans="31:33" s="96" customFormat="1">
      <c r="AE2000" s="135"/>
      <c r="AF2000" s="135"/>
      <c r="AG2000" s="135"/>
    </row>
    <row r="2001" spans="31:33" s="96" customFormat="1">
      <c r="AE2001" s="135"/>
      <c r="AF2001" s="135"/>
      <c r="AG2001" s="135"/>
    </row>
    <row r="2002" spans="31:33" s="96" customFormat="1">
      <c r="AE2002" s="135"/>
      <c r="AF2002" s="135"/>
      <c r="AG2002" s="135"/>
    </row>
    <row r="2003" spans="31:33" s="96" customFormat="1">
      <c r="AE2003" s="135"/>
      <c r="AF2003" s="135"/>
      <c r="AG2003" s="135"/>
    </row>
    <row r="2004" spans="31:33" s="96" customFormat="1">
      <c r="AE2004" s="135"/>
      <c r="AF2004" s="135"/>
      <c r="AG2004" s="135"/>
    </row>
    <row r="2005" spans="31:33" s="96" customFormat="1">
      <c r="AE2005" s="135"/>
      <c r="AF2005" s="135"/>
      <c r="AG2005" s="135"/>
    </row>
    <row r="2006" spans="31:33" s="96" customFormat="1">
      <c r="AE2006" s="135"/>
      <c r="AF2006" s="135"/>
      <c r="AG2006" s="135"/>
    </row>
    <row r="2007" spans="31:33" s="96" customFormat="1">
      <c r="AE2007" s="135"/>
      <c r="AF2007" s="135"/>
      <c r="AG2007" s="135"/>
    </row>
    <row r="2008" spans="31:33" s="96" customFormat="1">
      <c r="AE2008" s="135"/>
      <c r="AF2008" s="135"/>
      <c r="AG2008" s="135"/>
    </row>
    <row r="2009" spans="31:33" s="96" customFormat="1">
      <c r="AE2009" s="135"/>
      <c r="AF2009" s="135"/>
      <c r="AG2009" s="135"/>
    </row>
    <row r="2010" spans="31:33" s="96" customFormat="1">
      <c r="AE2010" s="135"/>
      <c r="AF2010" s="135"/>
      <c r="AG2010" s="135"/>
    </row>
    <row r="2011" spans="31:33" s="96" customFormat="1">
      <c r="AE2011" s="135"/>
      <c r="AF2011" s="135"/>
      <c r="AG2011" s="135"/>
    </row>
    <row r="2012" spans="31:33" s="96" customFormat="1">
      <c r="AE2012" s="135"/>
      <c r="AF2012" s="135"/>
      <c r="AG2012" s="135"/>
    </row>
    <row r="2013" spans="31:33" s="96" customFormat="1">
      <c r="AE2013" s="135"/>
      <c r="AF2013" s="135"/>
      <c r="AG2013" s="135"/>
    </row>
    <row r="2014" spans="31:33" s="96" customFormat="1">
      <c r="AE2014" s="135"/>
      <c r="AF2014" s="135"/>
      <c r="AG2014" s="135"/>
    </row>
    <row r="2015" spans="31:33" s="96" customFormat="1">
      <c r="AE2015" s="135"/>
      <c r="AF2015" s="135"/>
      <c r="AG2015" s="135"/>
    </row>
    <row r="2016" spans="31:33" s="96" customFormat="1">
      <c r="AE2016" s="135"/>
      <c r="AF2016" s="135"/>
      <c r="AG2016" s="135"/>
    </row>
    <row r="2017" spans="31:33" s="96" customFormat="1">
      <c r="AE2017" s="135"/>
      <c r="AF2017" s="135"/>
      <c r="AG2017" s="135"/>
    </row>
    <row r="2018" spans="31:33" s="96" customFormat="1">
      <c r="AE2018" s="135"/>
      <c r="AF2018" s="135"/>
      <c r="AG2018" s="135"/>
    </row>
    <row r="2019" spans="31:33" s="96" customFormat="1">
      <c r="AE2019" s="135"/>
      <c r="AF2019" s="135"/>
      <c r="AG2019" s="135"/>
    </row>
    <row r="2020" spans="31:33" s="96" customFormat="1">
      <c r="AE2020" s="135"/>
      <c r="AF2020" s="135"/>
      <c r="AG2020" s="135"/>
    </row>
    <row r="2021" spans="31:33" s="96" customFormat="1">
      <c r="AE2021" s="135"/>
      <c r="AF2021" s="135"/>
      <c r="AG2021" s="135"/>
    </row>
    <row r="2022" spans="31:33" s="96" customFormat="1">
      <c r="AE2022" s="135"/>
      <c r="AF2022" s="135"/>
      <c r="AG2022" s="135"/>
    </row>
    <row r="2023" spans="31:33" s="96" customFormat="1">
      <c r="AE2023" s="135"/>
      <c r="AF2023" s="135"/>
      <c r="AG2023" s="135"/>
    </row>
    <row r="2024" spans="31:33" s="96" customFormat="1">
      <c r="AE2024" s="135"/>
      <c r="AF2024" s="135"/>
      <c r="AG2024" s="135"/>
    </row>
    <row r="2025" spans="31:33" s="96" customFormat="1">
      <c r="AE2025" s="135"/>
      <c r="AF2025" s="135"/>
      <c r="AG2025" s="135"/>
    </row>
    <row r="2026" spans="31:33" s="96" customFormat="1">
      <c r="AE2026" s="135"/>
      <c r="AF2026" s="135"/>
      <c r="AG2026" s="135"/>
    </row>
    <row r="2027" spans="31:33" s="96" customFormat="1">
      <c r="AE2027" s="135"/>
      <c r="AF2027" s="135"/>
      <c r="AG2027" s="135"/>
    </row>
    <row r="2028" spans="31:33" s="96" customFormat="1">
      <c r="AE2028" s="135"/>
      <c r="AF2028" s="135"/>
      <c r="AG2028" s="135"/>
    </row>
    <row r="2029" spans="31:33" s="96" customFormat="1">
      <c r="AE2029" s="135"/>
      <c r="AF2029" s="135"/>
      <c r="AG2029" s="135"/>
    </row>
    <row r="2030" spans="31:33" s="96" customFormat="1">
      <c r="AE2030" s="135"/>
      <c r="AF2030" s="135"/>
      <c r="AG2030" s="135"/>
    </row>
    <row r="2031" spans="31:33" s="96" customFormat="1">
      <c r="AE2031" s="135"/>
      <c r="AF2031" s="135"/>
      <c r="AG2031" s="135"/>
    </row>
    <row r="2032" spans="31:33" s="96" customFormat="1">
      <c r="AE2032" s="135"/>
      <c r="AF2032" s="135"/>
      <c r="AG2032" s="135"/>
    </row>
    <row r="2033" spans="31:33" s="96" customFormat="1">
      <c r="AE2033" s="135"/>
      <c r="AF2033" s="135"/>
      <c r="AG2033" s="135"/>
    </row>
    <row r="2034" spans="31:33" s="96" customFormat="1">
      <c r="AE2034" s="135"/>
      <c r="AF2034" s="135"/>
      <c r="AG2034" s="135"/>
    </row>
    <row r="2035" spans="31:33" s="96" customFormat="1">
      <c r="AE2035" s="135"/>
      <c r="AF2035" s="135"/>
      <c r="AG2035" s="135"/>
    </row>
    <row r="2036" spans="31:33" s="96" customFormat="1">
      <c r="AE2036" s="135"/>
      <c r="AF2036" s="135"/>
      <c r="AG2036" s="135"/>
    </row>
    <row r="2037" spans="31:33" s="96" customFormat="1">
      <c r="AE2037" s="135"/>
      <c r="AF2037" s="135"/>
      <c r="AG2037" s="135"/>
    </row>
    <row r="2038" spans="31:33" s="96" customFormat="1">
      <c r="AE2038" s="135"/>
      <c r="AF2038" s="135"/>
      <c r="AG2038" s="135"/>
    </row>
    <row r="2039" spans="31:33" s="96" customFormat="1">
      <c r="AE2039" s="135"/>
      <c r="AF2039" s="135"/>
      <c r="AG2039" s="135"/>
    </row>
    <row r="2040" spans="31:33" s="96" customFormat="1">
      <c r="AE2040" s="135"/>
      <c r="AF2040" s="135"/>
      <c r="AG2040" s="135"/>
    </row>
    <row r="2041" spans="31:33" s="96" customFormat="1">
      <c r="AE2041" s="135"/>
      <c r="AF2041" s="135"/>
      <c r="AG2041" s="135"/>
    </row>
    <row r="2042" spans="31:33" s="96" customFormat="1">
      <c r="AE2042" s="135"/>
      <c r="AF2042" s="135"/>
      <c r="AG2042" s="135"/>
    </row>
    <row r="2043" spans="31:33" s="96" customFormat="1">
      <c r="AE2043" s="135"/>
      <c r="AF2043" s="135"/>
      <c r="AG2043" s="135"/>
    </row>
    <row r="2044" spans="31:33" s="96" customFormat="1">
      <c r="AE2044" s="135"/>
      <c r="AF2044" s="135"/>
      <c r="AG2044" s="135"/>
    </row>
    <row r="2045" spans="31:33" s="96" customFormat="1">
      <c r="AE2045" s="135"/>
      <c r="AF2045" s="135"/>
      <c r="AG2045" s="135"/>
    </row>
    <row r="2046" spans="31:33" s="96" customFormat="1">
      <c r="AE2046" s="135"/>
      <c r="AF2046" s="135"/>
      <c r="AG2046" s="135"/>
    </row>
    <row r="2047" spans="31:33" s="96" customFormat="1">
      <c r="AE2047" s="135"/>
      <c r="AF2047" s="135"/>
      <c r="AG2047" s="135"/>
    </row>
    <row r="2048" spans="31:33" s="96" customFormat="1">
      <c r="AE2048" s="135"/>
      <c r="AF2048" s="135"/>
      <c r="AG2048" s="135"/>
    </row>
    <row r="2049" spans="31:33" s="96" customFormat="1">
      <c r="AE2049" s="135"/>
      <c r="AF2049" s="135"/>
      <c r="AG2049" s="135"/>
    </row>
    <row r="2050" spans="31:33" s="96" customFormat="1">
      <c r="AE2050" s="135"/>
      <c r="AF2050" s="135"/>
      <c r="AG2050" s="135"/>
    </row>
    <row r="2051" spans="31:33" s="96" customFormat="1">
      <c r="AE2051" s="135"/>
      <c r="AF2051" s="135"/>
      <c r="AG2051" s="135"/>
    </row>
    <row r="2052" spans="31:33" s="96" customFormat="1">
      <c r="AE2052" s="135"/>
      <c r="AF2052" s="135"/>
      <c r="AG2052" s="135"/>
    </row>
    <row r="2053" spans="31:33" s="96" customFormat="1">
      <c r="AE2053" s="135"/>
      <c r="AF2053" s="135"/>
      <c r="AG2053" s="135"/>
    </row>
    <row r="2054" spans="31:33" s="96" customFormat="1">
      <c r="AE2054" s="135"/>
      <c r="AF2054" s="135"/>
      <c r="AG2054" s="135"/>
    </row>
    <row r="2055" spans="31:33" s="96" customFormat="1">
      <c r="AE2055" s="135"/>
      <c r="AF2055" s="135"/>
      <c r="AG2055" s="135"/>
    </row>
    <row r="2056" spans="31:33" s="96" customFormat="1">
      <c r="AE2056" s="135"/>
      <c r="AF2056" s="135"/>
      <c r="AG2056" s="135"/>
    </row>
    <row r="2057" spans="31:33" s="96" customFormat="1">
      <c r="AE2057" s="135"/>
      <c r="AF2057" s="135"/>
      <c r="AG2057" s="135"/>
    </row>
    <row r="2058" spans="31:33" s="96" customFormat="1">
      <c r="AE2058" s="135"/>
      <c r="AF2058" s="135"/>
      <c r="AG2058" s="135"/>
    </row>
    <row r="2059" spans="31:33" s="96" customFormat="1">
      <c r="AE2059" s="135"/>
      <c r="AF2059" s="135"/>
      <c r="AG2059" s="135"/>
    </row>
    <row r="2060" spans="31:33" s="96" customFormat="1">
      <c r="AE2060" s="135"/>
      <c r="AF2060" s="135"/>
      <c r="AG2060" s="135"/>
    </row>
    <row r="2061" spans="31:33" s="96" customFormat="1">
      <c r="AE2061" s="135"/>
      <c r="AF2061" s="135"/>
      <c r="AG2061" s="135"/>
    </row>
    <row r="2062" spans="31:33" s="96" customFormat="1">
      <c r="AE2062" s="135"/>
      <c r="AF2062" s="135"/>
      <c r="AG2062" s="135"/>
    </row>
    <row r="2063" spans="31:33" s="96" customFormat="1">
      <c r="AE2063" s="135"/>
      <c r="AF2063" s="135"/>
      <c r="AG2063" s="135"/>
    </row>
    <row r="2064" spans="31:33" s="96" customFormat="1">
      <c r="AE2064" s="135"/>
      <c r="AF2064" s="135"/>
      <c r="AG2064" s="135"/>
    </row>
    <row r="2065" spans="31:33" s="96" customFormat="1">
      <c r="AE2065" s="135"/>
      <c r="AF2065" s="135"/>
      <c r="AG2065" s="135"/>
    </row>
    <row r="2066" spans="31:33" s="96" customFormat="1">
      <c r="AE2066" s="135"/>
      <c r="AF2066" s="135"/>
      <c r="AG2066" s="135"/>
    </row>
    <row r="2067" spans="31:33" s="96" customFormat="1">
      <c r="AE2067" s="135"/>
      <c r="AF2067" s="135"/>
      <c r="AG2067" s="135"/>
    </row>
    <row r="2068" spans="31:33" s="96" customFormat="1">
      <c r="AE2068" s="135"/>
      <c r="AF2068" s="135"/>
      <c r="AG2068" s="135"/>
    </row>
    <row r="2069" spans="31:33" s="96" customFormat="1">
      <c r="AE2069" s="135"/>
      <c r="AF2069" s="135"/>
      <c r="AG2069" s="135"/>
    </row>
    <row r="2070" spans="31:33" s="96" customFormat="1">
      <c r="AE2070" s="135"/>
      <c r="AF2070" s="135"/>
      <c r="AG2070" s="135"/>
    </row>
    <row r="2071" spans="31:33" s="96" customFormat="1">
      <c r="AE2071" s="135"/>
      <c r="AF2071" s="135"/>
      <c r="AG2071" s="135"/>
    </row>
    <row r="2072" spans="31:33" s="96" customFormat="1">
      <c r="AE2072" s="135"/>
      <c r="AF2072" s="135"/>
      <c r="AG2072" s="135"/>
    </row>
    <row r="2073" spans="31:33" s="96" customFormat="1">
      <c r="AE2073" s="135"/>
      <c r="AF2073" s="135"/>
      <c r="AG2073" s="135"/>
    </row>
    <row r="2074" spans="31:33" s="96" customFormat="1">
      <c r="AE2074" s="135"/>
      <c r="AF2074" s="135"/>
      <c r="AG2074" s="135"/>
    </row>
    <row r="2075" spans="31:33" s="96" customFormat="1">
      <c r="AE2075" s="135"/>
      <c r="AF2075" s="135"/>
      <c r="AG2075" s="135"/>
    </row>
    <row r="2076" spans="31:33" s="96" customFormat="1">
      <c r="AE2076" s="135"/>
      <c r="AF2076" s="135"/>
      <c r="AG2076" s="135"/>
    </row>
    <row r="2077" spans="31:33" s="96" customFormat="1">
      <c r="AE2077" s="135"/>
      <c r="AF2077" s="135"/>
      <c r="AG2077" s="135"/>
    </row>
    <row r="2078" spans="31:33" s="96" customFormat="1">
      <c r="AE2078" s="135"/>
      <c r="AF2078" s="135"/>
      <c r="AG2078" s="135"/>
    </row>
    <row r="2079" spans="31:33" s="96" customFormat="1">
      <c r="AE2079" s="135"/>
      <c r="AF2079" s="135"/>
      <c r="AG2079" s="135"/>
    </row>
    <row r="2080" spans="31:33" s="96" customFormat="1">
      <c r="AE2080" s="135"/>
      <c r="AF2080" s="135"/>
      <c r="AG2080" s="135"/>
    </row>
    <row r="2081" spans="31:33" s="96" customFormat="1">
      <c r="AE2081" s="135"/>
      <c r="AF2081" s="135"/>
      <c r="AG2081" s="135"/>
    </row>
    <row r="2082" spans="31:33" s="96" customFormat="1">
      <c r="AE2082" s="135"/>
      <c r="AF2082" s="135"/>
      <c r="AG2082" s="135"/>
    </row>
    <row r="2083" spans="31:33" s="96" customFormat="1">
      <c r="AE2083" s="135"/>
      <c r="AF2083" s="135"/>
      <c r="AG2083" s="135"/>
    </row>
    <row r="2084" spans="31:33" s="96" customFormat="1">
      <c r="AE2084" s="135"/>
      <c r="AF2084" s="135"/>
      <c r="AG2084" s="135"/>
    </row>
    <row r="2085" spans="31:33" s="96" customFormat="1">
      <c r="AE2085" s="135"/>
      <c r="AF2085" s="135"/>
      <c r="AG2085" s="135"/>
    </row>
    <row r="2086" spans="31:33" s="96" customFormat="1">
      <c r="AE2086" s="135"/>
      <c r="AF2086" s="135"/>
      <c r="AG2086" s="135"/>
    </row>
    <row r="2087" spans="31:33" s="96" customFormat="1">
      <c r="AE2087" s="135"/>
      <c r="AF2087" s="135"/>
      <c r="AG2087" s="135"/>
    </row>
    <row r="2088" spans="31:33" s="96" customFormat="1">
      <c r="AE2088" s="135"/>
      <c r="AF2088" s="135"/>
      <c r="AG2088" s="135"/>
    </row>
    <row r="2089" spans="31:33" s="96" customFormat="1">
      <c r="AE2089" s="135"/>
      <c r="AF2089" s="135"/>
      <c r="AG2089" s="135"/>
    </row>
    <row r="2090" spans="31:33" s="96" customFormat="1">
      <c r="AE2090" s="135"/>
      <c r="AF2090" s="135"/>
      <c r="AG2090" s="135"/>
    </row>
    <row r="2091" spans="31:33" s="96" customFormat="1">
      <c r="AE2091" s="135"/>
      <c r="AF2091" s="135"/>
      <c r="AG2091" s="135"/>
    </row>
    <row r="2092" spans="31:33" s="96" customFormat="1">
      <c r="AE2092" s="135"/>
      <c r="AF2092" s="135"/>
      <c r="AG2092" s="135"/>
    </row>
    <row r="2093" spans="31:33" s="96" customFormat="1">
      <c r="AE2093" s="135"/>
      <c r="AF2093" s="135"/>
      <c r="AG2093" s="135"/>
    </row>
    <row r="2094" spans="31:33" s="96" customFormat="1">
      <c r="AE2094" s="135"/>
      <c r="AF2094" s="135"/>
      <c r="AG2094" s="135"/>
    </row>
    <row r="2095" spans="31:33" s="96" customFormat="1">
      <c r="AE2095" s="135"/>
      <c r="AF2095" s="135"/>
      <c r="AG2095" s="135"/>
    </row>
    <row r="2096" spans="31:33" s="96" customFormat="1">
      <c r="AE2096" s="135"/>
      <c r="AF2096" s="135"/>
      <c r="AG2096" s="135"/>
    </row>
    <row r="2097" spans="31:33" s="96" customFormat="1">
      <c r="AE2097" s="135"/>
      <c r="AF2097" s="135"/>
      <c r="AG2097" s="135"/>
    </row>
    <row r="2098" spans="31:33" s="96" customFormat="1">
      <c r="AE2098" s="135"/>
      <c r="AF2098" s="135"/>
      <c r="AG2098" s="135"/>
    </row>
    <row r="2099" spans="31:33" s="96" customFormat="1">
      <c r="AE2099" s="135"/>
      <c r="AF2099" s="135"/>
      <c r="AG2099" s="135"/>
    </row>
    <row r="2100" spans="31:33" s="96" customFormat="1">
      <c r="AE2100" s="135"/>
      <c r="AF2100" s="135"/>
      <c r="AG2100" s="135"/>
    </row>
    <row r="2101" spans="31:33" s="96" customFormat="1">
      <c r="AE2101" s="135"/>
      <c r="AF2101" s="135"/>
      <c r="AG2101" s="135"/>
    </row>
    <row r="2102" spans="31:33" s="96" customFormat="1">
      <c r="AE2102" s="135"/>
      <c r="AF2102" s="135"/>
      <c r="AG2102" s="135"/>
    </row>
    <row r="2103" spans="31:33" s="96" customFormat="1">
      <c r="AE2103" s="135"/>
      <c r="AF2103" s="135"/>
      <c r="AG2103" s="135"/>
    </row>
    <row r="2104" spans="31:33" s="96" customFormat="1">
      <c r="AE2104" s="135"/>
      <c r="AF2104" s="135"/>
      <c r="AG2104" s="135"/>
    </row>
    <row r="2105" spans="31:33" s="96" customFormat="1">
      <c r="AE2105" s="135"/>
      <c r="AF2105" s="135"/>
      <c r="AG2105" s="135"/>
    </row>
    <row r="2106" spans="31:33" s="96" customFormat="1">
      <c r="AE2106" s="135"/>
      <c r="AF2106" s="135"/>
      <c r="AG2106" s="135"/>
    </row>
    <row r="2107" spans="31:33" s="96" customFormat="1">
      <c r="AE2107" s="135"/>
      <c r="AF2107" s="135"/>
      <c r="AG2107" s="135"/>
    </row>
    <row r="2108" spans="31:33" s="96" customFormat="1">
      <c r="AE2108" s="135"/>
      <c r="AF2108" s="135"/>
      <c r="AG2108" s="135"/>
    </row>
    <row r="2109" spans="31:33" s="96" customFormat="1">
      <c r="AE2109" s="135"/>
      <c r="AF2109" s="135"/>
      <c r="AG2109" s="135"/>
    </row>
    <row r="2110" spans="31:33" s="96" customFormat="1">
      <c r="AE2110" s="135"/>
      <c r="AF2110" s="135"/>
      <c r="AG2110" s="135"/>
    </row>
    <row r="2111" spans="31:33" s="96" customFormat="1">
      <c r="AE2111" s="135"/>
      <c r="AF2111" s="135"/>
      <c r="AG2111" s="135"/>
    </row>
    <row r="2112" spans="31:33" s="96" customFormat="1">
      <c r="AE2112" s="135"/>
      <c r="AF2112" s="135"/>
      <c r="AG2112" s="135"/>
    </row>
    <row r="2113" spans="31:33" s="96" customFormat="1">
      <c r="AE2113" s="135"/>
      <c r="AF2113" s="135"/>
      <c r="AG2113" s="135"/>
    </row>
    <row r="2114" spans="31:33" s="96" customFormat="1">
      <c r="AE2114" s="135"/>
      <c r="AF2114" s="135"/>
      <c r="AG2114" s="135"/>
    </row>
    <row r="2115" spans="31:33" s="96" customFormat="1">
      <c r="AE2115" s="135"/>
      <c r="AF2115" s="135"/>
      <c r="AG2115" s="135"/>
    </row>
    <row r="2116" spans="31:33" s="96" customFormat="1">
      <c r="AE2116" s="135"/>
      <c r="AF2116" s="135"/>
      <c r="AG2116" s="135"/>
    </row>
    <row r="2117" spans="31:33" s="96" customFormat="1">
      <c r="AE2117" s="135"/>
      <c r="AF2117" s="135"/>
      <c r="AG2117" s="135"/>
    </row>
    <row r="2118" spans="31:33" s="96" customFormat="1">
      <c r="AE2118" s="135"/>
      <c r="AF2118" s="135"/>
      <c r="AG2118" s="135"/>
    </row>
    <row r="2119" spans="31:33" s="96" customFormat="1">
      <c r="AE2119" s="135"/>
      <c r="AF2119" s="135"/>
      <c r="AG2119" s="135"/>
    </row>
    <row r="2120" spans="31:33" s="96" customFormat="1">
      <c r="AE2120" s="135"/>
      <c r="AF2120" s="135"/>
      <c r="AG2120" s="135"/>
    </row>
    <row r="2121" spans="31:33" s="96" customFormat="1">
      <c r="AE2121" s="135"/>
      <c r="AF2121" s="135"/>
      <c r="AG2121" s="135"/>
    </row>
    <row r="2122" spans="31:33" s="96" customFormat="1">
      <c r="AE2122" s="135"/>
      <c r="AF2122" s="135"/>
      <c r="AG2122" s="135"/>
    </row>
    <row r="2123" spans="31:33" s="96" customFormat="1">
      <c r="AE2123" s="135"/>
      <c r="AF2123" s="135"/>
      <c r="AG2123" s="135"/>
    </row>
    <row r="2124" spans="31:33" s="96" customFormat="1">
      <c r="AE2124" s="135"/>
      <c r="AF2124" s="135"/>
      <c r="AG2124" s="135"/>
    </row>
    <row r="2125" spans="31:33" s="96" customFormat="1">
      <c r="AE2125" s="135"/>
      <c r="AF2125" s="135"/>
      <c r="AG2125" s="135"/>
    </row>
    <row r="2126" spans="31:33" s="96" customFormat="1">
      <c r="AE2126" s="135"/>
      <c r="AF2126" s="135"/>
      <c r="AG2126" s="135"/>
    </row>
    <row r="2127" spans="31:33" s="96" customFormat="1">
      <c r="AE2127" s="135"/>
      <c r="AF2127" s="135"/>
      <c r="AG2127" s="135"/>
    </row>
    <row r="2128" spans="31:33" s="96" customFormat="1">
      <c r="AE2128" s="135"/>
      <c r="AF2128" s="135"/>
      <c r="AG2128" s="135"/>
    </row>
    <row r="2129" spans="31:33" s="96" customFormat="1">
      <c r="AE2129" s="135"/>
      <c r="AF2129" s="135"/>
      <c r="AG2129" s="135"/>
    </row>
    <row r="2130" spans="31:33" s="96" customFormat="1">
      <c r="AE2130" s="135"/>
      <c r="AF2130" s="135"/>
      <c r="AG2130" s="135"/>
    </row>
    <row r="2131" spans="31:33" s="96" customFormat="1">
      <c r="AE2131" s="135"/>
      <c r="AF2131" s="135"/>
      <c r="AG2131" s="135"/>
    </row>
    <row r="2132" spans="31:33" s="96" customFormat="1">
      <c r="AE2132" s="135"/>
      <c r="AF2132" s="135"/>
      <c r="AG2132" s="135"/>
    </row>
    <row r="2133" spans="31:33" s="96" customFormat="1">
      <c r="AE2133" s="135"/>
      <c r="AF2133" s="135"/>
      <c r="AG2133" s="135"/>
    </row>
    <row r="2134" spans="31:33" s="96" customFormat="1">
      <c r="AE2134" s="135"/>
      <c r="AF2134" s="135"/>
      <c r="AG2134" s="135"/>
    </row>
    <row r="2135" spans="31:33" s="96" customFormat="1">
      <c r="AE2135" s="135"/>
      <c r="AF2135" s="135"/>
      <c r="AG2135" s="135"/>
    </row>
    <row r="2136" spans="31:33" s="96" customFormat="1">
      <c r="AE2136" s="135"/>
      <c r="AF2136" s="135"/>
      <c r="AG2136" s="135"/>
    </row>
    <row r="2137" spans="31:33" s="96" customFormat="1">
      <c r="AE2137" s="135"/>
      <c r="AF2137" s="135"/>
      <c r="AG2137" s="135"/>
    </row>
    <row r="2138" spans="31:33" s="96" customFormat="1">
      <c r="AE2138" s="135"/>
      <c r="AF2138" s="135"/>
      <c r="AG2138" s="135"/>
    </row>
    <row r="2139" spans="31:33" s="96" customFormat="1">
      <c r="AE2139" s="135"/>
      <c r="AF2139" s="135"/>
      <c r="AG2139" s="135"/>
    </row>
    <row r="2140" spans="31:33" s="96" customFormat="1">
      <c r="AE2140" s="135"/>
      <c r="AF2140" s="135"/>
      <c r="AG2140" s="135"/>
    </row>
    <row r="2141" spans="31:33" s="96" customFormat="1">
      <c r="AE2141" s="135"/>
      <c r="AF2141" s="135"/>
      <c r="AG2141" s="135"/>
    </row>
    <row r="2142" spans="31:33" s="96" customFormat="1">
      <c r="AE2142" s="135"/>
      <c r="AF2142" s="135"/>
      <c r="AG2142" s="135"/>
    </row>
    <row r="2143" spans="31:33" s="96" customFormat="1">
      <c r="AE2143" s="135"/>
      <c r="AF2143" s="135"/>
      <c r="AG2143" s="135"/>
    </row>
    <row r="2144" spans="31:33" s="96" customFormat="1">
      <c r="AE2144" s="135"/>
      <c r="AF2144" s="135"/>
      <c r="AG2144" s="135"/>
    </row>
    <row r="2145" spans="31:33" s="96" customFormat="1">
      <c r="AE2145" s="135"/>
      <c r="AF2145" s="135"/>
      <c r="AG2145" s="135"/>
    </row>
    <row r="2146" spans="31:33" s="96" customFormat="1">
      <c r="AE2146" s="135"/>
      <c r="AF2146" s="135"/>
      <c r="AG2146" s="135"/>
    </row>
    <row r="2147" spans="31:33" s="96" customFormat="1">
      <c r="AE2147" s="135"/>
      <c r="AF2147" s="135"/>
      <c r="AG2147" s="135"/>
    </row>
    <row r="2148" spans="31:33" s="96" customFormat="1">
      <c r="AE2148" s="135"/>
      <c r="AF2148" s="135"/>
      <c r="AG2148" s="135"/>
    </row>
    <row r="2149" spans="31:33" s="96" customFormat="1">
      <c r="AE2149" s="135"/>
      <c r="AF2149" s="135"/>
      <c r="AG2149" s="135"/>
    </row>
    <row r="2150" spans="31:33" s="96" customFormat="1">
      <c r="AE2150" s="135"/>
      <c r="AF2150" s="135"/>
      <c r="AG2150" s="135"/>
    </row>
    <row r="2151" spans="31:33" s="96" customFormat="1">
      <c r="AE2151" s="135"/>
      <c r="AF2151" s="135"/>
      <c r="AG2151" s="135"/>
    </row>
    <row r="2152" spans="31:33" s="96" customFormat="1">
      <c r="AE2152" s="135"/>
      <c r="AF2152" s="135"/>
      <c r="AG2152" s="135"/>
    </row>
    <row r="2153" spans="31:33" s="96" customFormat="1">
      <c r="AE2153" s="135"/>
      <c r="AF2153" s="135"/>
      <c r="AG2153" s="135"/>
    </row>
    <row r="2154" spans="31:33" s="96" customFormat="1">
      <c r="AE2154" s="135"/>
      <c r="AF2154" s="135"/>
      <c r="AG2154" s="135"/>
    </row>
    <row r="2155" spans="31:33" s="96" customFormat="1">
      <c r="AE2155" s="135"/>
      <c r="AF2155" s="135"/>
      <c r="AG2155" s="135"/>
    </row>
    <row r="2156" spans="31:33" s="96" customFormat="1">
      <c r="AE2156" s="135"/>
      <c r="AF2156" s="135"/>
      <c r="AG2156" s="135"/>
    </row>
    <row r="2157" spans="31:33" s="96" customFormat="1">
      <c r="AE2157" s="135"/>
      <c r="AF2157" s="135"/>
      <c r="AG2157" s="135"/>
    </row>
    <row r="2158" spans="31:33" s="96" customFormat="1">
      <c r="AE2158" s="135"/>
      <c r="AF2158" s="135"/>
      <c r="AG2158" s="135"/>
    </row>
    <row r="2159" spans="31:33" s="96" customFormat="1">
      <c r="AE2159" s="135"/>
      <c r="AF2159" s="135"/>
      <c r="AG2159" s="135"/>
    </row>
    <row r="2160" spans="31:33" s="96" customFormat="1">
      <c r="AE2160" s="135"/>
      <c r="AF2160" s="135"/>
      <c r="AG2160" s="135"/>
    </row>
    <row r="2161" spans="31:33" s="96" customFormat="1">
      <c r="AE2161" s="135"/>
      <c r="AF2161" s="135"/>
      <c r="AG2161" s="135"/>
    </row>
    <row r="2162" spans="31:33" s="96" customFormat="1">
      <c r="AE2162" s="135"/>
      <c r="AF2162" s="135"/>
      <c r="AG2162" s="135"/>
    </row>
    <row r="2163" spans="31:33" s="96" customFormat="1">
      <c r="AE2163" s="135"/>
      <c r="AF2163" s="135"/>
      <c r="AG2163" s="135"/>
    </row>
    <row r="2164" spans="31:33" s="96" customFormat="1">
      <c r="AE2164" s="135"/>
      <c r="AF2164" s="135"/>
      <c r="AG2164" s="135"/>
    </row>
    <row r="2165" spans="31:33" s="96" customFormat="1">
      <c r="AE2165" s="135"/>
      <c r="AF2165" s="135"/>
      <c r="AG2165" s="135"/>
    </row>
    <row r="2166" spans="31:33" s="96" customFormat="1">
      <c r="AE2166" s="135"/>
      <c r="AF2166" s="135"/>
      <c r="AG2166" s="135"/>
    </row>
    <row r="2167" spans="31:33" s="96" customFormat="1">
      <c r="AE2167" s="135"/>
      <c r="AF2167" s="135"/>
      <c r="AG2167" s="135"/>
    </row>
    <row r="2168" spans="31:33" s="96" customFormat="1">
      <c r="AE2168" s="135"/>
      <c r="AF2168" s="135"/>
      <c r="AG2168" s="135"/>
    </row>
    <row r="2169" spans="31:33" s="96" customFormat="1">
      <c r="AE2169" s="135"/>
      <c r="AF2169" s="135"/>
      <c r="AG2169" s="135"/>
    </row>
    <row r="2170" spans="31:33" s="96" customFormat="1">
      <c r="AE2170" s="135"/>
      <c r="AF2170" s="135"/>
      <c r="AG2170" s="135"/>
    </row>
    <row r="2171" spans="31:33" s="96" customFormat="1">
      <c r="AE2171" s="135"/>
      <c r="AF2171" s="135"/>
      <c r="AG2171" s="135"/>
    </row>
    <row r="2172" spans="31:33" s="96" customFormat="1">
      <c r="AE2172" s="135"/>
      <c r="AF2172" s="135"/>
      <c r="AG2172" s="135"/>
    </row>
    <row r="2173" spans="31:33" s="96" customFormat="1">
      <c r="AE2173" s="135"/>
      <c r="AF2173" s="135"/>
      <c r="AG2173" s="135"/>
    </row>
    <row r="2174" spans="31:33" s="96" customFormat="1">
      <c r="AE2174" s="135"/>
      <c r="AF2174" s="135"/>
      <c r="AG2174" s="135"/>
    </row>
    <row r="2175" spans="31:33" s="96" customFormat="1">
      <c r="AE2175" s="135"/>
      <c r="AF2175" s="135"/>
      <c r="AG2175" s="135"/>
    </row>
    <row r="2176" spans="31:33" s="96" customFormat="1">
      <c r="AE2176" s="135"/>
      <c r="AF2176" s="135"/>
      <c r="AG2176" s="135"/>
    </row>
    <row r="2177" spans="31:33" s="96" customFormat="1">
      <c r="AE2177" s="135"/>
      <c r="AF2177" s="135"/>
      <c r="AG2177" s="135"/>
    </row>
    <row r="2178" spans="31:33" s="96" customFormat="1">
      <c r="AE2178" s="135"/>
      <c r="AF2178" s="135"/>
      <c r="AG2178" s="135"/>
    </row>
    <row r="2179" spans="31:33" s="96" customFormat="1">
      <c r="AE2179" s="135"/>
      <c r="AF2179" s="135"/>
      <c r="AG2179" s="135"/>
    </row>
    <row r="2180" spans="31:33" s="96" customFormat="1">
      <c r="AE2180" s="135"/>
      <c r="AF2180" s="135"/>
      <c r="AG2180" s="135"/>
    </row>
    <row r="2181" spans="31:33" s="96" customFormat="1">
      <c r="AE2181" s="135"/>
      <c r="AF2181" s="135"/>
      <c r="AG2181" s="135"/>
    </row>
    <row r="2182" spans="31:33" s="96" customFormat="1">
      <c r="AE2182" s="135"/>
      <c r="AF2182" s="135"/>
      <c r="AG2182" s="135"/>
    </row>
    <row r="2183" spans="31:33" s="96" customFormat="1">
      <c r="AE2183" s="135"/>
      <c r="AF2183" s="135"/>
      <c r="AG2183" s="135"/>
    </row>
    <row r="2184" spans="31:33" s="96" customFormat="1">
      <c r="AE2184" s="135"/>
      <c r="AF2184" s="135"/>
      <c r="AG2184" s="135"/>
    </row>
    <row r="2185" spans="31:33" s="96" customFormat="1">
      <c r="AE2185" s="135"/>
      <c r="AF2185" s="135"/>
      <c r="AG2185" s="135"/>
    </row>
    <row r="2186" spans="31:33" s="96" customFormat="1">
      <c r="AE2186" s="135"/>
      <c r="AF2186" s="135"/>
      <c r="AG2186" s="135"/>
    </row>
    <row r="2187" spans="31:33" s="96" customFormat="1">
      <c r="AE2187" s="135"/>
      <c r="AF2187" s="135"/>
      <c r="AG2187" s="135"/>
    </row>
    <row r="2188" spans="31:33" s="96" customFormat="1">
      <c r="AE2188" s="135"/>
      <c r="AF2188" s="135"/>
      <c r="AG2188" s="135"/>
    </row>
    <row r="2189" spans="31:33" s="96" customFormat="1">
      <c r="AE2189" s="135"/>
      <c r="AF2189" s="135"/>
      <c r="AG2189" s="135"/>
    </row>
    <row r="2190" spans="31:33" s="96" customFormat="1">
      <c r="AE2190" s="135"/>
      <c r="AF2190" s="135"/>
      <c r="AG2190" s="135"/>
    </row>
    <row r="2191" spans="31:33" s="96" customFormat="1">
      <c r="AE2191" s="135"/>
      <c r="AF2191" s="135"/>
      <c r="AG2191" s="135"/>
    </row>
    <row r="2192" spans="31:33" s="96" customFormat="1">
      <c r="AE2192" s="135"/>
      <c r="AF2192" s="135"/>
      <c r="AG2192" s="135"/>
    </row>
    <row r="2193" spans="31:33" s="96" customFormat="1">
      <c r="AE2193" s="135"/>
      <c r="AF2193" s="135"/>
      <c r="AG2193" s="135"/>
    </row>
    <row r="2194" spans="31:33" s="96" customFormat="1">
      <c r="AE2194" s="135"/>
      <c r="AF2194" s="135"/>
      <c r="AG2194" s="135"/>
    </row>
    <row r="2195" spans="31:33" s="96" customFormat="1">
      <c r="AE2195" s="135"/>
      <c r="AF2195" s="135"/>
      <c r="AG2195" s="135"/>
    </row>
    <row r="2196" spans="31:33" s="96" customFormat="1">
      <c r="AE2196" s="135"/>
      <c r="AF2196" s="135"/>
      <c r="AG2196" s="135"/>
    </row>
    <row r="2197" spans="31:33" s="96" customFormat="1">
      <c r="AE2197" s="135"/>
      <c r="AF2197" s="135"/>
      <c r="AG2197" s="135"/>
    </row>
    <row r="2198" spans="31:33" s="96" customFormat="1">
      <c r="AE2198" s="135"/>
      <c r="AF2198" s="135"/>
      <c r="AG2198" s="135"/>
    </row>
    <row r="2199" spans="31:33" s="96" customFormat="1">
      <c r="AE2199" s="135"/>
      <c r="AF2199" s="135"/>
      <c r="AG2199" s="135"/>
    </row>
    <row r="2200" spans="31:33" s="96" customFormat="1">
      <c r="AE2200" s="135"/>
      <c r="AF2200" s="135"/>
      <c r="AG2200" s="135"/>
    </row>
    <row r="2201" spans="31:33" s="96" customFormat="1">
      <c r="AE2201" s="135"/>
      <c r="AF2201" s="135"/>
      <c r="AG2201" s="135"/>
    </row>
    <row r="2202" spans="31:33" s="96" customFormat="1">
      <c r="AE2202" s="135"/>
      <c r="AF2202" s="135"/>
      <c r="AG2202" s="135"/>
    </row>
    <row r="2203" spans="31:33" s="96" customFormat="1">
      <c r="AE2203" s="135"/>
      <c r="AF2203" s="135"/>
      <c r="AG2203" s="135"/>
    </row>
    <row r="2204" spans="31:33" s="96" customFormat="1">
      <c r="AE2204" s="135"/>
      <c r="AF2204" s="135"/>
      <c r="AG2204" s="135"/>
    </row>
    <row r="2205" spans="31:33" s="96" customFormat="1">
      <c r="AE2205" s="135"/>
      <c r="AF2205" s="135"/>
      <c r="AG2205" s="135"/>
    </row>
    <row r="2206" spans="31:33" s="96" customFormat="1">
      <c r="AE2206" s="135"/>
      <c r="AF2206" s="135"/>
      <c r="AG2206" s="135"/>
    </row>
    <row r="2207" spans="31:33" s="96" customFormat="1">
      <c r="AE2207" s="135"/>
      <c r="AF2207" s="135"/>
      <c r="AG2207" s="135"/>
    </row>
    <row r="2208" spans="31:33" s="96" customFormat="1">
      <c r="AE2208" s="135"/>
      <c r="AF2208" s="135"/>
      <c r="AG2208" s="135"/>
    </row>
    <row r="2209" spans="31:33" s="96" customFormat="1">
      <c r="AE2209" s="135"/>
      <c r="AF2209" s="135"/>
      <c r="AG2209" s="135"/>
    </row>
    <row r="2210" spans="31:33" s="96" customFormat="1">
      <c r="AE2210" s="135"/>
      <c r="AF2210" s="135"/>
      <c r="AG2210" s="135"/>
    </row>
    <row r="2211" spans="31:33" s="96" customFormat="1">
      <c r="AE2211" s="135"/>
      <c r="AF2211" s="135"/>
      <c r="AG2211" s="135"/>
    </row>
    <row r="2212" spans="31:33" s="96" customFormat="1">
      <c r="AE2212" s="135"/>
      <c r="AF2212" s="135"/>
      <c r="AG2212" s="135"/>
    </row>
    <row r="2213" spans="31:33" s="96" customFormat="1">
      <c r="AE2213" s="135"/>
      <c r="AF2213" s="135"/>
      <c r="AG2213" s="135"/>
    </row>
    <row r="2214" spans="31:33" s="96" customFormat="1">
      <c r="AE2214" s="135"/>
      <c r="AF2214" s="135"/>
      <c r="AG2214" s="135"/>
    </row>
    <row r="2215" spans="31:33" s="96" customFormat="1">
      <c r="AE2215" s="135"/>
      <c r="AF2215" s="135"/>
      <c r="AG2215" s="135"/>
    </row>
    <row r="2216" spans="31:33" s="96" customFormat="1">
      <c r="AE2216" s="135"/>
      <c r="AF2216" s="135"/>
      <c r="AG2216" s="135"/>
    </row>
    <row r="2217" spans="31:33" s="96" customFormat="1">
      <c r="AE2217" s="135"/>
      <c r="AF2217" s="135"/>
      <c r="AG2217" s="135"/>
    </row>
    <row r="2218" spans="31:33" s="96" customFormat="1">
      <c r="AE2218" s="135"/>
      <c r="AF2218" s="135"/>
      <c r="AG2218" s="135"/>
    </row>
    <row r="2219" spans="31:33" s="96" customFormat="1">
      <c r="AE2219" s="135"/>
      <c r="AF2219" s="135"/>
      <c r="AG2219" s="135"/>
    </row>
    <row r="2220" spans="31:33" s="96" customFormat="1">
      <c r="AE2220" s="135"/>
      <c r="AF2220" s="135"/>
      <c r="AG2220" s="135"/>
    </row>
    <row r="2221" spans="31:33" s="96" customFormat="1">
      <c r="AE2221" s="135"/>
      <c r="AF2221" s="135"/>
      <c r="AG2221" s="135"/>
    </row>
    <row r="2222" spans="31:33" s="96" customFormat="1">
      <c r="AE2222" s="135"/>
      <c r="AF2222" s="135"/>
      <c r="AG2222" s="135"/>
    </row>
    <row r="2223" spans="31:33" s="96" customFormat="1">
      <c r="AE2223" s="135"/>
      <c r="AF2223" s="135"/>
      <c r="AG2223" s="135"/>
    </row>
    <row r="2224" spans="31:33" s="96" customFormat="1">
      <c r="AE2224" s="135"/>
      <c r="AF2224" s="135"/>
      <c r="AG2224" s="135"/>
    </row>
    <row r="2225" spans="31:33" s="96" customFormat="1">
      <c r="AE2225" s="135"/>
      <c r="AF2225" s="135"/>
      <c r="AG2225" s="135"/>
    </row>
    <row r="2226" spans="31:33" s="96" customFormat="1">
      <c r="AE2226" s="135"/>
      <c r="AF2226" s="135"/>
      <c r="AG2226" s="135"/>
    </row>
    <row r="2227" spans="31:33" s="96" customFormat="1">
      <c r="AE2227" s="135"/>
      <c r="AF2227" s="135"/>
      <c r="AG2227" s="135"/>
    </row>
    <row r="2228" spans="31:33" s="96" customFormat="1">
      <c r="AE2228" s="135"/>
      <c r="AF2228" s="135"/>
      <c r="AG2228" s="135"/>
    </row>
    <row r="2229" spans="31:33" s="96" customFormat="1">
      <c r="AE2229" s="135"/>
      <c r="AF2229" s="135"/>
      <c r="AG2229" s="135"/>
    </row>
    <row r="2230" spans="31:33" s="96" customFormat="1">
      <c r="AE2230" s="135"/>
      <c r="AF2230" s="135"/>
      <c r="AG2230" s="135"/>
    </row>
    <row r="2231" spans="31:33" s="96" customFormat="1">
      <c r="AE2231" s="135"/>
      <c r="AF2231" s="135"/>
      <c r="AG2231" s="135"/>
    </row>
    <row r="2232" spans="31:33" s="96" customFormat="1">
      <c r="AE2232" s="135"/>
      <c r="AF2232" s="135"/>
      <c r="AG2232" s="135"/>
    </row>
    <row r="2233" spans="31:33" s="96" customFormat="1">
      <c r="AE2233" s="135"/>
      <c r="AF2233" s="135"/>
      <c r="AG2233" s="135"/>
    </row>
    <row r="2234" spans="31:33" s="96" customFormat="1">
      <c r="AE2234" s="135"/>
      <c r="AF2234" s="135"/>
      <c r="AG2234" s="135"/>
    </row>
    <row r="2235" spans="31:33" s="96" customFormat="1">
      <c r="AE2235" s="135"/>
      <c r="AF2235" s="135"/>
      <c r="AG2235" s="135"/>
    </row>
    <row r="2236" spans="31:33" s="96" customFormat="1">
      <c r="AE2236" s="135"/>
      <c r="AF2236" s="135"/>
      <c r="AG2236" s="135"/>
    </row>
    <row r="2237" spans="31:33" s="96" customFormat="1">
      <c r="AE2237" s="135"/>
      <c r="AF2237" s="135"/>
      <c r="AG2237" s="135"/>
    </row>
    <row r="2238" spans="31:33" s="96" customFormat="1">
      <c r="AE2238" s="135"/>
      <c r="AF2238" s="135"/>
      <c r="AG2238" s="135"/>
    </row>
    <row r="2239" spans="31:33" s="96" customFormat="1">
      <c r="AE2239" s="135"/>
      <c r="AF2239" s="135"/>
      <c r="AG2239" s="135"/>
    </row>
    <row r="2240" spans="31:33" s="96" customFormat="1">
      <c r="AE2240" s="135"/>
      <c r="AF2240" s="135"/>
      <c r="AG2240" s="135"/>
    </row>
    <row r="2241" spans="31:33" s="96" customFormat="1">
      <c r="AE2241" s="135"/>
      <c r="AF2241" s="135"/>
      <c r="AG2241" s="135"/>
    </row>
    <row r="2242" spans="31:33" s="96" customFormat="1">
      <c r="AE2242" s="135"/>
      <c r="AF2242" s="135"/>
      <c r="AG2242" s="135"/>
    </row>
    <row r="2243" spans="31:33" s="96" customFormat="1">
      <c r="AE2243" s="135"/>
      <c r="AF2243" s="135"/>
      <c r="AG2243" s="135"/>
    </row>
    <row r="2244" spans="31:33" s="96" customFormat="1">
      <c r="AE2244" s="135"/>
      <c r="AF2244" s="135"/>
      <c r="AG2244" s="135"/>
    </row>
    <row r="2245" spans="31:33" s="96" customFormat="1">
      <c r="AE2245" s="135"/>
      <c r="AF2245" s="135"/>
      <c r="AG2245" s="135"/>
    </row>
    <row r="2246" spans="31:33" s="96" customFormat="1">
      <c r="AE2246" s="135"/>
      <c r="AF2246" s="135"/>
      <c r="AG2246" s="135"/>
    </row>
    <row r="2247" spans="31:33" s="96" customFormat="1">
      <c r="AE2247" s="135"/>
      <c r="AF2247" s="135"/>
      <c r="AG2247" s="135"/>
    </row>
    <row r="2248" spans="31:33" s="96" customFormat="1">
      <c r="AE2248" s="135"/>
      <c r="AF2248" s="135"/>
      <c r="AG2248" s="135"/>
    </row>
    <row r="2249" spans="31:33" s="96" customFormat="1">
      <c r="AE2249" s="135"/>
      <c r="AF2249" s="135"/>
      <c r="AG2249" s="135"/>
    </row>
    <row r="2250" spans="31:33" s="96" customFormat="1">
      <c r="AE2250" s="135"/>
      <c r="AF2250" s="135"/>
      <c r="AG2250" s="135"/>
    </row>
    <row r="2251" spans="31:33" s="96" customFormat="1">
      <c r="AE2251" s="135"/>
      <c r="AF2251" s="135"/>
      <c r="AG2251" s="135"/>
    </row>
    <row r="2252" spans="31:33" s="96" customFormat="1">
      <c r="AE2252" s="135"/>
      <c r="AF2252" s="135"/>
      <c r="AG2252" s="135"/>
    </row>
    <row r="2253" spans="31:33" s="96" customFormat="1">
      <c r="AE2253" s="135"/>
      <c r="AF2253" s="135"/>
      <c r="AG2253" s="135"/>
    </row>
    <row r="2254" spans="31:33" s="96" customFormat="1">
      <c r="AE2254" s="135"/>
      <c r="AF2254" s="135"/>
      <c r="AG2254" s="135"/>
    </row>
    <row r="2255" spans="31:33" s="96" customFormat="1">
      <c r="AE2255" s="135"/>
      <c r="AF2255" s="135"/>
      <c r="AG2255" s="135"/>
    </row>
    <row r="2256" spans="31:33" s="96" customFormat="1">
      <c r="AE2256" s="135"/>
      <c r="AF2256" s="135"/>
      <c r="AG2256" s="135"/>
    </row>
    <row r="2257" spans="31:33" s="96" customFormat="1">
      <c r="AE2257" s="135"/>
      <c r="AF2257" s="135"/>
      <c r="AG2257" s="135"/>
    </row>
    <row r="2258" spans="31:33" s="96" customFormat="1">
      <c r="AE2258" s="135"/>
      <c r="AF2258" s="135"/>
      <c r="AG2258" s="135"/>
    </row>
    <row r="2259" spans="31:33" s="96" customFormat="1">
      <c r="AE2259" s="135"/>
      <c r="AF2259" s="135"/>
      <c r="AG2259" s="135"/>
    </row>
    <row r="2260" spans="31:33" s="96" customFormat="1">
      <c r="AE2260" s="135"/>
      <c r="AF2260" s="135"/>
      <c r="AG2260" s="135"/>
    </row>
    <row r="2261" spans="31:33" s="96" customFormat="1">
      <c r="AE2261" s="135"/>
      <c r="AF2261" s="135"/>
      <c r="AG2261" s="135"/>
    </row>
    <row r="2262" spans="31:33" s="96" customFormat="1">
      <c r="AE2262" s="135"/>
      <c r="AF2262" s="135"/>
      <c r="AG2262" s="135"/>
    </row>
    <row r="2263" spans="31:33" s="96" customFormat="1">
      <c r="AE2263" s="135"/>
      <c r="AF2263" s="135"/>
      <c r="AG2263" s="135"/>
    </row>
    <row r="2264" spans="31:33" s="96" customFormat="1">
      <c r="AE2264" s="135"/>
      <c r="AF2264" s="135"/>
      <c r="AG2264" s="135"/>
    </row>
    <row r="2265" spans="31:33" s="96" customFormat="1">
      <c r="AE2265" s="135"/>
      <c r="AF2265" s="135"/>
      <c r="AG2265" s="135"/>
    </row>
    <row r="2266" spans="31:33" s="96" customFormat="1">
      <c r="AE2266" s="135"/>
      <c r="AF2266" s="135"/>
      <c r="AG2266" s="135"/>
    </row>
    <row r="2267" spans="31:33" s="96" customFormat="1">
      <c r="AE2267" s="135"/>
      <c r="AF2267" s="135"/>
      <c r="AG2267" s="135"/>
    </row>
    <row r="2268" spans="31:33" s="96" customFormat="1">
      <c r="AE2268" s="135"/>
      <c r="AF2268" s="135"/>
      <c r="AG2268" s="135"/>
    </row>
    <row r="2269" spans="31:33" s="96" customFormat="1">
      <c r="AE2269" s="135"/>
      <c r="AF2269" s="135"/>
      <c r="AG2269" s="135"/>
    </row>
    <row r="2270" spans="31:33" s="96" customFormat="1">
      <c r="AE2270" s="135"/>
      <c r="AF2270" s="135"/>
      <c r="AG2270" s="135"/>
    </row>
    <row r="2271" spans="31:33" s="96" customFormat="1">
      <c r="AE2271" s="135"/>
      <c r="AF2271" s="135"/>
      <c r="AG2271" s="135"/>
    </row>
    <row r="2272" spans="31:33" s="96" customFormat="1">
      <c r="AE2272" s="135"/>
      <c r="AF2272" s="135"/>
      <c r="AG2272" s="135"/>
    </row>
    <row r="2273" spans="31:33" s="96" customFormat="1">
      <c r="AE2273" s="135"/>
      <c r="AF2273" s="135"/>
      <c r="AG2273" s="135"/>
    </row>
    <row r="2274" spans="31:33" s="96" customFormat="1">
      <c r="AE2274" s="135"/>
      <c r="AF2274" s="135"/>
      <c r="AG2274" s="135"/>
    </row>
    <row r="2275" spans="31:33" s="96" customFormat="1">
      <c r="AE2275" s="135"/>
      <c r="AF2275" s="135"/>
      <c r="AG2275" s="135"/>
    </row>
    <row r="2276" spans="31:33" s="96" customFormat="1">
      <c r="AE2276" s="135"/>
      <c r="AF2276" s="135"/>
      <c r="AG2276" s="135"/>
    </row>
    <row r="2277" spans="31:33" s="96" customFormat="1">
      <c r="AE2277" s="135"/>
      <c r="AF2277" s="135"/>
      <c r="AG2277" s="135"/>
    </row>
    <row r="2278" spans="31:33" s="96" customFormat="1">
      <c r="AE2278" s="135"/>
      <c r="AF2278" s="135"/>
      <c r="AG2278" s="135"/>
    </row>
    <row r="2279" spans="31:33" s="96" customFormat="1">
      <c r="AE2279" s="135"/>
      <c r="AF2279" s="135"/>
      <c r="AG2279" s="135"/>
    </row>
    <row r="2280" spans="31:33" s="96" customFormat="1">
      <c r="AE2280" s="135"/>
      <c r="AF2280" s="135"/>
      <c r="AG2280" s="135"/>
    </row>
    <row r="2281" spans="31:33" s="96" customFormat="1">
      <c r="AE2281" s="135"/>
      <c r="AF2281" s="135"/>
      <c r="AG2281" s="135"/>
    </row>
    <row r="2282" spans="31:33" s="96" customFormat="1">
      <c r="AE2282" s="135"/>
      <c r="AF2282" s="135"/>
      <c r="AG2282" s="135"/>
    </row>
    <row r="2283" spans="31:33" s="96" customFormat="1">
      <c r="AE2283" s="135"/>
      <c r="AF2283" s="135"/>
      <c r="AG2283" s="135"/>
    </row>
    <row r="2284" spans="31:33" s="96" customFormat="1">
      <c r="AE2284" s="135"/>
      <c r="AF2284" s="135"/>
      <c r="AG2284" s="135"/>
    </row>
    <row r="2285" spans="31:33" s="96" customFormat="1">
      <c r="AE2285" s="135"/>
      <c r="AF2285" s="135"/>
      <c r="AG2285" s="135"/>
    </row>
    <row r="2286" spans="31:33" s="96" customFormat="1">
      <c r="AE2286" s="135"/>
      <c r="AF2286" s="135"/>
      <c r="AG2286" s="135"/>
    </row>
    <row r="2287" spans="31:33" s="96" customFormat="1">
      <c r="AE2287" s="135"/>
      <c r="AF2287" s="135"/>
      <c r="AG2287" s="135"/>
    </row>
    <row r="2288" spans="31:33" s="96" customFormat="1">
      <c r="AE2288" s="135"/>
      <c r="AF2288" s="135"/>
      <c r="AG2288" s="135"/>
    </row>
    <row r="2289" spans="31:33" s="96" customFormat="1">
      <c r="AE2289" s="135"/>
      <c r="AF2289" s="135"/>
      <c r="AG2289" s="135"/>
    </row>
    <row r="2290" spans="31:33" s="96" customFormat="1">
      <c r="AE2290" s="135"/>
      <c r="AF2290" s="135"/>
      <c r="AG2290" s="135"/>
    </row>
    <row r="2291" spans="31:33" s="96" customFormat="1">
      <c r="AE2291" s="135"/>
      <c r="AF2291" s="135"/>
      <c r="AG2291" s="135"/>
    </row>
    <row r="2292" spans="31:33" s="96" customFormat="1">
      <c r="AE2292" s="135"/>
      <c r="AF2292" s="135"/>
      <c r="AG2292" s="135"/>
    </row>
    <row r="2293" spans="31:33" s="96" customFormat="1">
      <c r="AE2293" s="135"/>
      <c r="AF2293" s="135"/>
      <c r="AG2293" s="135"/>
    </row>
    <row r="2294" spans="31:33" s="96" customFormat="1">
      <c r="AE2294" s="135"/>
      <c r="AF2294" s="135"/>
      <c r="AG2294" s="135"/>
    </row>
    <row r="2295" spans="31:33" s="96" customFormat="1">
      <c r="AE2295" s="135"/>
      <c r="AF2295" s="135"/>
      <c r="AG2295" s="135"/>
    </row>
    <row r="2296" spans="31:33" s="96" customFormat="1">
      <c r="AE2296" s="135"/>
      <c r="AF2296" s="135"/>
      <c r="AG2296" s="135"/>
    </row>
    <row r="2297" spans="31:33" s="96" customFormat="1">
      <c r="AE2297" s="135"/>
      <c r="AF2297" s="135"/>
      <c r="AG2297" s="135"/>
    </row>
    <row r="2298" spans="31:33" s="96" customFormat="1">
      <c r="AE2298" s="135"/>
      <c r="AF2298" s="135"/>
      <c r="AG2298" s="135"/>
    </row>
    <row r="2299" spans="31:33" s="96" customFormat="1">
      <c r="AE2299" s="135"/>
      <c r="AF2299" s="135"/>
      <c r="AG2299" s="135"/>
    </row>
    <row r="2300" spans="31:33" s="96" customFormat="1">
      <c r="AE2300" s="135"/>
      <c r="AF2300" s="135"/>
      <c r="AG2300" s="135"/>
    </row>
    <row r="2301" spans="31:33" s="96" customFormat="1">
      <c r="AE2301" s="135"/>
      <c r="AF2301" s="135"/>
      <c r="AG2301" s="135"/>
    </row>
    <row r="2302" spans="31:33" s="96" customFormat="1">
      <c r="AE2302" s="135"/>
      <c r="AF2302" s="135"/>
      <c r="AG2302" s="135"/>
    </row>
    <row r="2303" spans="31:33" s="96" customFormat="1">
      <c r="AE2303" s="135"/>
      <c r="AF2303" s="135"/>
      <c r="AG2303" s="135"/>
    </row>
    <row r="2304" spans="31:33" s="96" customFormat="1">
      <c r="AE2304" s="135"/>
      <c r="AF2304" s="135"/>
      <c r="AG2304" s="135"/>
    </row>
    <row r="2305" spans="31:33" s="96" customFormat="1">
      <c r="AE2305" s="135"/>
      <c r="AF2305" s="135"/>
      <c r="AG2305" s="135"/>
    </row>
    <row r="2306" spans="31:33" s="96" customFormat="1">
      <c r="AE2306" s="135"/>
      <c r="AF2306" s="135"/>
      <c r="AG2306" s="135"/>
    </row>
    <row r="2307" spans="31:33" s="96" customFormat="1">
      <c r="AE2307" s="135"/>
      <c r="AF2307" s="135"/>
      <c r="AG2307" s="135"/>
    </row>
    <row r="2308" spans="31:33" s="96" customFormat="1">
      <c r="AE2308" s="135"/>
      <c r="AF2308" s="135"/>
      <c r="AG2308" s="135"/>
    </row>
    <row r="2309" spans="31:33" s="96" customFormat="1">
      <c r="AE2309" s="135"/>
      <c r="AF2309" s="135"/>
      <c r="AG2309" s="135"/>
    </row>
    <row r="2310" spans="31:33" s="96" customFormat="1">
      <c r="AE2310" s="135"/>
      <c r="AF2310" s="135"/>
      <c r="AG2310" s="135"/>
    </row>
    <row r="2311" spans="31:33" s="96" customFormat="1">
      <c r="AE2311" s="135"/>
      <c r="AF2311" s="135"/>
      <c r="AG2311" s="135"/>
    </row>
    <row r="2312" spans="31:33" s="96" customFormat="1">
      <c r="AE2312" s="135"/>
      <c r="AF2312" s="135"/>
      <c r="AG2312" s="135"/>
    </row>
    <row r="2313" spans="31:33" s="96" customFormat="1">
      <c r="AE2313" s="135"/>
      <c r="AF2313" s="135"/>
      <c r="AG2313" s="135"/>
    </row>
    <row r="2314" spans="31:33" s="96" customFormat="1">
      <c r="AE2314" s="135"/>
      <c r="AF2314" s="135"/>
      <c r="AG2314" s="135"/>
    </row>
    <row r="2315" spans="31:33" s="96" customFormat="1">
      <c r="AE2315" s="135"/>
      <c r="AF2315" s="135"/>
      <c r="AG2315" s="135"/>
    </row>
    <row r="2316" spans="31:33" s="96" customFormat="1">
      <c r="AE2316" s="135"/>
      <c r="AF2316" s="135"/>
      <c r="AG2316" s="135"/>
    </row>
    <row r="2317" spans="31:33" s="96" customFormat="1">
      <c r="AE2317" s="135"/>
      <c r="AF2317" s="135"/>
      <c r="AG2317" s="135"/>
    </row>
    <row r="2318" spans="31:33" s="96" customFormat="1">
      <c r="AE2318" s="135"/>
      <c r="AF2318" s="135"/>
      <c r="AG2318" s="135"/>
    </row>
    <row r="2319" spans="31:33" s="96" customFormat="1">
      <c r="AE2319" s="135"/>
      <c r="AF2319" s="135"/>
      <c r="AG2319" s="135"/>
    </row>
    <row r="2320" spans="31:33" s="96" customFormat="1">
      <c r="AE2320" s="135"/>
      <c r="AF2320" s="135"/>
      <c r="AG2320" s="135"/>
    </row>
    <row r="2321" spans="31:33" s="96" customFormat="1">
      <c r="AE2321" s="135"/>
      <c r="AF2321" s="135"/>
      <c r="AG2321" s="135"/>
    </row>
    <row r="2322" spans="31:33" s="96" customFormat="1">
      <c r="AE2322" s="135"/>
      <c r="AF2322" s="135"/>
      <c r="AG2322" s="135"/>
    </row>
    <row r="2323" spans="31:33" s="96" customFormat="1">
      <c r="AE2323" s="135"/>
      <c r="AF2323" s="135"/>
      <c r="AG2323" s="135"/>
    </row>
    <row r="2324" spans="31:33" s="96" customFormat="1">
      <c r="AE2324" s="135"/>
      <c r="AF2324" s="135"/>
      <c r="AG2324" s="135"/>
    </row>
    <row r="2325" spans="31:33" s="96" customFormat="1">
      <c r="AE2325" s="135"/>
      <c r="AF2325" s="135"/>
      <c r="AG2325" s="135"/>
    </row>
    <row r="2326" spans="31:33" s="96" customFormat="1">
      <c r="AE2326" s="135"/>
      <c r="AF2326" s="135"/>
      <c r="AG2326" s="135"/>
    </row>
    <row r="2327" spans="31:33" s="96" customFormat="1">
      <c r="AE2327" s="135"/>
      <c r="AF2327" s="135"/>
      <c r="AG2327" s="135"/>
    </row>
    <row r="2328" spans="31:33" s="96" customFormat="1">
      <c r="AE2328" s="135"/>
      <c r="AF2328" s="135"/>
      <c r="AG2328" s="135"/>
    </row>
    <row r="2329" spans="31:33" s="96" customFormat="1">
      <c r="AE2329" s="135"/>
      <c r="AF2329" s="135"/>
      <c r="AG2329" s="135"/>
    </row>
    <row r="2330" spans="31:33" s="96" customFormat="1">
      <c r="AE2330" s="135"/>
      <c r="AF2330" s="135"/>
      <c r="AG2330" s="135"/>
    </row>
    <row r="2331" spans="31:33" s="96" customFormat="1">
      <c r="AE2331" s="135"/>
      <c r="AF2331" s="135"/>
      <c r="AG2331" s="135"/>
    </row>
    <row r="2332" spans="31:33" s="96" customFormat="1">
      <c r="AE2332" s="135"/>
      <c r="AF2332" s="135"/>
      <c r="AG2332" s="135"/>
    </row>
    <row r="2333" spans="31:33" s="96" customFormat="1">
      <c r="AE2333" s="135"/>
      <c r="AF2333" s="135"/>
      <c r="AG2333" s="135"/>
    </row>
    <row r="2334" spans="31:33" s="96" customFormat="1">
      <c r="AE2334" s="135"/>
      <c r="AF2334" s="135"/>
      <c r="AG2334" s="135"/>
    </row>
    <row r="2335" spans="31:33" s="96" customFormat="1">
      <c r="AE2335" s="135"/>
      <c r="AF2335" s="135"/>
      <c r="AG2335" s="135"/>
    </row>
    <row r="2336" spans="31:33" s="96" customFormat="1">
      <c r="AE2336" s="135"/>
      <c r="AF2336" s="135"/>
      <c r="AG2336" s="135"/>
    </row>
    <row r="2337" spans="31:33" s="96" customFormat="1">
      <c r="AE2337" s="135"/>
      <c r="AF2337" s="135"/>
      <c r="AG2337" s="135"/>
    </row>
    <row r="2338" spans="31:33" s="96" customFormat="1">
      <c r="AE2338" s="135"/>
      <c r="AF2338" s="135"/>
      <c r="AG2338" s="135"/>
    </row>
    <row r="2339" spans="31:33" s="96" customFormat="1">
      <c r="AE2339" s="135"/>
      <c r="AF2339" s="135"/>
      <c r="AG2339" s="135"/>
    </row>
    <row r="2340" spans="31:33" s="96" customFormat="1">
      <c r="AE2340" s="135"/>
      <c r="AF2340" s="135"/>
      <c r="AG2340" s="135"/>
    </row>
    <row r="2341" spans="31:33" s="96" customFormat="1">
      <c r="AE2341" s="135"/>
      <c r="AF2341" s="135"/>
      <c r="AG2341" s="135"/>
    </row>
    <row r="2342" spans="31:33" s="96" customFormat="1">
      <c r="AE2342" s="135"/>
      <c r="AF2342" s="135"/>
      <c r="AG2342" s="135"/>
    </row>
    <row r="2343" spans="31:33" s="96" customFormat="1">
      <c r="AE2343" s="135"/>
      <c r="AF2343" s="135"/>
      <c r="AG2343" s="135"/>
    </row>
    <row r="2344" spans="31:33" s="96" customFormat="1">
      <c r="AE2344" s="135"/>
      <c r="AF2344" s="135"/>
      <c r="AG2344" s="135"/>
    </row>
    <row r="2345" spans="31:33" s="96" customFormat="1">
      <c r="AE2345" s="135"/>
      <c r="AF2345" s="135"/>
      <c r="AG2345" s="135"/>
    </row>
    <row r="2346" spans="31:33" s="96" customFormat="1">
      <c r="AE2346" s="135"/>
      <c r="AF2346" s="135"/>
      <c r="AG2346" s="135"/>
    </row>
    <row r="2347" spans="31:33" s="96" customFormat="1">
      <c r="AE2347" s="135"/>
      <c r="AF2347" s="135"/>
      <c r="AG2347" s="135"/>
    </row>
    <row r="2348" spans="31:33" s="96" customFormat="1">
      <c r="AE2348" s="135"/>
      <c r="AF2348" s="135"/>
      <c r="AG2348" s="135"/>
    </row>
    <row r="2349" spans="31:33" s="96" customFormat="1">
      <c r="AE2349" s="135"/>
      <c r="AF2349" s="135"/>
      <c r="AG2349" s="135"/>
    </row>
    <row r="2350" spans="31:33" s="96" customFormat="1">
      <c r="AE2350" s="135"/>
      <c r="AF2350" s="135"/>
      <c r="AG2350" s="135"/>
    </row>
    <row r="2351" spans="31:33" s="96" customFormat="1">
      <c r="AE2351" s="135"/>
      <c r="AF2351" s="135"/>
      <c r="AG2351" s="135"/>
    </row>
    <row r="2352" spans="31:33" s="96" customFormat="1">
      <c r="AE2352" s="135"/>
      <c r="AF2352" s="135"/>
      <c r="AG2352" s="135"/>
    </row>
    <row r="2353" spans="31:33" s="96" customFormat="1">
      <c r="AE2353" s="135"/>
      <c r="AF2353" s="135"/>
      <c r="AG2353" s="135"/>
    </row>
    <row r="2354" spans="31:33" s="96" customFormat="1">
      <c r="AE2354" s="135"/>
      <c r="AF2354" s="135"/>
      <c r="AG2354" s="135"/>
    </row>
    <row r="2355" spans="31:33" s="96" customFormat="1">
      <c r="AE2355" s="135"/>
      <c r="AF2355" s="135"/>
      <c r="AG2355" s="135"/>
    </row>
    <row r="2356" spans="31:33" s="96" customFormat="1">
      <c r="AE2356" s="135"/>
      <c r="AF2356" s="135"/>
      <c r="AG2356" s="135"/>
    </row>
    <row r="2357" spans="31:33" s="96" customFormat="1">
      <c r="AE2357" s="135"/>
      <c r="AF2357" s="135"/>
      <c r="AG2357" s="135"/>
    </row>
    <row r="2358" spans="31:33" s="96" customFormat="1">
      <c r="AE2358" s="135"/>
      <c r="AF2358" s="135"/>
      <c r="AG2358" s="135"/>
    </row>
    <row r="2359" spans="31:33" s="96" customFormat="1">
      <c r="AE2359" s="135"/>
      <c r="AF2359" s="135"/>
      <c r="AG2359" s="135"/>
    </row>
    <row r="2360" spans="31:33" s="96" customFormat="1">
      <c r="AE2360" s="135"/>
      <c r="AF2360" s="135"/>
      <c r="AG2360" s="135"/>
    </row>
    <row r="2361" spans="31:33" s="96" customFormat="1">
      <c r="AE2361" s="135"/>
      <c r="AF2361" s="135"/>
      <c r="AG2361" s="135"/>
    </row>
    <row r="2362" spans="31:33" s="96" customFormat="1">
      <c r="AE2362" s="135"/>
      <c r="AF2362" s="135"/>
      <c r="AG2362" s="135"/>
    </row>
    <row r="2363" spans="31:33" s="96" customFormat="1">
      <c r="AE2363" s="135"/>
      <c r="AF2363" s="135"/>
      <c r="AG2363" s="135"/>
    </row>
    <row r="2364" spans="31:33" s="96" customFormat="1">
      <c r="AE2364" s="135"/>
      <c r="AF2364" s="135"/>
      <c r="AG2364" s="135"/>
    </row>
    <row r="2365" spans="31:33" s="96" customFormat="1">
      <c r="AE2365" s="135"/>
      <c r="AF2365" s="135"/>
      <c r="AG2365" s="135"/>
    </row>
    <row r="2366" spans="31:33" s="96" customFormat="1">
      <c r="AE2366" s="135"/>
      <c r="AF2366" s="135"/>
      <c r="AG2366" s="135"/>
    </row>
    <row r="2367" spans="31:33" s="96" customFormat="1">
      <c r="AE2367" s="135"/>
      <c r="AF2367" s="135"/>
      <c r="AG2367" s="135"/>
    </row>
    <row r="2368" spans="31:33" s="96" customFormat="1">
      <c r="AE2368" s="135"/>
      <c r="AF2368" s="135"/>
      <c r="AG2368" s="135"/>
    </row>
    <row r="2369" spans="31:33" s="96" customFormat="1">
      <c r="AE2369" s="135"/>
      <c r="AF2369" s="135"/>
      <c r="AG2369" s="135"/>
    </row>
    <row r="2370" spans="31:33" s="96" customFormat="1">
      <c r="AE2370" s="135"/>
      <c r="AF2370" s="135"/>
      <c r="AG2370" s="135"/>
    </row>
    <row r="2371" spans="31:33" s="96" customFormat="1">
      <c r="AE2371" s="135"/>
      <c r="AF2371" s="135"/>
      <c r="AG2371" s="135"/>
    </row>
    <row r="2372" spans="31:33" s="96" customFormat="1">
      <c r="AE2372" s="135"/>
      <c r="AF2372" s="135"/>
      <c r="AG2372" s="135"/>
    </row>
    <row r="2373" spans="31:33" s="96" customFormat="1">
      <c r="AE2373" s="135"/>
      <c r="AF2373" s="135"/>
      <c r="AG2373" s="135"/>
    </row>
    <row r="2374" spans="31:33" s="96" customFormat="1">
      <c r="AE2374" s="135"/>
      <c r="AF2374" s="135"/>
      <c r="AG2374" s="135"/>
    </row>
    <row r="2375" spans="31:33" s="96" customFormat="1">
      <c r="AE2375" s="135"/>
      <c r="AF2375" s="135"/>
      <c r="AG2375" s="135"/>
    </row>
    <row r="2376" spans="31:33" s="96" customFormat="1">
      <c r="AE2376" s="135"/>
      <c r="AF2376" s="135"/>
      <c r="AG2376" s="135"/>
    </row>
    <row r="2377" spans="31:33" s="96" customFormat="1">
      <c r="AE2377" s="135"/>
      <c r="AF2377" s="135"/>
      <c r="AG2377" s="135"/>
    </row>
    <row r="2378" spans="31:33" s="96" customFormat="1">
      <c r="AE2378" s="135"/>
      <c r="AF2378" s="135"/>
      <c r="AG2378" s="135"/>
    </row>
    <row r="2379" spans="31:33" s="96" customFormat="1">
      <c r="AE2379" s="135"/>
      <c r="AF2379" s="135"/>
      <c r="AG2379" s="135"/>
    </row>
    <row r="2380" spans="31:33" s="96" customFormat="1">
      <c r="AE2380" s="135"/>
      <c r="AF2380" s="135"/>
      <c r="AG2380" s="135"/>
    </row>
    <row r="2381" spans="31:33" s="96" customFormat="1">
      <c r="AE2381" s="135"/>
      <c r="AF2381" s="135"/>
      <c r="AG2381" s="135"/>
    </row>
    <row r="2382" spans="31:33" s="96" customFormat="1">
      <c r="AE2382" s="135"/>
      <c r="AF2382" s="135"/>
      <c r="AG2382" s="135"/>
    </row>
    <row r="2383" spans="31:33" s="96" customFormat="1">
      <c r="AE2383" s="135"/>
      <c r="AF2383" s="135"/>
      <c r="AG2383" s="135"/>
    </row>
    <row r="2384" spans="31:33" s="96" customFormat="1">
      <c r="AE2384" s="135"/>
      <c r="AF2384" s="135"/>
      <c r="AG2384" s="135"/>
    </row>
    <row r="2385" spans="31:33" s="96" customFormat="1">
      <c r="AE2385" s="135"/>
      <c r="AF2385" s="135"/>
      <c r="AG2385" s="135"/>
    </row>
    <row r="2386" spans="31:33" s="96" customFormat="1">
      <c r="AE2386" s="135"/>
      <c r="AF2386" s="135"/>
      <c r="AG2386" s="135"/>
    </row>
    <row r="2387" spans="31:33" s="96" customFormat="1">
      <c r="AE2387" s="135"/>
      <c r="AF2387" s="135"/>
      <c r="AG2387" s="135"/>
    </row>
    <row r="2388" spans="31:33" s="96" customFormat="1">
      <c r="AE2388" s="135"/>
      <c r="AF2388" s="135"/>
      <c r="AG2388" s="135"/>
    </row>
    <row r="2389" spans="31:33" s="96" customFormat="1">
      <c r="AE2389" s="135"/>
      <c r="AF2389" s="135"/>
      <c r="AG2389" s="135"/>
    </row>
    <row r="2390" spans="31:33" s="96" customFormat="1">
      <c r="AE2390" s="135"/>
      <c r="AF2390" s="135"/>
      <c r="AG2390" s="135"/>
    </row>
    <row r="2391" spans="31:33" s="96" customFormat="1">
      <c r="AE2391" s="135"/>
      <c r="AF2391" s="135"/>
      <c r="AG2391" s="135"/>
    </row>
    <row r="2392" spans="31:33" s="96" customFormat="1">
      <c r="AE2392" s="135"/>
      <c r="AF2392" s="135"/>
      <c r="AG2392" s="135"/>
    </row>
    <row r="2393" spans="31:33" s="96" customFormat="1">
      <c r="AE2393" s="135"/>
      <c r="AF2393" s="135"/>
      <c r="AG2393" s="135"/>
    </row>
    <row r="2394" spans="31:33" s="96" customFormat="1">
      <c r="AE2394" s="135"/>
      <c r="AF2394" s="135"/>
      <c r="AG2394" s="135"/>
    </row>
    <row r="2395" spans="31:33" s="96" customFormat="1">
      <c r="AE2395" s="135"/>
      <c r="AF2395" s="135"/>
      <c r="AG2395" s="135"/>
    </row>
    <row r="2396" spans="31:33" s="96" customFormat="1">
      <c r="AE2396" s="135"/>
      <c r="AF2396" s="135"/>
      <c r="AG2396" s="135"/>
    </row>
    <row r="2397" spans="31:33" s="96" customFormat="1">
      <c r="AE2397" s="135"/>
      <c r="AF2397" s="135"/>
      <c r="AG2397" s="135"/>
    </row>
    <row r="2398" spans="31:33" s="96" customFormat="1">
      <c r="AE2398" s="135"/>
      <c r="AF2398" s="135"/>
      <c r="AG2398" s="135"/>
    </row>
    <row r="2399" spans="31:33" s="96" customFormat="1">
      <c r="AE2399" s="135"/>
      <c r="AF2399" s="135"/>
      <c r="AG2399" s="135"/>
    </row>
    <row r="2400" spans="31:33" s="96" customFormat="1">
      <c r="AE2400" s="135"/>
      <c r="AF2400" s="135"/>
      <c r="AG2400" s="135"/>
    </row>
    <row r="2401" spans="31:33" s="96" customFormat="1">
      <c r="AE2401" s="135"/>
      <c r="AF2401" s="135"/>
      <c r="AG2401" s="135"/>
    </row>
    <row r="2402" spans="31:33" s="96" customFormat="1">
      <c r="AE2402" s="135"/>
      <c r="AF2402" s="135"/>
      <c r="AG2402" s="135"/>
    </row>
    <row r="2403" spans="31:33" s="96" customFormat="1">
      <c r="AE2403" s="135"/>
      <c r="AF2403" s="135"/>
      <c r="AG2403" s="135"/>
    </row>
    <row r="2404" spans="31:33" s="96" customFormat="1">
      <c r="AE2404" s="135"/>
      <c r="AF2404" s="135"/>
      <c r="AG2404" s="135"/>
    </row>
    <row r="2405" spans="31:33" s="96" customFormat="1">
      <c r="AE2405" s="135"/>
      <c r="AF2405" s="135"/>
      <c r="AG2405" s="135"/>
    </row>
    <row r="2406" spans="31:33" s="96" customFormat="1">
      <c r="AE2406" s="135"/>
      <c r="AF2406" s="135"/>
      <c r="AG2406" s="135"/>
    </row>
    <row r="2407" spans="31:33" s="96" customFormat="1">
      <c r="AE2407" s="135"/>
      <c r="AF2407" s="135"/>
      <c r="AG2407" s="135"/>
    </row>
    <row r="2408" spans="31:33" s="96" customFormat="1">
      <c r="AE2408" s="135"/>
      <c r="AF2408" s="135"/>
      <c r="AG2408" s="135"/>
    </row>
    <row r="2409" spans="31:33" s="96" customFormat="1">
      <c r="AE2409" s="135"/>
      <c r="AF2409" s="135"/>
      <c r="AG2409" s="135"/>
    </row>
    <row r="2410" spans="31:33" s="96" customFormat="1">
      <c r="AE2410" s="135"/>
      <c r="AF2410" s="135"/>
      <c r="AG2410" s="135"/>
    </row>
    <row r="2411" spans="31:33" s="96" customFormat="1">
      <c r="AE2411" s="135"/>
      <c r="AF2411" s="135"/>
      <c r="AG2411" s="135"/>
    </row>
    <row r="2412" spans="31:33" s="96" customFormat="1">
      <c r="AE2412" s="135"/>
      <c r="AF2412" s="135"/>
      <c r="AG2412" s="135"/>
    </row>
    <row r="2413" spans="31:33" s="96" customFormat="1">
      <c r="AE2413" s="135"/>
      <c r="AF2413" s="135"/>
      <c r="AG2413" s="135"/>
    </row>
    <row r="2414" spans="31:33" s="96" customFormat="1">
      <c r="AE2414" s="135"/>
      <c r="AF2414" s="135"/>
      <c r="AG2414" s="135"/>
    </row>
    <row r="2415" spans="31:33" s="96" customFormat="1">
      <c r="AE2415" s="135"/>
      <c r="AF2415" s="135"/>
      <c r="AG2415" s="135"/>
    </row>
    <row r="2416" spans="31:33" s="96" customFormat="1">
      <c r="AE2416" s="135"/>
      <c r="AF2416" s="135"/>
      <c r="AG2416" s="135"/>
    </row>
    <row r="2417" spans="31:33" s="96" customFormat="1">
      <c r="AE2417" s="135"/>
      <c r="AF2417" s="135"/>
      <c r="AG2417" s="135"/>
    </row>
    <row r="2418" spans="31:33" s="96" customFormat="1">
      <c r="AE2418" s="135"/>
      <c r="AF2418" s="135"/>
      <c r="AG2418" s="135"/>
    </row>
    <row r="2419" spans="31:33" s="96" customFormat="1">
      <c r="AE2419" s="135"/>
      <c r="AF2419" s="135"/>
      <c r="AG2419" s="135"/>
    </row>
    <row r="2420" spans="31:33" s="96" customFormat="1">
      <c r="AE2420" s="135"/>
      <c r="AF2420" s="135"/>
      <c r="AG2420" s="135"/>
    </row>
    <row r="2421" spans="31:33" s="96" customFormat="1">
      <c r="AE2421" s="135"/>
      <c r="AF2421" s="135"/>
      <c r="AG2421" s="135"/>
    </row>
    <row r="2422" spans="31:33" s="96" customFormat="1">
      <c r="AE2422" s="135"/>
      <c r="AF2422" s="135"/>
      <c r="AG2422" s="135"/>
    </row>
    <row r="2423" spans="31:33" s="96" customFormat="1">
      <c r="AE2423" s="135"/>
      <c r="AF2423" s="135"/>
      <c r="AG2423" s="135"/>
    </row>
    <row r="2424" spans="31:33" s="96" customFormat="1">
      <c r="AE2424" s="135"/>
      <c r="AF2424" s="135"/>
      <c r="AG2424" s="135"/>
    </row>
    <row r="2425" spans="31:33" s="96" customFormat="1">
      <c r="AE2425" s="135"/>
      <c r="AF2425" s="135"/>
      <c r="AG2425" s="135"/>
    </row>
    <row r="2426" spans="31:33" s="96" customFormat="1">
      <c r="AE2426" s="135"/>
      <c r="AF2426" s="135"/>
      <c r="AG2426" s="135"/>
    </row>
    <row r="2427" spans="31:33" s="96" customFormat="1">
      <c r="AE2427" s="135"/>
      <c r="AF2427" s="135"/>
      <c r="AG2427" s="135"/>
    </row>
    <row r="2428" spans="31:33" s="96" customFormat="1">
      <c r="AE2428" s="135"/>
      <c r="AF2428" s="135"/>
      <c r="AG2428" s="135"/>
    </row>
    <row r="2429" spans="31:33" s="96" customFormat="1">
      <c r="AE2429" s="135"/>
      <c r="AF2429" s="135"/>
      <c r="AG2429" s="135"/>
    </row>
    <row r="2430" spans="31:33" s="96" customFormat="1">
      <c r="AE2430" s="135"/>
      <c r="AF2430" s="135"/>
      <c r="AG2430" s="135"/>
    </row>
    <row r="2431" spans="31:33" s="96" customFormat="1">
      <c r="AE2431" s="135"/>
      <c r="AF2431" s="135"/>
      <c r="AG2431" s="135"/>
    </row>
    <row r="2432" spans="31:33" s="96" customFormat="1">
      <c r="AE2432" s="135"/>
      <c r="AF2432" s="135"/>
      <c r="AG2432" s="135"/>
    </row>
    <row r="2433" spans="31:33" s="96" customFormat="1">
      <c r="AE2433" s="135"/>
      <c r="AF2433" s="135"/>
      <c r="AG2433" s="135"/>
    </row>
    <row r="2434" spans="31:33" s="96" customFormat="1">
      <c r="AE2434" s="135"/>
      <c r="AF2434" s="135"/>
      <c r="AG2434" s="135"/>
    </row>
    <row r="2435" spans="31:33" s="96" customFormat="1">
      <c r="AE2435" s="135"/>
      <c r="AF2435" s="135"/>
      <c r="AG2435" s="135"/>
    </row>
    <row r="2436" spans="31:33" s="96" customFormat="1">
      <c r="AE2436" s="135"/>
      <c r="AF2436" s="135"/>
      <c r="AG2436" s="135"/>
    </row>
    <row r="2437" spans="31:33" s="96" customFormat="1">
      <c r="AE2437" s="135"/>
      <c r="AF2437" s="135"/>
      <c r="AG2437" s="135"/>
    </row>
    <row r="2438" spans="31:33" s="96" customFormat="1">
      <c r="AE2438" s="135"/>
      <c r="AF2438" s="135"/>
      <c r="AG2438" s="135"/>
    </row>
    <row r="2439" spans="31:33" s="96" customFormat="1">
      <c r="AE2439" s="135"/>
      <c r="AF2439" s="135"/>
      <c r="AG2439" s="135"/>
    </row>
    <row r="2440" spans="31:33" s="96" customFormat="1">
      <c r="AE2440" s="135"/>
      <c r="AF2440" s="135"/>
      <c r="AG2440" s="135"/>
    </row>
    <row r="2441" spans="31:33" s="96" customFormat="1">
      <c r="AE2441" s="135"/>
      <c r="AF2441" s="135"/>
      <c r="AG2441" s="135"/>
    </row>
    <row r="2442" spans="31:33" s="96" customFormat="1">
      <c r="AE2442" s="135"/>
      <c r="AF2442" s="135"/>
      <c r="AG2442" s="135"/>
    </row>
    <row r="2443" spans="31:33" s="96" customFormat="1">
      <c r="AE2443" s="135"/>
      <c r="AF2443" s="135"/>
      <c r="AG2443" s="135"/>
    </row>
    <row r="2444" spans="31:33" s="96" customFormat="1">
      <c r="AE2444" s="135"/>
      <c r="AF2444" s="135"/>
      <c r="AG2444" s="135"/>
    </row>
    <row r="2445" spans="31:33" s="96" customFormat="1">
      <c r="AE2445" s="135"/>
      <c r="AF2445" s="135"/>
      <c r="AG2445" s="135"/>
    </row>
    <row r="2446" spans="31:33" s="96" customFormat="1">
      <c r="AE2446" s="135"/>
      <c r="AF2446" s="135"/>
      <c r="AG2446" s="135"/>
    </row>
    <row r="2447" spans="31:33" s="96" customFormat="1">
      <c r="AE2447" s="135"/>
      <c r="AF2447" s="135"/>
      <c r="AG2447" s="135"/>
    </row>
    <row r="2448" spans="31:33" s="96" customFormat="1">
      <c r="AE2448" s="135"/>
      <c r="AF2448" s="135"/>
      <c r="AG2448" s="135"/>
    </row>
    <row r="2449" spans="31:33" s="96" customFormat="1">
      <c r="AE2449" s="135"/>
      <c r="AF2449" s="135"/>
      <c r="AG2449" s="135"/>
    </row>
    <row r="2450" spans="31:33" s="96" customFormat="1">
      <c r="AE2450" s="135"/>
      <c r="AF2450" s="135"/>
      <c r="AG2450" s="135"/>
    </row>
    <row r="2451" spans="31:33" s="96" customFormat="1">
      <c r="AE2451" s="135"/>
      <c r="AF2451" s="135"/>
      <c r="AG2451" s="135"/>
    </row>
    <row r="2452" spans="31:33" s="96" customFormat="1">
      <c r="AE2452" s="135"/>
      <c r="AF2452" s="135"/>
      <c r="AG2452" s="135"/>
    </row>
    <row r="2453" spans="31:33" s="96" customFormat="1">
      <c r="AE2453" s="135"/>
      <c r="AF2453" s="135"/>
      <c r="AG2453" s="135"/>
    </row>
    <row r="2454" spans="31:33" s="96" customFormat="1">
      <c r="AE2454" s="135"/>
      <c r="AF2454" s="135"/>
      <c r="AG2454" s="135"/>
    </row>
    <row r="2455" spans="31:33" s="96" customFormat="1">
      <c r="AE2455" s="135"/>
      <c r="AF2455" s="135"/>
      <c r="AG2455" s="135"/>
    </row>
    <row r="2456" spans="31:33" s="96" customFormat="1">
      <c r="AE2456" s="135"/>
      <c r="AF2456" s="135"/>
      <c r="AG2456" s="135"/>
    </row>
    <row r="2457" spans="31:33" s="96" customFormat="1">
      <c r="AE2457" s="135"/>
      <c r="AF2457" s="135"/>
      <c r="AG2457" s="135"/>
    </row>
    <row r="2458" spans="31:33" s="96" customFormat="1">
      <c r="AE2458" s="135"/>
      <c r="AF2458" s="135"/>
      <c r="AG2458" s="135"/>
    </row>
    <row r="2459" spans="31:33" s="96" customFormat="1">
      <c r="AE2459" s="135"/>
      <c r="AF2459" s="135"/>
      <c r="AG2459" s="135"/>
    </row>
    <row r="2460" spans="31:33" s="96" customFormat="1">
      <c r="AE2460" s="135"/>
      <c r="AF2460" s="135"/>
      <c r="AG2460" s="135"/>
    </row>
    <row r="2461" spans="31:33" s="96" customFormat="1">
      <c r="AE2461" s="135"/>
      <c r="AF2461" s="135"/>
      <c r="AG2461" s="135"/>
    </row>
    <row r="2462" spans="31:33" s="96" customFormat="1">
      <c r="AE2462" s="135"/>
      <c r="AF2462" s="135"/>
      <c r="AG2462" s="135"/>
    </row>
    <row r="2463" spans="31:33" s="96" customFormat="1">
      <c r="AE2463" s="135"/>
      <c r="AF2463" s="135"/>
      <c r="AG2463" s="135"/>
    </row>
    <row r="2464" spans="31:33" s="96" customFormat="1">
      <c r="AE2464" s="135"/>
      <c r="AF2464" s="135"/>
      <c r="AG2464" s="135"/>
    </row>
    <row r="2465" spans="31:33" s="96" customFormat="1">
      <c r="AE2465" s="135"/>
      <c r="AF2465" s="135"/>
      <c r="AG2465" s="135"/>
    </row>
    <row r="2466" spans="31:33" s="96" customFormat="1">
      <c r="AE2466" s="135"/>
      <c r="AF2466" s="135"/>
      <c r="AG2466" s="135"/>
    </row>
    <row r="2467" spans="31:33" s="96" customFormat="1">
      <c r="AE2467" s="135"/>
      <c r="AF2467" s="135"/>
      <c r="AG2467" s="135"/>
    </row>
    <row r="2468" spans="31:33" s="96" customFormat="1">
      <c r="AE2468" s="135"/>
      <c r="AF2468" s="135"/>
      <c r="AG2468" s="135"/>
    </row>
    <row r="2469" spans="31:33" s="96" customFormat="1">
      <c r="AE2469" s="135"/>
      <c r="AF2469" s="135"/>
      <c r="AG2469" s="135"/>
    </row>
    <row r="2470" spans="31:33" s="96" customFormat="1">
      <c r="AE2470" s="135"/>
      <c r="AF2470" s="135"/>
      <c r="AG2470" s="135"/>
    </row>
    <row r="2471" spans="31:33" s="96" customFormat="1">
      <c r="AE2471" s="135"/>
      <c r="AF2471" s="135"/>
      <c r="AG2471" s="135"/>
    </row>
    <row r="2472" spans="31:33" s="96" customFormat="1">
      <c r="AE2472" s="135"/>
      <c r="AF2472" s="135"/>
      <c r="AG2472" s="135"/>
    </row>
    <row r="2473" spans="31:33" s="96" customFormat="1">
      <c r="AE2473" s="135"/>
      <c r="AF2473" s="135"/>
      <c r="AG2473" s="135"/>
    </row>
    <row r="2474" spans="31:33" s="96" customFormat="1">
      <c r="AE2474" s="135"/>
      <c r="AF2474" s="135"/>
      <c r="AG2474" s="135"/>
    </row>
    <row r="2475" spans="31:33" s="96" customFormat="1">
      <c r="AE2475" s="135"/>
      <c r="AF2475" s="135"/>
      <c r="AG2475" s="135"/>
    </row>
    <row r="2476" spans="31:33" s="96" customFormat="1">
      <c r="AE2476" s="135"/>
      <c r="AF2476" s="135"/>
      <c r="AG2476" s="135"/>
    </row>
    <row r="2477" spans="31:33" s="96" customFormat="1">
      <c r="AE2477" s="135"/>
      <c r="AF2477" s="135"/>
      <c r="AG2477" s="135"/>
    </row>
    <row r="2478" spans="31:33" s="96" customFormat="1">
      <c r="AE2478" s="135"/>
      <c r="AF2478" s="135"/>
      <c r="AG2478" s="135"/>
    </row>
    <row r="2479" spans="31:33" s="96" customFormat="1">
      <c r="AE2479" s="135"/>
      <c r="AF2479" s="135"/>
      <c r="AG2479" s="135"/>
    </row>
    <row r="2480" spans="31:33" s="96" customFormat="1">
      <c r="AE2480" s="135"/>
      <c r="AF2480" s="135"/>
      <c r="AG2480" s="135"/>
    </row>
    <row r="2481" spans="31:33" s="96" customFormat="1">
      <c r="AE2481" s="135"/>
      <c r="AF2481" s="135"/>
      <c r="AG2481" s="135"/>
    </row>
    <row r="2482" spans="31:33" s="96" customFormat="1">
      <c r="AE2482" s="135"/>
      <c r="AF2482" s="135"/>
      <c r="AG2482" s="135"/>
    </row>
    <row r="2483" spans="31:33" s="96" customFormat="1">
      <c r="AE2483" s="135"/>
      <c r="AF2483" s="135"/>
      <c r="AG2483" s="135"/>
    </row>
    <row r="2484" spans="31:33" s="96" customFormat="1">
      <c r="AE2484" s="135"/>
      <c r="AF2484" s="135"/>
      <c r="AG2484" s="135"/>
    </row>
    <row r="2485" spans="31:33" s="96" customFormat="1">
      <c r="AE2485" s="135"/>
      <c r="AF2485" s="135"/>
      <c r="AG2485" s="135"/>
    </row>
    <row r="2486" spans="31:33" s="96" customFormat="1">
      <c r="AE2486" s="135"/>
      <c r="AF2486" s="135"/>
      <c r="AG2486" s="135"/>
    </row>
    <row r="2487" spans="31:33" s="96" customFormat="1">
      <c r="AE2487" s="135"/>
      <c r="AF2487" s="135"/>
      <c r="AG2487" s="135"/>
    </row>
    <row r="2488" spans="31:33" s="96" customFormat="1">
      <c r="AE2488" s="135"/>
      <c r="AF2488" s="135"/>
      <c r="AG2488" s="135"/>
    </row>
    <row r="2489" spans="31:33" s="96" customFormat="1">
      <c r="AE2489" s="135"/>
      <c r="AF2489" s="135"/>
      <c r="AG2489" s="135"/>
    </row>
    <row r="2490" spans="31:33" s="96" customFormat="1">
      <c r="AE2490" s="135"/>
      <c r="AF2490" s="135"/>
      <c r="AG2490" s="135"/>
    </row>
    <row r="2491" spans="31:33" s="96" customFormat="1">
      <c r="AE2491" s="135"/>
      <c r="AF2491" s="135"/>
      <c r="AG2491" s="135"/>
    </row>
    <row r="2492" spans="31:33" s="96" customFormat="1">
      <c r="AE2492" s="135"/>
      <c r="AF2492" s="135"/>
      <c r="AG2492" s="135"/>
    </row>
    <row r="2493" spans="31:33" s="96" customFormat="1">
      <c r="AE2493" s="135"/>
      <c r="AF2493" s="135"/>
      <c r="AG2493" s="135"/>
    </row>
    <row r="2494" spans="31:33" s="96" customFormat="1">
      <c r="AE2494" s="135"/>
      <c r="AF2494" s="135"/>
      <c r="AG2494" s="135"/>
    </row>
    <row r="2495" spans="31:33" s="96" customFormat="1">
      <c r="AE2495" s="135"/>
      <c r="AF2495" s="135"/>
      <c r="AG2495" s="135"/>
    </row>
    <row r="2496" spans="31:33" s="96" customFormat="1">
      <c r="AE2496" s="135"/>
      <c r="AF2496" s="135"/>
      <c r="AG2496" s="135"/>
    </row>
    <row r="2497" spans="31:33" s="96" customFormat="1">
      <c r="AE2497" s="135"/>
      <c r="AF2497" s="135"/>
      <c r="AG2497" s="135"/>
    </row>
    <row r="2498" spans="31:33" s="96" customFormat="1">
      <c r="AE2498" s="135"/>
      <c r="AF2498" s="135"/>
      <c r="AG2498" s="135"/>
    </row>
    <row r="2499" spans="31:33" s="96" customFormat="1">
      <c r="AE2499" s="135"/>
      <c r="AF2499" s="135"/>
      <c r="AG2499" s="135"/>
    </row>
    <row r="2500" spans="31:33" s="96" customFormat="1">
      <c r="AE2500" s="135"/>
      <c r="AF2500" s="135"/>
      <c r="AG2500" s="135"/>
    </row>
    <row r="2501" spans="31:33" s="96" customFormat="1">
      <c r="AE2501" s="135"/>
      <c r="AF2501" s="135"/>
      <c r="AG2501" s="135"/>
    </row>
    <row r="2502" spans="31:33" s="96" customFormat="1">
      <c r="AE2502" s="135"/>
      <c r="AF2502" s="135"/>
      <c r="AG2502" s="135"/>
    </row>
    <row r="2503" spans="31:33" s="96" customFormat="1">
      <c r="AE2503" s="135"/>
      <c r="AF2503" s="135"/>
      <c r="AG2503" s="135"/>
    </row>
    <row r="2504" spans="31:33" s="96" customFormat="1">
      <c r="AE2504" s="135"/>
      <c r="AF2504" s="135"/>
      <c r="AG2504" s="135"/>
    </row>
    <row r="2505" spans="31:33" s="96" customFormat="1">
      <c r="AE2505" s="135"/>
      <c r="AF2505" s="135"/>
      <c r="AG2505" s="135"/>
    </row>
    <row r="2506" spans="31:33" s="96" customFormat="1">
      <c r="AE2506" s="135"/>
      <c r="AF2506" s="135"/>
      <c r="AG2506" s="135"/>
    </row>
    <row r="2507" spans="31:33" s="96" customFormat="1">
      <c r="AE2507" s="135"/>
      <c r="AF2507" s="135"/>
      <c r="AG2507" s="135"/>
    </row>
    <row r="2508" spans="31:33" s="96" customFormat="1">
      <c r="AE2508" s="135"/>
      <c r="AF2508" s="135"/>
      <c r="AG2508" s="135"/>
    </row>
    <row r="2509" spans="31:33" s="96" customFormat="1">
      <c r="AE2509" s="135"/>
      <c r="AF2509" s="135"/>
      <c r="AG2509" s="135"/>
    </row>
    <row r="2510" spans="31:33" s="96" customFormat="1">
      <c r="AE2510" s="135"/>
      <c r="AF2510" s="135"/>
      <c r="AG2510" s="135"/>
    </row>
    <row r="2511" spans="31:33" s="96" customFormat="1">
      <c r="AE2511" s="135"/>
      <c r="AF2511" s="135"/>
      <c r="AG2511" s="135"/>
    </row>
    <row r="2512" spans="31:33" s="96" customFormat="1">
      <c r="AE2512" s="135"/>
      <c r="AF2512" s="135"/>
      <c r="AG2512" s="135"/>
    </row>
    <row r="2513" spans="31:33" s="96" customFormat="1">
      <c r="AE2513" s="135"/>
      <c r="AF2513" s="135"/>
      <c r="AG2513" s="135"/>
    </row>
    <row r="2514" spans="31:33" s="96" customFormat="1">
      <c r="AE2514" s="135"/>
      <c r="AF2514" s="135"/>
      <c r="AG2514" s="135"/>
    </row>
    <row r="2515" spans="31:33" s="96" customFormat="1">
      <c r="AE2515" s="135"/>
      <c r="AF2515" s="135"/>
      <c r="AG2515" s="135"/>
    </row>
    <row r="2516" spans="31:33" s="96" customFormat="1">
      <c r="AE2516" s="135"/>
      <c r="AF2516" s="135"/>
      <c r="AG2516" s="135"/>
    </row>
    <row r="2517" spans="31:33" s="96" customFormat="1">
      <c r="AE2517" s="135"/>
      <c r="AF2517" s="135"/>
      <c r="AG2517" s="135"/>
    </row>
    <row r="2518" spans="31:33" s="96" customFormat="1">
      <c r="AE2518" s="135"/>
      <c r="AF2518" s="135"/>
      <c r="AG2518" s="135"/>
    </row>
    <row r="2519" spans="31:33" s="96" customFormat="1">
      <c r="AE2519" s="135"/>
      <c r="AF2519" s="135"/>
      <c r="AG2519" s="135"/>
    </row>
    <row r="2520" spans="31:33" s="96" customFormat="1">
      <c r="AE2520" s="135"/>
      <c r="AF2520" s="135"/>
      <c r="AG2520" s="135"/>
    </row>
    <row r="2521" spans="31:33" s="96" customFormat="1">
      <c r="AE2521" s="135"/>
      <c r="AF2521" s="135"/>
      <c r="AG2521" s="135"/>
    </row>
    <row r="2522" spans="31:33" s="96" customFormat="1">
      <c r="AE2522" s="135"/>
      <c r="AF2522" s="135"/>
      <c r="AG2522" s="135"/>
    </row>
    <row r="2523" spans="31:33" s="96" customFormat="1">
      <c r="AE2523" s="135"/>
      <c r="AF2523" s="135"/>
      <c r="AG2523" s="135"/>
    </row>
    <row r="2524" spans="31:33" s="96" customFormat="1">
      <c r="AE2524" s="135"/>
      <c r="AF2524" s="135"/>
      <c r="AG2524" s="135"/>
    </row>
    <row r="2525" spans="31:33" s="96" customFormat="1">
      <c r="AE2525" s="135"/>
      <c r="AF2525" s="135"/>
      <c r="AG2525" s="135"/>
    </row>
    <row r="2526" spans="31:33" s="96" customFormat="1">
      <c r="AE2526" s="135"/>
      <c r="AF2526" s="135"/>
      <c r="AG2526" s="135"/>
    </row>
    <row r="2527" spans="31:33" s="96" customFormat="1">
      <c r="AE2527" s="135"/>
      <c r="AF2527" s="135"/>
      <c r="AG2527" s="135"/>
    </row>
    <row r="2528" spans="31:33" s="96" customFormat="1">
      <c r="AE2528" s="135"/>
      <c r="AF2528" s="135"/>
      <c r="AG2528" s="135"/>
    </row>
    <row r="2529" spans="31:33" s="96" customFormat="1">
      <c r="AE2529" s="135"/>
      <c r="AF2529" s="135"/>
      <c r="AG2529" s="135"/>
    </row>
    <row r="2530" spans="31:33" s="96" customFormat="1">
      <c r="AE2530" s="135"/>
      <c r="AF2530" s="135"/>
      <c r="AG2530" s="135"/>
    </row>
    <row r="2531" spans="31:33" s="96" customFormat="1">
      <c r="AE2531" s="135"/>
      <c r="AF2531" s="135"/>
      <c r="AG2531" s="135"/>
    </row>
    <row r="2532" spans="31:33" s="96" customFormat="1">
      <c r="AE2532" s="135"/>
      <c r="AF2532" s="135"/>
      <c r="AG2532" s="135"/>
    </row>
    <row r="2533" spans="31:33" s="96" customFormat="1">
      <c r="AE2533" s="135"/>
      <c r="AF2533" s="135"/>
      <c r="AG2533" s="135"/>
    </row>
    <row r="2534" spans="31:33" s="96" customFormat="1">
      <c r="AE2534" s="135"/>
      <c r="AF2534" s="135"/>
      <c r="AG2534" s="135"/>
    </row>
    <row r="2535" spans="31:33" s="96" customFormat="1">
      <c r="AE2535" s="135"/>
      <c r="AF2535" s="135"/>
      <c r="AG2535" s="135"/>
    </row>
    <row r="2536" spans="31:33" s="96" customFormat="1">
      <c r="AE2536" s="135"/>
      <c r="AF2536" s="135"/>
      <c r="AG2536" s="135"/>
    </row>
    <row r="2537" spans="31:33" s="96" customFormat="1">
      <c r="AE2537" s="135"/>
      <c r="AF2537" s="135"/>
      <c r="AG2537" s="135"/>
    </row>
    <row r="2538" spans="31:33" s="96" customFormat="1">
      <c r="AE2538" s="135"/>
      <c r="AF2538" s="135"/>
      <c r="AG2538" s="135"/>
    </row>
    <row r="2539" spans="31:33" s="96" customFormat="1">
      <c r="AE2539" s="135"/>
      <c r="AF2539" s="135"/>
      <c r="AG2539" s="135"/>
    </row>
    <row r="2540" spans="31:33" s="96" customFormat="1">
      <c r="AE2540" s="135"/>
      <c r="AF2540" s="135"/>
      <c r="AG2540" s="135"/>
    </row>
    <row r="2541" spans="31:33" s="96" customFormat="1">
      <c r="AE2541" s="135"/>
      <c r="AF2541" s="135"/>
      <c r="AG2541" s="135"/>
    </row>
    <row r="2542" spans="31:33" s="96" customFormat="1">
      <c r="AE2542" s="135"/>
      <c r="AF2542" s="135"/>
      <c r="AG2542" s="135"/>
    </row>
    <row r="2543" spans="31:33" s="96" customFormat="1">
      <c r="AE2543" s="135"/>
      <c r="AF2543" s="135"/>
      <c r="AG2543" s="135"/>
    </row>
    <row r="2544" spans="31:33" s="96" customFormat="1">
      <c r="AE2544" s="135"/>
      <c r="AF2544" s="135"/>
      <c r="AG2544" s="135"/>
    </row>
    <row r="2545" spans="31:33" s="96" customFormat="1">
      <c r="AE2545" s="135"/>
      <c r="AF2545" s="135"/>
      <c r="AG2545" s="135"/>
    </row>
    <row r="2546" spans="31:33" s="96" customFormat="1">
      <c r="AE2546" s="135"/>
      <c r="AF2546" s="135"/>
      <c r="AG2546" s="135"/>
    </row>
    <row r="2547" spans="31:33" s="96" customFormat="1">
      <c r="AE2547" s="135"/>
      <c r="AF2547" s="135"/>
      <c r="AG2547" s="135"/>
    </row>
    <row r="2548" spans="31:33" s="96" customFormat="1">
      <c r="AE2548" s="135"/>
      <c r="AF2548" s="135"/>
      <c r="AG2548" s="135"/>
    </row>
    <row r="2549" spans="31:33" s="96" customFormat="1">
      <c r="AE2549" s="135"/>
      <c r="AF2549" s="135"/>
      <c r="AG2549" s="135"/>
    </row>
    <row r="2550" spans="31:33" s="96" customFormat="1">
      <c r="AE2550" s="135"/>
      <c r="AF2550" s="135"/>
      <c r="AG2550" s="135"/>
    </row>
    <row r="2551" spans="31:33" s="96" customFormat="1">
      <c r="AE2551" s="135"/>
      <c r="AF2551" s="135"/>
      <c r="AG2551" s="135"/>
    </row>
    <row r="2552" spans="31:33" s="96" customFormat="1">
      <c r="AE2552" s="135"/>
      <c r="AF2552" s="135"/>
      <c r="AG2552" s="135"/>
    </row>
    <row r="2553" spans="31:33" s="96" customFormat="1">
      <c r="AE2553" s="135"/>
      <c r="AF2553" s="135"/>
      <c r="AG2553" s="135"/>
    </row>
    <row r="2554" spans="31:33" s="96" customFormat="1">
      <c r="AE2554" s="135"/>
      <c r="AF2554" s="135"/>
      <c r="AG2554" s="135"/>
    </row>
    <row r="2555" spans="31:33" s="96" customFormat="1">
      <c r="AE2555" s="135"/>
      <c r="AF2555" s="135"/>
      <c r="AG2555" s="135"/>
    </row>
    <row r="2556" spans="31:33" s="96" customFormat="1">
      <c r="AE2556" s="135"/>
      <c r="AF2556" s="135"/>
      <c r="AG2556" s="135"/>
    </row>
    <row r="2557" spans="31:33" s="96" customFormat="1">
      <c r="AE2557" s="135"/>
      <c r="AF2557" s="135"/>
      <c r="AG2557" s="135"/>
    </row>
    <row r="2558" spans="31:33" s="96" customFormat="1">
      <c r="AE2558" s="135"/>
      <c r="AF2558" s="135"/>
      <c r="AG2558" s="135"/>
    </row>
    <row r="2559" spans="31:33" s="96" customFormat="1">
      <c r="AE2559" s="135"/>
      <c r="AF2559" s="135"/>
      <c r="AG2559" s="135"/>
    </row>
    <row r="2560" spans="31:33" s="96" customFormat="1">
      <c r="AE2560" s="135"/>
      <c r="AF2560" s="135"/>
      <c r="AG2560" s="135"/>
    </row>
    <row r="2561" spans="31:33" s="96" customFormat="1">
      <c r="AE2561" s="135"/>
      <c r="AF2561" s="135"/>
      <c r="AG2561" s="135"/>
    </row>
    <row r="2562" spans="31:33" s="96" customFormat="1">
      <c r="AE2562" s="135"/>
      <c r="AF2562" s="135"/>
      <c r="AG2562" s="135"/>
    </row>
    <row r="2563" spans="31:33" s="96" customFormat="1">
      <c r="AE2563" s="135"/>
      <c r="AF2563" s="135"/>
      <c r="AG2563" s="135"/>
    </row>
    <row r="2564" spans="31:33" s="96" customFormat="1">
      <c r="AE2564" s="135"/>
      <c r="AF2564" s="135"/>
      <c r="AG2564" s="135"/>
    </row>
    <row r="2565" spans="31:33" s="96" customFormat="1">
      <c r="AE2565" s="135"/>
      <c r="AF2565" s="135"/>
      <c r="AG2565" s="135"/>
    </row>
    <row r="2566" spans="31:33" s="96" customFormat="1">
      <c r="AE2566" s="135"/>
      <c r="AF2566" s="135"/>
      <c r="AG2566" s="135"/>
    </row>
    <row r="2567" spans="31:33" s="96" customFormat="1">
      <c r="AE2567" s="135"/>
      <c r="AF2567" s="135"/>
      <c r="AG2567" s="135"/>
    </row>
    <row r="2568" spans="31:33" s="96" customFormat="1">
      <c r="AE2568" s="135"/>
      <c r="AF2568" s="135"/>
      <c r="AG2568" s="135"/>
    </row>
    <row r="2569" spans="31:33" s="96" customFormat="1">
      <c r="AE2569" s="135"/>
      <c r="AF2569" s="135"/>
      <c r="AG2569" s="135"/>
    </row>
    <row r="2570" spans="31:33" s="96" customFormat="1">
      <c r="AE2570" s="135"/>
      <c r="AF2570" s="135"/>
      <c r="AG2570" s="135"/>
    </row>
    <row r="2571" spans="31:33" s="96" customFormat="1">
      <c r="AE2571" s="135"/>
      <c r="AF2571" s="135"/>
      <c r="AG2571" s="135"/>
    </row>
    <row r="2572" spans="31:33" s="96" customFormat="1">
      <c r="AE2572" s="135"/>
      <c r="AF2572" s="135"/>
      <c r="AG2572" s="135"/>
    </row>
    <row r="2573" spans="31:33" s="96" customFormat="1">
      <c r="AE2573" s="135"/>
      <c r="AF2573" s="135"/>
      <c r="AG2573" s="135"/>
    </row>
    <row r="2574" spans="31:33" s="96" customFormat="1">
      <c r="AE2574" s="135"/>
      <c r="AF2574" s="135"/>
      <c r="AG2574" s="135"/>
    </row>
    <row r="2575" spans="31:33" s="96" customFormat="1">
      <c r="AE2575" s="135"/>
      <c r="AF2575" s="135"/>
      <c r="AG2575" s="135"/>
    </row>
    <row r="2576" spans="31:33" s="96" customFormat="1">
      <c r="AE2576" s="135"/>
      <c r="AF2576" s="135"/>
      <c r="AG2576" s="135"/>
    </row>
    <row r="2577" spans="31:33" s="96" customFormat="1">
      <c r="AE2577" s="135"/>
      <c r="AF2577" s="135"/>
      <c r="AG2577" s="135"/>
    </row>
    <row r="2578" spans="31:33" s="96" customFormat="1">
      <c r="AE2578" s="135"/>
      <c r="AF2578" s="135"/>
      <c r="AG2578" s="135"/>
    </row>
    <row r="2579" spans="31:33" s="96" customFormat="1">
      <c r="AE2579" s="135"/>
      <c r="AF2579" s="135"/>
      <c r="AG2579" s="135"/>
    </row>
    <row r="2580" spans="31:33" s="96" customFormat="1">
      <c r="AE2580" s="135"/>
      <c r="AF2580" s="135"/>
      <c r="AG2580" s="135"/>
    </row>
    <row r="2581" spans="31:33" s="96" customFormat="1">
      <c r="AE2581" s="135"/>
      <c r="AF2581" s="135"/>
      <c r="AG2581" s="135"/>
    </row>
    <row r="2582" spans="31:33" s="96" customFormat="1">
      <c r="AE2582" s="135"/>
      <c r="AF2582" s="135"/>
      <c r="AG2582" s="135"/>
    </row>
    <row r="2583" spans="31:33" s="96" customFormat="1">
      <c r="AE2583" s="135"/>
      <c r="AF2583" s="135"/>
      <c r="AG2583" s="135"/>
    </row>
    <row r="2584" spans="31:33" s="96" customFormat="1">
      <c r="AE2584" s="135"/>
      <c r="AF2584" s="135"/>
      <c r="AG2584" s="135"/>
    </row>
    <row r="2585" spans="31:33" s="96" customFormat="1">
      <c r="AE2585" s="135"/>
      <c r="AF2585" s="135"/>
      <c r="AG2585" s="135"/>
    </row>
    <row r="2586" spans="31:33" s="96" customFormat="1">
      <c r="AE2586" s="135"/>
      <c r="AF2586" s="135"/>
      <c r="AG2586" s="135"/>
    </row>
    <row r="2587" spans="31:33" s="96" customFormat="1">
      <c r="AE2587" s="135"/>
      <c r="AF2587" s="135"/>
      <c r="AG2587" s="135"/>
    </row>
    <row r="2588" spans="31:33" s="96" customFormat="1">
      <c r="AE2588" s="135"/>
      <c r="AF2588" s="135"/>
      <c r="AG2588" s="135"/>
    </row>
    <row r="2589" spans="31:33" s="96" customFormat="1">
      <c r="AE2589" s="135"/>
      <c r="AF2589" s="135"/>
      <c r="AG2589" s="135"/>
    </row>
    <row r="2590" spans="31:33" s="96" customFormat="1">
      <c r="AE2590" s="135"/>
      <c r="AF2590" s="135"/>
      <c r="AG2590" s="135"/>
    </row>
    <row r="2591" spans="31:33" s="96" customFormat="1">
      <c r="AE2591" s="135"/>
      <c r="AF2591" s="135"/>
      <c r="AG2591" s="135"/>
    </row>
    <row r="2592" spans="31:33" s="96" customFormat="1">
      <c r="AE2592" s="135"/>
      <c r="AF2592" s="135"/>
      <c r="AG2592" s="135"/>
    </row>
    <row r="2593" spans="31:33" s="96" customFormat="1">
      <c r="AE2593" s="135"/>
      <c r="AF2593" s="135"/>
      <c r="AG2593" s="135"/>
    </row>
    <row r="2594" spans="31:33" s="96" customFormat="1">
      <c r="AE2594" s="135"/>
      <c r="AF2594" s="135"/>
      <c r="AG2594" s="135"/>
    </row>
    <row r="2595" spans="31:33" s="96" customFormat="1">
      <c r="AE2595" s="135"/>
      <c r="AF2595" s="135"/>
      <c r="AG2595" s="135"/>
    </row>
    <row r="2596" spans="31:33" s="96" customFormat="1">
      <c r="AE2596" s="135"/>
      <c r="AF2596" s="135"/>
      <c r="AG2596" s="135"/>
    </row>
    <row r="2597" spans="31:33" s="96" customFormat="1">
      <c r="AE2597" s="135"/>
      <c r="AF2597" s="135"/>
      <c r="AG2597" s="135"/>
    </row>
    <row r="2598" spans="31:33" s="96" customFormat="1">
      <c r="AE2598" s="135"/>
      <c r="AF2598" s="135"/>
      <c r="AG2598" s="135"/>
    </row>
    <row r="2599" spans="31:33" s="96" customFormat="1">
      <c r="AE2599" s="135"/>
      <c r="AF2599" s="135"/>
      <c r="AG2599" s="135"/>
    </row>
    <row r="2600" spans="31:33" s="96" customFormat="1">
      <c r="AE2600" s="135"/>
      <c r="AF2600" s="135"/>
      <c r="AG2600" s="135"/>
    </row>
    <row r="2601" spans="31:33" s="96" customFormat="1">
      <c r="AE2601" s="135"/>
      <c r="AF2601" s="135"/>
      <c r="AG2601" s="135"/>
    </row>
    <row r="2602" spans="31:33" s="96" customFormat="1">
      <c r="AE2602" s="135"/>
      <c r="AF2602" s="135"/>
      <c r="AG2602" s="135"/>
    </row>
    <row r="2603" spans="31:33" s="96" customFormat="1">
      <c r="AE2603" s="135"/>
      <c r="AF2603" s="135"/>
      <c r="AG2603" s="135"/>
    </row>
    <row r="2604" spans="31:33" s="96" customFormat="1">
      <c r="AE2604" s="135"/>
      <c r="AF2604" s="135"/>
      <c r="AG2604" s="135"/>
    </row>
    <row r="2605" spans="31:33" s="96" customFormat="1">
      <c r="AE2605" s="135"/>
      <c r="AF2605" s="135"/>
      <c r="AG2605" s="135"/>
    </row>
    <row r="2606" spans="31:33" s="96" customFormat="1">
      <c r="AE2606" s="135"/>
      <c r="AF2606" s="135"/>
      <c r="AG2606" s="135"/>
    </row>
    <row r="2607" spans="31:33" s="96" customFormat="1">
      <c r="AE2607" s="135"/>
      <c r="AF2607" s="135"/>
      <c r="AG2607" s="135"/>
    </row>
    <row r="2608" spans="31:33" s="96" customFormat="1">
      <c r="AE2608" s="135"/>
      <c r="AF2608" s="135"/>
      <c r="AG2608" s="135"/>
    </row>
    <row r="2609" spans="31:33" s="96" customFormat="1">
      <c r="AE2609" s="135"/>
      <c r="AF2609" s="135"/>
      <c r="AG2609" s="135"/>
    </row>
    <row r="2610" spans="31:33" s="96" customFormat="1">
      <c r="AE2610" s="135"/>
      <c r="AF2610" s="135"/>
      <c r="AG2610" s="135"/>
    </row>
    <row r="2611" spans="31:33" s="96" customFormat="1">
      <c r="AE2611" s="135"/>
      <c r="AF2611" s="135"/>
      <c r="AG2611" s="135"/>
    </row>
    <row r="2612" spans="31:33" s="96" customFormat="1">
      <c r="AE2612" s="135"/>
      <c r="AF2612" s="135"/>
      <c r="AG2612" s="135"/>
    </row>
    <row r="2613" spans="31:33" s="96" customFormat="1">
      <c r="AE2613" s="135"/>
      <c r="AF2613" s="135"/>
      <c r="AG2613" s="135"/>
    </row>
    <row r="2614" spans="31:33" s="96" customFormat="1">
      <c r="AE2614" s="135"/>
      <c r="AF2614" s="135"/>
      <c r="AG2614" s="135"/>
    </row>
    <row r="2615" spans="31:33" s="96" customFormat="1">
      <c r="AE2615" s="135"/>
      <c r="AF2615" s="135"/>
      <c r="AG2615" s="135"/>
    </row>
    <row r="2616" spans="31:33" s="96" customFormat="1">
      <c r="AE2616" s="135"/>
      <c r="AF2616" s="135"/>
      <c r="AG2616" s="135"/>
    </row>
    <row r="2617" spans="31:33" s="96" customFormat="1">
      <c r="AE2617" s="135"/>
      <c r="AF2617" s="135"/>
      <c r="AG2617" s="135"/>
    </row>
    <row r="2618" spans="31:33" s="96" customFormat="1">
      <c r="AE2618" s="135"/>
      <c r="AF2618" s="135"/>
      <c r="AG2618" s="135"/>
    </row>
    <row r="2619" spans="31:33" s="96" customFormat="1">
      <c r="AE2619" s="135"/>
      <c r="AF2619" s="135"/>
      <c r="AG2619" s="135"/>
    </row>
    <row r="2620" spans="31:33" s="96" customFormat="1">
      <c r="AE2620" s="135"/>
      <c r="AF2620" s="135"/>
      <c r="AG2620" s="135"/>
    </row>
    <row r="2621" spans="31:33" s="96" customFormat="1">
      <c r="AE2621" s="135"/>
      <c r="AF2621" s="135"/>
      <c r="AG2621" s="135"/>
    </row>
    <row r="2622" spans="31:33" s="96" customFormat="1">
      <c r="AE2622" s="135"/>
      <c r="AF2622" s="135"/>
      <c r="AG2622" s="135"/>
    </row>
    <row r="2623" spans="31:33" s="96" customFormat="1">
      <c r="AE2623" s="135"/>
      <c r="AF2623" s="135"/>
      <c r="AG2623" s="135"/>
    </row>
    <row r="2624" spans="31:33" s="96" customFormat="1">
      <c r="AE2624" s="135"/>
      <c r="AF2624" s="135"/>
      <c r="AG2624" s="135"/>
    </row>
    <row r="2625" spans="31:33" s="96" customFormat="1">
      <c r="AE2625" s="135"/>
      <c r="AF2625" s="135"/>
      <c r="AG2625" s="135"/>
    </row>
    <row r="2626" spans="31:33" s="96" customFormat="1">
      <c r="AE2626" s="135"/>
      <c r="AF2626" s="135"/>
      <c r="AG2626" s="135"/>
    </row>
    <row r="2627" spans="31:33" s="96" customFormat="1">
      <c r="AE2627" s="135"/>
      <c r="AF2627" s="135"/>
      <c r="AG2627" s="135"/>
    </row>
    <row r="2628" spans="31:33" s="96" customFormat="1">
      <c r="AE2628" s="135"/>
      <c r="AF2628" s="135"/>
      <c r="AG2628" s="135"/>
    </row>
    <row r="2629" spans="31:33" s="96" customFormat="1">
      <c r="AE2629" s="135"/>
      <c r="AF2629" s="135"/>
      <c r="AG2629" s="135"/>
    </row>
    <row r="2630" spans="31:33" s="96" customFormat="1">
      <c r="AE2630" s="135"/>
      <c r="AF2630" s="135"/>
      <c r="AG2630" s="135"/>
    </row>
    <row r="2631" spans="31:33" s="96" customFormat="1">
      <c r="AE2631" s="135"/>
      <c r="AF2631" s="135"/>
      <c r="AG2631" s="135"/>
    </row>
    <row r="2632" spans="31:33" s="96" customFormat="1">
      <c r="AE2632" s="135"/>
      <c r="AF2632" s="135"/>
      <c r="AG2632" s="135"/>
    </row>
    <row r="2633" spans="31:33" s="96" customFormat="1">
      <c r="AE2633" s="135"/>
      <c r="AF2633" s="135"/>
      <c r="AG2633" s="135"/>
    </row>
    <row r="2634" spans="31:33" s="96" customFormat="1">
      <c r="AE2634" s="135"/>
      <c r="AF2634" s="135"/>
      <c r="AG2634" s="135"/>
    </row>
    <row r="2635" spans="31:33" s="96" customFormat="1">
      <c r="AE2635" s="135"/>
      <c r="AF2635" s="135"/>
      <c r="AG2635" s="135"/>
    </row>
    <row r="2636" spans="31:33" s="96" customFormat="1">
      <c r="AE2636" s="135"/>
      <c r="AF2636" s="135"/>
      <c r="AG2636" s="135"/>
    </row>
    <row r="2637" spans="31:33" s="96" customFormat="1">
      <c r="AE2637" s="135"/>
      <c r="AF2637" s="135"/>
      <c r="AG2637" s="135"/>
    </row>
    <row r="2638" spans="31:33" s="96" customFormat="1">
      <c r="AE2638" s="135"/>
      <c r="AF2638" s="135"/>
      <c r="AG2638" s="135"/>
    </row>
    <row r="2639" spans="31:33" s="96" customFormat="1">
      <c r="AE2639" s="135"/>
      <c r="AF2639" s="135"/>
      <c r="AG2639" s="135"/>
    </row>
    <row r="2640" spans="31:33" s="96" customFormat="1">
      <c r="AE2640" s="135"/>
      <c r="AF2640" s="135"/>
      <c r="AG2640" s="135"/>
    </row>
    <row r="2641" spans="31:33" s="96" customFormat="1">
      <c r="AE2641" s="135"/>
      <c r="AF2641" s="135"/>
      <c r="AG2641" s="135"/>
    </row>
    <row r="2642" spans="31:33" s="96" customFormat="1">
      <c r="AE2642" s="135"/>
      <c r="AF2642" s="135"/>
      <c r="AG2642" s="135"/>
    </row>
    <row r="2643" spans="31:33" s="96" customFormat="1">
      <c r="AE2643" s="135"/>
      <c r="AF2643" s="135"/>
      <c r="AG2643" s="135"/>
    </row>
    <row r="2644" spans="31:33" s="96" customFormat="1">
      <c r="AE2644" s="135"/>
      <c r="AF2644" s="135"/>
      <c r="AG2644" s="135"/>
    </row>
    <row r="2645" spans="31:33" s="96" customFormat="1">
      <c r="AE2645" s="135"/>
      <c r="AF2645" s="135"/>
      <c r="AG2645" s="135"/>
    </row>
    <row r="2646" spans="31:33" s="96" customFormat="1">
      <c r="AE2646" s="135"/>
      <c r="AF2646" s="135"/>
      <c r="AG2646" s="135"/>
    </row>
    <row r="2647" spans="31:33" s="96" customFormat="1">
      <c r="AE2647" s="135"/>
      <c r="AF2647" s="135"/>
      <c r="AG2647" s="135"/>
    </row>
    <row r="2648" spans="31:33" s="96" customFormat="1">
      <c r="AE2648" s="135"/>
      <c r="AF2648" s="135"/>
      <c r="AG2648" s="135"/>
    </row>
    <row r="2649" spans="31:33" s="96" customFormat="1">
      <c r="AE2649" s="135"/>
      <c r="AF2649" s="135"/>
      <c r="AG2649" s="135"/>
    </row>
    <row r="2650" spans="31:33" s="96" customFormat="1">
      <c r="AE2650" s="135"/>
      <c r="AF2650" s="135"/>
      <c r="AG2650" s="135"/>
    </row>
    <row r="2651" spans="31:33" s="96" customFormat="1">
      <c r="AE2651" s="135"/>
      <c r="AF2651" s="135"/>
      <c r="AG2651" s="135"/>
    </row>
    <row r="2652" spans="31:33" s="96" customFormat="1">
      <c r="AE2652" s="135"/>
      <c r="AF2652" s="135"/>
      <c r="AG2652" s="135"/>
    </row>
    <row r="2653" spans="31:33" s="96" customFormat="1">
      <c r="AE2653" s="135"/>
      <c r="AF2653" s="135"/>
      <c r="AG2653" s="135"/>
    </row>
    <row r="2654" spans="31:33" s="96" customFormat="1">
      <c r="AE2654" s="135"/>
      <c r="AF2654" s="135"/>
      <c r="AG2654" s="135"/>
    </row>
    <row r="2655" spans="31:33" s="96" customFormat="1">
      <c r="AE2655" s="135"/>
      <c r="AF2655" s="135"/>
      <c r="AG2655" s="135"/>
    </row>
    <row r="2656" spans="31:33" s="96" customFormat="1">
      <c r="AE2656" s="135"/>
      <c r="AF2656" s="135"/>
      <c r="AG2656" s="135"/>
    </row>
    <row r="2657" spans="31:33" s="96" customFormat="1">
      <c r="AE2657" s="135"/>
      <c r="AF2657" s="135"/>
      <c r="AG2657" s="135"/>
    </row>
    <row r="2658" spans="31:33" s="96" customFormat="1">
      <c r="AE2658" s="135"/>
      <c r="AF2658" s="135"/>
      <c r="AG2658" s="135"/>
    </row>
    <row r="2659" spans="31:33" s="96" customFormat="1">
      <c r="AE2659" s="135"/>
      <c r="AF2659" s="135"/>
      <c r="AG2659" s="135"/>
    </row>
    <row r="2660" spans="31:33" s="96" customFormat="1">
      <c r="AE2660" s="135"/>
      <c r="AF2660" s="135"/>
      <c r="AG2660" s="135"/>
    </row>
    <row r="2661" spans="31:33" s="96" customFormat="1">
      <c r="AE2661" s="135"/>
      <c r="AF2661" s="135"/>
      <c r="AG2661" s="135"/>
    </row>
    <row r="2662" spans="31:33" s="96" customFormat="1">
      <c r="AE2662" s="135"/>
      <c r="AF2662" s="135"/>
      <c r="AG2662" s="135"/>
    </row>
    <row r="2663" spans="31:33" s="96" customFormat="1">
      <c r="AE2663" s="135"/>
      <c r="AF2663" s="135"/>
      <c r="AG2663" s="135"/>
    </row>
    <row r="2664" spans="31:33" s="96" customFormat="1">
      <c r="AE2664" s="135"/>
      <c r="AF2664" s="135"/>
      <c r="AG2664" s="135"/>
    </row>
    <row r="2665" spans="31:33" s="96" customFormat="1">
      <c r="AE2665" s="135"/>
      <c r="AF2665" s="135"/>
      <c r="AG2665" s="135"/>
    </row>
    <row r="2666" spans="31:33" s="96" customFormat="1">
      <c r="AE2666" s="135"/>
      <c r="AF2666" s="135"/>
      <c r="AG2666" s="135"/>
    </row>
    <row r="2667" spans="31:33" s="96" customFormat="1">
      <c r="AE2667" s="135"/>
      <c r="AF2667" s="135"/>
      <c r="AG2667" s="135"/>
    </row>
    <row r="2668" spans="31:33" s="96" customFormat="1">
      <c r="AE2668" s="135"/>
      <c r="AF2668" s="135"/>
      <c r="AG2668" s="135"/>
    </row>
    <row r="2669" spans="31:33" s="96" customFormat="1">
      <c r="AE2669" s="135"/>
      <c r="AF2669" s="135"/>
      <c r="AG2669" s="135"/>
    </row>
    <row r="2670" spans="31:33" s="96" customFormat="1">
      <c r="AE2670" s="135"/>
      <c r="AF2670" s="135"/>
      <c r="AG2670" s="135"/>
    </row>
    <row r="2671" spans="31:33" s="96" customFormat="1">
      <c r="AE2671" s="135"/>
      <c r="AF2671" s="135"/>
      <c r="AG2671" s="135"/>
    </row>
    <row r="2672" spans="31:33" s="96" customFormat="1">
      <c r="AE2672" s="135"/>
      <c r="AF2672" s="135"/>
      <c r="AG2672" s="135"/>
    </row>
    <row r="2673" spans="31:33" s="96" customFormat="1">
      <c r="AE2673" s="135"/>
      <c r="AF2673" s="135"/>
      <c r="AG2673" s="135"/>
    </row>
    <row r="2674" spans="31:33" s="96" customFormat="1">
      <c r="AE2674" s="135"/>
      <c r="AF2674" s="135"/>
      <c r="AG2674" s="135"/>
    </row>
    <row r="2675" spans="31:33" s="96" customFormat="1">
      <c r="AE2675" s="135"/>
      <c r="AF2675" s="135"/>
      <c r="AG2675" s="135"/>
    </row>
    <row r="2676" spans="31:33" s="96" customFormat="1">
      <c r="AE2676" s="135"/>
      <c r="AF2676" s="135"/>
      <c r="AG2676" s="135"/>
    </row>
    <row r="2677" spans="31:33" s="96" customFormat="1">
      <c r="AE2677" s="135"/>
      <c r="AF2677" s="135"/>
      <c r="AG2677" s="135"/>
    </row>
    <row r="2678" spans="31:33" s="96" customFormat="1">
      <c r="AE2678" s="135"/>
      <c r="AF2678" s="135"/>
      <c r="AG2678" s="135"/>
    </row>
    <row r="2679" spans="31:33" s="96" customFormat="1">
      <c r="AE2679" s="135"/>
      <c r="AF2679" s="135"/>
      <c r="AG2679" s="135"/>
    </row>
    <row r="2680" spans="31:33" s="96" customFormat="1">
      <c r="AE2680" s="135"/>
      <c r="AF2680" s="135"/>
      <c r="AG2680" s="135"/>
    </row>
    <row r="2681" spans="31:33" s="96" customFormat="1">
      <c r="AE2681" s="135"/>
      <c r="AF2681" s="135"/>
      <c r="AG2681" s="135"/>
    </row>
    <row r="2682" spans="31:33" s="96" customFormat="1">
      <c r="AE2682" s="135"/>
      <c r="AF2682" s="135"/>
      <c r="AG2682" s="135"/>
    </row>
    <row r="2683" spans="31:33" s="96" customFormat="1">
      <c r="AE2683" s="135"/>
      <c r="AF2683" s="135"/>
      <c r="AG2683" s="135"/>
    </row>
    <row r="2684" spans="31:33" s="96" customFormat="1">
      <c r="AE2684" s="135"/>
      <c r="AF2684" s="135"/>
      <c r="AG2684" s="135"/>
    </row>
    <row r="2685" spans="31:33" s="96" customFormat="1">
      <c r="AE2685" s="135"/>
      <c r="AF2685" s="135"/>
      <c r="AG2685" s="135"/>
    </row>
    <row r="2686" spans="31:33" s="96" customFormat="1">
      <c r="AE2686" s="135"/>
      <c r="AF2686" s="135"/>
      <c r="AG2686" s="135"/>
    </row>
    <row r="2687" spans="31:33" s="96" customFormat="1">
      <c r="AE2687" s="135"/>
      <c r="AF2687" s="135"/>
      <c r="AG2687" s="135"/>
    </row>
    <row r="2688" spans="31:33" s="96" customFormat="1">
      <c r="AE2688" s="135"/>
      <c r="AF2688" s="135"/>
      <c r="AG2688" s="135"/>
    </row>
    <row r="2689" spans="31:33" s="96" customFormat="1">
      <c r="AE2689" s="135"/>
      <c r="AF2689" s="135"/>
      <c r="AG2689" s="135"/>
    </row>
    <row r="2690" spans="31:33" s="96" customFormat="1">
      <c r="AE2690" s="135"/>
      <c r="AF2690" s="135"/>
      <c r="AG2690" s="135"/>
    </row>
    <row r="2691" spans="31:33" s="96" customFormat="1">
      <c r="AE2691" s="135"/>
      <c r="AF2691" s="135"/>
      <c r="AG2691" s="135"/>
    </row>
    <row r="2692" spans="31:33" s="96" customFormat="1">
      <c r="AE2692" s="135"/>
      <c r="AF2692" s="135"/>
      <c r="AG2692" s="135"/>
    </row>
    <row r="2693" spans="31:33" s="96" customFormat="1">
      <c r="AE2693" s="135"/>
      <c r="AF2693" s="135"/>
      <c r="AG2693" s="135"/>
    </row>
    <row r="2694" spans="31:33" s="96" customFormat="1">
      <c r="AE2694" s="135"/>
      <c r="AF2694" s="135"/>
      <c r="AG2694" s="135"/>
    </row>
    <row r="2695" spans="31:33" s="96" customFormat="1">
      <c r="AE2695" s="135"/>
      <c r="AF2695" s="135"/>
      <c r="AG2695" s="135"/>
    </row>
    <row r="2696" spans="31:33" s="96" customFormat="1">
      <c r="AE2696" s="135"/>
      <c r="AF2696" s="135"/>
      <c r="AG2696" s="135"/>
    </row>
    <row r="2697" spans="31:33" s="96" customFormat="1">
      <c r="AE2697" s="135"/>
      <c r="AF2697" s="135"/>
      <c r="AG2697" s="135"/>
    </row>
    <row r="2698" spans="31:33" s="96" customFormat="1">
      <c r="AE2698" s="135"/>
      <c r="AF2698" s="135"/>
      <c r="AG2698" s="135"/>
    </row>
    <row r="2699" spans="31:33" s="96" customFormat="1">
      <c r="AE2699" s="135"/>
      <c r="AF2699" s="135"/>
      <c r="AG2699" s="135"/>
    </row>
    <row r="2700" spans="31:33" s="96" customFormat="1">
      <c r="AE2700" s="135"/>
      <c r="AF2700" s="135"/>
      <c r="AG2700" s="135"/>
    </row>
    <row r="2701" spans="31:33" s="96" customFormat="1">
      <c r="AE2701" s="135"/>
      <c r="AF2701" s="135"/>
      <c r="AG2701" s="135"/>
    </row>
    <row r="2702" spans="31:33" s="96" customFormat="1">
      <c r="AE2702" s="135"/>
      <c r="AF2702" s="135"/>
      <c r="AG2702" s="135"/>
    </row>
    <row r="2703" spans="31:33" s="96" customFormat="1">
      <c r="AE2703" s="135"/>
      <c r="AF2703" s="135"/>
      <c r="AG2703" s="135"/>
    </row>
    <row r="2704" spans="31:33" s="96" customFormat="1">
      <c r="AE2704" s="135"/>
      <c r="AF2704" s="135"/>
      <c r="AG2704" s="135"/>
    </row>
    <row r="2705" spans="31:33" s="96" customFormat="1">
      <c r="AE2705" s="135"/>
      <c r="AF2705" s="135"/>
      <c r="AG2705" s="135"/>
    </row>
    <row r="2706" spans="31:33" s="96" customFormat="1">
      <c r="AE2706" s="135"/>
      <c r="AF2706" s="135"/>
      <c r="AG2706" s="135"/>
    </row>
    <row r="2707" spans="31:33" s="96" customFormat="1">
      <c r="AE2707" s="135"/>
      <c r="AF2707" s="135"/>
      <c r="AG2707" s="135"/>
    </row>
    <row r="2708" spans="31:33" s="96" customFormat="1">
      <c r="AE2708" s="135"/>
      <c r="AF2708" s="135"/>
      <c r="AG2708" s="135"/>
    </row>
    <row r="2709" spans="31:33" s="96" customFormat="1">
      <c r="AE2709" s="135"/>
      <c r="AF2709" s="135"/>
      <c r="AG2709" s="135"/>
    </row>
    <row r="2710" spans="31:33" s="96" customFormat="1">
      <c r="AE2710" s="135"/>
      <c r="AF2710" s="135"/>
      <c r="AG2710" s="135"/>
    </row>
    <row r="2711" spans="31:33" s="96" customFormat="1">
      <c r="AE2711" s="135"/>
      <c r="AF2711" s="135"/>
      <c r="AG2711" s="135"/>
    </row>
    <row r="2712" spans="31:33" s="96" customFormat="1">
      <c r="AE2712" s="135"/>
      <c r="AF2712" s="135"/>
      <c r="AG2712" s="135"/>
    </row>
    <row r="2713" spans="31:33" s="96" customFormat="1">
      <c r="AE2713" s="135"/>
      <c r="AF2713" s="135"/>
      <c r="AG2713" s="135"/>
    </row>
    <row r="2714" spans="31:33" s="96" customFormat="1">
      <c r="AE2714" s="135"/>
      <c r="AF2714" s="135"/>
      <c r="AG2714" s="135"/>
    </row>
    <row r="2715" spans="31:33" s="96" customFormat="1">
      <c r="AE2715" s="135"/>
      <c r="AF2715" s="135"/>
      <c r="AG2715" s="135"/>
    </row>
    <row r="2716" spans="31:33" s="96" customFormat="1">
      <c r="AE2716" s="135"/>
      <c r="AF2716" s="135"/>
      <c r="AG2716" s="135"/>
    </row>
    <row r="2717" spans="31:33" s="96" customFormat="1">
      <c r="AE2717" s="135"/>
      <c r="AF2717" s="135"/>
      <c r="AG2717" s="135"/>
    </row>
    <row r="2718" spans="31:33" s="96" customFormat="1">
      <c r="AE2718" s="135"/>
      <c r="AF2718" s="135"/>
      <c r="AG2718" s="135"/>
    </row>
    <row r="2719" spans="31:33" s="96" customFormat="1">
      <c r="AE2719" s="135"/>
      <c r="AF2719" s="135"/>
      <c r="AG2719" s="135"/>
    </row>
    <row r="2720" spans="31:33" s="96" customFormat="1">
      <c r="AE2720" s="135"/>
      <c r="AF2720" s="135"/>
      <c r="AG2720" s="135"/>
    </row>
    <row r="2721" spans="31:33" s="96" customFormat="1">
      <c r="AE2721" s="135"/>
      <c r="AF2721" s="135"/>
      <c r="AG2721" s="135"/>
    </row>
    <row r="2722" spans="31:33" s="96" customFormat="1">
      <c r="AE2722" s="135"/>
      <c r="AF2722" s="135"/>
      <c r="AG2722" s="135"/>
    </row>
    <row r="2723" spans="31:33" s="96" customFormat="1">
      <c r="AE2723" s="135"/>
      <c r="AF2723" s="135"/>
      <c r="AG2723" s="135"/>
    </row>
    <row r="2724" spans="31:33" s="96" customFormat="1">
      <c r="AE2724" s="135"/>
      <c r="AF2724" s="135"/>
      <c r="AG2724" s="135"/>
    </row>
    <row r="2725" spans="31:33" s="96" customFormat="1">
      <c r="AE2725" s="135"/>
      <c r="AF2725" s="135"/>
      <c r="AG2725" s="135"/>
    </row>
    <row r="2726" spans="31:33" s="96" customFormat="1">
      <c r="AE2726" s="135"/>
      <c r="AF2726" s="135"/>
      <c r="AG2726" s="135"/>
    </row>
    <row r="2727" spans="31:33" s="96" customFormat="1">
      <c r="AE2727" s="135"/>
      <c r="AF2727" s="135"/>
      <c r="AG2727" s="135"/>
    </row>
    <row r="2728" spans="31:33" s="96" customFormat="1">
      <c r="AE2728" s="135"/>
      <c r="AF2728" s="135"/>
      <c r="AG2728" s="135"/>
    </row>
    <row r="2729" spans="31:33" s="96" customFormat="1">
      <c r="AE2729" s="135"/>
      <c r="AF2729" s="135"/>
      <c r="AG2729" s="135"/>
    </row>
    <row r="2730" spans="31:33" s="96" customFormat="1">
      <c r="AE2730" s="135"/>
      <c r="AF2730" s="135"/>
      <c r="AG2730" s="135"/>
    </row>
    <row r="2731" spans="31:33" s="96" customFormat="1">
      <c r="AE2731" s="135"/>
      <c r="AF2731" s="135"/>
      <c r="AG2731" s="135"/>
    </row>
    <row r="2732" spans="31:33" s="96" customFormat="1">
      <c r="AE2732" s="135"/>
      <c r="AF2732" s="135"/>
      <c r="AG2732" s="135"/>
    </row>
    <row r="2733" spans="31:33" s="96" customFormat="1">
      <c r="AE2733" s="135"/>
      <c r="AF2733" s="135"/>
      <c r="AG2733" s="135"/>
    </row>
    <row r="2734" spans="31:33" s="96" customFormat="1">
      <c r="AE2734" s="135"/>
      <c r="AF2734" s="135"/>
      <c r="AG2734" s="135"/>
    </row>
    <row r="2735" spans="31:33" s="96" customFormat="1">
      <c r="AE2735" s="135"/>
      <c r="AF2735" s="135"/>
      <c r="AG2735" s="135"/>
    </row>
    <row r="2736" spans="31:33" s="96" customFormat="1">
      <c r="AE2736" s="135"/>
      <c r="AF2736" s="135"/>
      <c r="AG2736" s="135"/>
    </row>
    <row r="2737" spans="31:33" s="96" customFormat="1">
      <c r="AE2737" s="135"/>
      <c r="AF2737" s="135"/>
      <c r="AG2737" s="135"/>
    </row>
    <row r="2738" spans="31:33" s="96" customFormat="1">
      <c r="AE2738" s="135"/>
      <c r="AF2738" s="135"/>
      <c r="AG2738" s="135"/>
    </row>
    <row r="2739" spans="31:33" s="96" customFormat="1">
      <c r="AE2739" s="135"/>
      <c r="AF2739" s="135"/>
      <c r="AG2739" s="135"/>
    </row>
    <row r="2740" spans="31:33" s="96" customFormat="1">
      <c r="AE2740" s="135"/>
      <c r="AF2740" s="135"/>
      <c r="AG2740" s="135"/>
    </row>
    <row r="2741" spans="31:33" s="96" customFormat="1">
      <c r="AE2741" s="135"/>
      <c r="AF2741" s="135"/>
      <c r="AG2741" s="135"/>
    </row>
    <row r="2742" spans="31:33" s="96" customFormat="1">
      <c r="AE2742" s="135"/>
      <c r="AF2742" s="135"/>
      <c r="AG2742" s="135"/>
    </row>
    <row r="2743" spans="31:33" s="96" customFormat="1">
      <c r="AE2743" s="135"/>
      <c r="AF2743" s="135"/>
      <c r="AG2743" s="135"/>
    </row>
    <row r="2744" spans="31:33" s="96" customFormat="1">
      <c r="AE2744" s="135"/>
      <c r="AF2744" s="135"/>
      <c r="AG2744" s="135"/>
    </row>
    <row r="2745" spans="31:33" s="96" customFormat="1">
      <c r="AE2745" s="135"/>
      <c r="AF2745" s="135"/>
      <c r="AG2745" s="135"/>
    </row>
    <row r="2746" spans="31:33" s="96" customFormat="1">
      <c r="AE2746" s="135"/>
      <c r="AF2746" s="135"/>
      <c r="AG2746" s="135"/>
    </row>
    <row r="2747" spans="31:33" s="96" customFormat="1">
      <c r="AE2747" s="135"/>
      <c r="AF2747" s="135"/>
      <c r="AG2747" s="135"/>
    </row>
    <row r="2748" spans="31:33" s="96" customFormat="1">
      <c r="AE2748" s="135"/>
      <c r="AF2748" s="135"/>
      <c r="AG2748" s="135"/>
    </row>
    <row r="2749" spans="31:33" s="96" customFormat="1">
      <c r="AE2749" s="135"/>
      <c r="AF2749" s="135"/>
      <c r="AG2749" s="135"/>
    </row>
    <row r="2750" spans="31:33" s="96" customFormat="1">
      <c r="AE2750" s="135"/>
      <c r="AF2750" s="135"/>
      <c r="AG2750" s="135"/>
    </row>
    <row r="2751" spans="31:33" s="96" customFormat="1">
      <c r="AE2751" s="135"/>
      <c r="AF2751" s="135"/>
      <c r="AG2751" s="135"/>
    </row>
    <row r="2752" spans="31:33" s="96" customFormat="1">
      <c r="AE2752" s="135"/>
      <c r="AF2752" s="135"/>
      <c r="AG2752" s="135"/>
    </row>
    <row r="2753" spans="31:33" s="96" customFormat="1">
      <c r="AE2753" s="135"/>
      <c r="AF2753" s="135"/>
      <c r="AG2753" s="135"/>
    </row>
    <row r="2754" spans="31:33" s="96" customFormat="1">
      <c r="AE2754" s="135"/>
      <c r="AF2754" s="135"/>
      <c r="AG2754" s="135"/>
    </row>
    <row r="2755" spans="31:33" s="96" customFormat="1">
      <c r="AE2755" s="135"/>
      <c r="AF2755" s="135"/>
      <c r="AG2755" s="135"/>
    </row>
    <row r="2756" spans="31:33" s="96" customFormat="1">
      <c r="AE2756" s="135"/>
      <c r="AF2756" s="135"/>
      <c r="AG2756" s="135"/>
    </row>
    <row r="2757" spans="31:33" s="96" customFormat="1">
      <c r="AE2757" s="135"/>
      <c r="AF2757" s="135"/>
      <c r="AG2757" s="135"/>
    </row>
    <row r="2758" spans="31:33" s="96" customFormat="1">
      <c r="AE2758" s="135"/>
      <c r="AF2758" s="135"/>
      <c r="AG2758" s="135"/>
    </row>
    <row r="2759" spans="31:33" s="96" customFormat="1">
      <c r="AE2759" s="135"/>
      <c r="AF2759" s="135"/>
      <c r="AG2759" s="135"/>
    </row>
    <row r="2760" spans="31:33" s="96" customFormat="1">
      <c r="AE2760" s="135"/>
      <c r="AF2760" s="135"/>
      <c r="AG2760" s="135"/>
    </row>
    <row r="2761" spans="31:33" s="96" customFormat="1">
      <c r="AE2761" s="135"/>
      <c r="AF2761" s="135"/>
      <c r="AG2761" s="135"/>
    </row>
    <row r="2762" spans="31:33" s="96" customFormat="1">
      <c r="AE2762" s="135"/>
      <c r="AF2762" s="135"/>
      <c r="AG2762" s="135"/>
    </row>
    <row r="2763" spans="31:33" s="96" customFormat="1">
      <c r="AE2763" s="135"/>
      <c r="AF2763" s="135"/>
      <c r="AG2763" s="135"/>
    </row>
    <row r="2764" spans="31:33" s="96" customFormat="1">
      <c r="AE2764" s="135"/>
      <c r="AF2764" s="135"/>
      <c r="AG2764" s="135"/>
    </row>
    <row r="2765" spans="31:33" s="96" customFormat="1">
      <c r="AE2765" s="135"/>
      <c r="AF2765" s="135"/>
      <c r="AG2765" s="135"/>
    </row>
    <row r="2766" spans="31:33" s="96" customFormat="1">
      <c r="AE2766" s="135"/>
      <c r="AF2766" s="135"/>
      <c r="AG2766" s="135"/>
    </row>
    <row r="2767" spans="31:33" s="96" customFormat="1">
      <c r="AE2767" s="135"/>
      <c r="AF2767" s="135"/>
      <c r="AG2767" s="135"/>
    </row>
    <row r="2768" spans="31:33" s="96" customFormat="1">
      <c r="AE2768" s="135"/>
      <c r="AF2768" s="135"/>
      <c r="AG2768" s="135"/>
    </row>
    <row r="2769" spans="31:33" s="96" customFormat="1">
      <c r="AE2769" s="135"/>
      <c r="AF2769" s="135"/>
      <c r="AG2769" s="135"/>
    </row>
    <row r="2770" spans="31:33" s="96" customFormat="1">
      <c r="AE2770" s="135"/>
      <c r="AF2770" s="135"/>
      <c r="AG2770" s="135"/>
    </row>
    <row r="2771" spans="31:33" s="96" customFormat="1">
      <c r="AE2771" s="135"/>
      <c r="AF2771" s="135"/>
      <c r="AG2771" s="135"/>
    </row>
    <row r="2772" spans="31:33" s="96" customFormat="1">
      <c r="AE2772" s="135"/>
      <c r="AF2772" s="135"/>
      <c r="AG2772" s="135"/>
    </row>
    <row r="2773" spans="31:33" s="96" customFormat="1">
      <c r="AE2773" s="135"/>
      <c r="AF2773" s="135"/>
      <c r="AG2773" s="135"/>
    </row>
    <row r="2774" spans="31:33" s="96" customFormat="1">
      <c r="AE2774" s="135"/>
      <c r="AF2774" s="135"/>
      <c r="AG2774" s="135"/>
    </row>
    <row r="2775" spans="31:33" s="96" customFormat="1">
      <c r="AE2775" s="135"/>
      <c r="AF2775" s="135"/>
      <c r="AG2775" s="135"/>
    </row>
    <row r="2776" spans="31:33" s="96" customFormat="1">
      <c r="AE2776" s="135"/>
      <c r="AF2776" s="135"/>
      <c r="AG2776" s="135"/>
    </row>
    <row r="2777" spans="31:33" s="96" customFormat="1">
      <c r="AE2777" s="135"/>
      <c r="AF2777" s="135"/>
      <c r="AG2777" s="135"/>
    </row>
    <row r="2778" spans="31:33" s="96" customFormat="1">
      <c r="AE2778" s="135"/>
      <c r="AF2778" s="135"/>
      <c r="AG2778" s="135"/>
    </row>
    <row r="2779" spans="31:33" s="96" customFormat="1">
      <c r="AE2779" s="135"/>
      <c r="AF2779" s="135"/>
      <c r="AG2779" s="135"/>
    </row>
    <row r="2780" spans="31:33" s="96" customFormat="1">
      <c r="AE2780" s="135"/>
      <c r="AF2780" s="135"/>
      <c r="AG2780" s="135"/>
    </row>
    <row r="2781" spans="31:33" s="96" customFormat="1">
      <c r="AE2781" s="135"/>
      <c r="AF2781" s="135"/>
      <c r="AG2781" s="135"/>
    </row>
    <row r="2782" spans="31:33" s="96" customFormat="1">
      <c r="AE2782" s="135"/>
      <c r="AF2782" s="135"/>
      <c r="AG2782" s="135"/>
    </row>
    <row r="2783" spans="31:33" s="96" customFormat="1">
      <c r="AE2783" s="135"/>
      <c r="AF2783" s="135"/>
      <c r="AG2783" s="135"/>
    </row>
    <row r="2784" spans="31:33" s="96" customFormat="1">
      <c r="AE2784" s="135"/>
      <c r="AF2784" s="135"/>
      <c r="AG2784" s="135"/>
    </row>
    <row r="2785" spans="31:33" s="96" customFormat="1">
      <c r="AE2785" s="135"/>
      <c r="AF2785" s="135"/>
      <c r="AG2785" s="135"/>
    </row>
    <row r="2786" spans="31:33" s="96" customFormat="1">
      <c r="AE2786" s="135"/>
      <c r="AF2786" s="135"/>
      <c r="AG2786" s="135"/>
    </row>
    <row r="2787" spans="31:33" s="96" customFormat="1">
      <c r="AE2787" s="135"/>
      <c r="AF2787" s="135"/>
      <c r="AG2787" s="135"/>
    </row>
    <row r="2788" spans="31:33" s="96" customFormat="1">
      <c r="AE2788" s="135"/>
      <c r="AF2788" s="135"/>
      <c r="AG2788" s="135"/>
    </row>
    <row r="2789" spans="31:33" s="96" customFormat="1">
      <c r="AE2789" s="135"/>
      <c r="AF2789" s="135"/>
      <c r="AG2789" s="135"/>
    </row>
    <row r="2790" spans="31:33" s="96" customFormat="1">
      <c r="AE2790" s="135"/>
      <c r="AF2790" s="135"/>
      <c r="AG2790" s="135"/>
    </row>
    <row r="2791" spans="31:33" s="96" customFormat="1">
      <c r="AE2791" s="135"/>
      <c r="AF2791" s="135"/>
      <c r="AG2791" s="135"/>
    </row>
    <row r="2792" spans="31:33" s="96" customFormat="1">
      <c r="AE2792" s="135"/>
      <c r="AF2792" s="135"/>
      <c r="AG2792" s="135"/>
    </row>
    <row r="2793" spans="31:33" s="96" customFormat="1">
      <c r="AE2793" s="135"/>
      <c r="AF2793" s="135"/>
      <c r="AG2793" s="135"/>
    </row>
    <row r="2794" spans="31:33" s="96" customFormat="1">
      <c r="AE2794" s="135"/>
      <c r="AF2794" s="135"/>
      <c r="AG2794" s="135"/>
    </row>
    <row r="2795" spans="31:33" s="96" customFormat="1">
      <c r="AE2795" s="135"/>
      <c r="AF2795" s="135"/>
      <c r="AG2795" s="135"/>
    </row>
    <row r="2796" spans="31:33" s="96" customFormat="1">
      <c r="AE2796" s="135"/>
      <c r="AF2796" s="135"/>
      <c r="AG2796" s="135"/>
    </row>
    <row r="2797" spans="31:33" s="96" customFormat="1">
      <c r="AE2797" s="135"/>
      <c r="AF2797" s="135"/>
      <c r="AG2797" s="135"/>
    </row>
    <row r="2798" spans="31:33" s="96" customFormat="1">
      <c r="AE2798" s="135"/>
      <c r="AF2798" s="135"/>
      <c r="AG2798" s="135"/>
    </row>
    <row r="2799" spans="31:33" s="96" customFormat="1">
      <c r="AE2799" s="135"/>
      <c r="AF2799" s="135"/>
      <c r="AG2799" s="135"/>
    </row>
    <row r="2800" spans="31:33" s="96" customFormat="1">
      <c r="AE2800" s="135"/>
      <c r="AF2800" s="135"/>
      <c r="AG2800" s="135"/>
    </row>
    <row r="2801" spans="31:33" s="96" customFormat="1">
      <c r="AE2801" s="135"/>
      <c r="AF2801" s="135"/>
      <c r="AG2801" s="135"/>
    </row>
    <row r="2802" spans="31:33" s="96" customFormat="1">
      <c r="AE2802" s="135"/>
      <c r="AF2802" s="135"/>
      <c r="AG2802" s="135"/>
    </row>
    <row r="2803" spans="31:33" s="96" customFormat="1">
      <c r="AE2803" s="135"/>
      <c r="AF2803" s="135"/>
      <c r="AG2803" s="135"/>
    </row>
    <row r="2804" spans="31:33" s="96" customFormat="1">
      <c r="AE2804" s="135"/>
      <c r="AF2804" s="135"/>
      <c r="AG2804" s="135"/>
    </row>
    <row r="2805" spans="31:33" s="96" customFormat="1">
      <c r="AE2805" s="135"/>
      <c r="AF2805" s="135"/>
      <c r="AG2805" s="135"/>
    </row>
    <row r="2806" spans="31:33" s="96" customFormat="1">
      <c r="AE2806" s="135"/>
      <c r="AF2806" s="135"/>
      <c r="AG2806" s="135"/>
    </row>
    <row r="2807" spans="31:33" s="96" customFormat="1">
      <c r="AE2807" s="135"/>
      <c r="AF2807" s="135"/>
      <c r="AG2807" s="135"/>
    </row>
    <row r="2808" spans="31:33" s="96" customFormat="1">
      <c r="AE2808" s="135"/>
      <c r="AF2808" s="135"/>
      <c r="AG2808" s="135"/>
    </row>
    <row r="2809" spans="31:33" s="96" customFormat="1">
      <c r="AE2809" s="135"/>
      <c r="AF2809" s="135"/>
      <c r="AG2809" s="135"/>
    </row>
    <row r="2810" spans="31:33" s="96" customFormat="1">
      <c r="AE2810" s="135"/>
      <c r="AF2810" s="135"/>
      <c r="AG2810" s="135"/>
    </row>
    <row r="2811" spans="31:33" s="96" customFormat="1">
      <c r="AE2811" s="135"/>
      <c r="AF2811" s="135"/>
      <c r="AG2811" s="135"/>
    </row>
    <row r="2812" spans="31:33" s="96" customFormat="1">
      <c r="AE2812" s="135"/>
      <c r="AF2812" s="135"/>
      <c r="AG2812" s="135"/>
    </row>
    <row r="2813" spans="31:33" s="96" customFormat="1">
      <c r="AE2813" s="135"/>
      <c r="AF2813" s="135"/>
      <c r="AG2813" s="135"/>
    </row>
    <row r="2814" spans="31:33" s="96" customFormat="1">
      <c r="AE2814" s="135"/>
      <c r="AF2814" s="135"/>
      <c r="AG2814" s="135"/>
    </row>
    <row r="2815" spans="31:33" s="96" customFormat="1">
      <c r="AE2815" s="135"/>
      <c r="AF2815" s="135"/>
      <c r="AG2815" s="135"/>
    </row>
    <row r="2816" spans="31:33" s="96" customFormat="1">
      <c r="AE2816" s="135"/>
      <c r="AF2816" s="135"/>
      <c r="AG2816" s="135"/>
    </row>
    <row r="2817" spans="31:33" s="96" customFormat="1">
      <c r="AE2817" s="135"/>
      <c r="AF2817" s="135"/>
      <c r="AG2817" s="135"/>
    </row>
    <row r="2818" spans="31:33" s="96" customFormat="1">
      <c r="AE2818" s="135"/>
      <c r="AF2818" s="135"/>
      <c r="AG2818" s="135"/>
    </row>
    <row r="2819" spans="31:33" s="96" customFormat="1">
      <c r="AE2819" s="135"/>
      <c r="AF2819" s="135"/>
      <c r="AG2819" s="135"/>
    </row>
    <row r="2820" spans="31:33" s="96" customFormat="1">
      <c r="AE2820" s="135"/>
      <c r="AF2820" s="135"/>
      <c r="AG2820" s="135"/>
    </row>
    <row r="2821" spans="31:33" s="96" customFormat="1">
      <c r="AE2821" s="135"/>
      <c r="AF2821" s="135"/>
      <c r="AG2821" s="135"/>
    </row>
    <row r="2822" spans="31:33" s="96" customFormat="1">
      <c r="AE2822" s="135"/>
      <c r="AF2822" s="135"/>
      <c r="AG2822" s="135"/>
    </row>
    <row r="2823" spans="31:33" s="96" customFormat="1">
      <c r="AE2823" s="135"/>
      <c r="AF2823" s="135"/>
      <c r="AG2823" s="135"/>
    </row>
    <row r="2824" spans="31:33" s="96" customFormat="1">
      <c r="AE2824" s="135"/>
      <c r="AF2824" s="135"/>
      <c r="AG2824" s="135"/>
    </row>
    <row r="2825" spans="31:33" s="96" customFormat="1">
      <c r="AE2825" s="135"/>
      <c r="AF2825" s="135"/>
      <c r="AG2825" s="135"/>
    </row>
    <row r="2826" spans="31:33" s="96" customFormat="1">
      <c r="AE2826" s="135"/>
      <c r="AF2826" s="135"/>
      <c r="AG2826" s="135"/>
    </row>
    <row r="2827" spans="31:33" s="96" customFormat="1">
      <c r="AE2827" s="135"/>
      <c r="AF2827" s="135"/>
      <c r="AG2827" s="135"/>
    </row>
    <row r="2828" spans="31:33" s="96" customFormat="1">
      <c r="AE2828" s="135"/>
      <c r="AF2828" s="135"/>
      <c r="AG2828" s="135"/>
    </row>
    <row r="2829" spans="31:33" s="96" customFormat="1">
      <c r="AE2829" s="135"/>
      <c r="AF2829" s="135"/>
      <c r="AG2829" s="135"/>
    </row>
    <row r="2830" spans="31:33" s="96" customFormat="1">
      <c r="AE2830" s="135"/>
      <c r="AF2830" s="135"/>
      <c r="AG2830" s="135"/>
    </row>
    <row r="2831" spans="31:33" s="96" customFormat="1">
      <c r="AE2831" s="135"/>
      <c r="AF2831" s="135"/>
      <c r="AG2831" s="135"/>
    </row>
    <row r="2832" spans="31:33" s="96" customFormat="1">
      <c r="AE2832" s="135"/>
      <c r="AF2832" s="135"/>
      <c r="AG2832" s="135"/>
    </row>
    <row r="2833" spans="31:33" s="96" customFormat="1">
      <c r="AE2833" s="135"/>
      <c r="AF2833" s="135"/>
      <c r="AG2833" s="135"/>
    </row>
    <row r="2834" spans="31:33" s="96" customFormat="1">
      <c r="AE2834" s="135"/>
      <c r="AF2834" s="135"/>
      <c r="AG2834" s="135"/>
    </row>
    <row r="2835" spans="31:33" s="96" customFormat="1">
      <c r="AE2835" s="135"/>
      <c r="AF2835" s="135"/>
      <c r="AG2835" s="135"/>
    </row>
    <row r="2836" spans="31:33" s="96" customFormat="1">
      <c r="AE2836" s="135"/>
      <c r="AF2836" s="135"/>
      <c r="AG2836" s="135"/>
    </row>
    <row r="2837" spans="31:33" s="96" customFormat="1">
      <c r="AE2837" s="135"/>
      <c r="AF2837" s="135"/>
      <c r="AG2837" s="135"/>
    </row>
    <row r="2838" spans="31:33" s="96" customFormat="1">
      <c r="AE2838" s="135"/>
      <c r="AF2838" s="135"/>
      <c r="AG2838" s="135"/>
    </row>
    <row r="2839" spans="31:33" s="96" customFormat="1">
      <c r="AE2839" s="135"/>
      <c r="AF2839" s="135"/>
      <c r="AG2839" s="135"/>
    </row>
    <row r="2840" spans="31:33" s="96" customFormat="1">
      <c r="AE2840" s="135"/>
      <c r="AF2840" s="135"/>
      <c r="AG2840" s="135"/>
    </row>
    <row r="2841" spans="31:33" s="96" customFormat="1">
      <c r="AE2841" s="135"/>
      <c r="AF2841" s="135"/>
      <c r="AG2841" s="135"/>
    </row>
    <row r="2842" spans="31:33" s="96" customFormat="1">
      <c r="AE2842" s="135"/>
      <c r="AF2842" s="135"/>
      <c r="AG2842" s="135"/>
    </row>
    <row r="2843" spans="31:33" s="96" customFormat="1">
      <c r="AE2843" s="135"/>
      <c r="AF2843" s="135"/>
      <c r="AG2843" s="135"/>
    </row>
    <row r="2844" spans="31:33" s="96" customFormat="1">
      <c r="AE2844" s="135"/>
      <c r="AF2844" s="135"/>
      <c r="AG2844" s="135"/>
    </row>
    <row r="2845" spans="31:33" s="96" customFormat="1">
      <c r="AE2845" s="135"/>
      <c r="AF2845" s="135"/>
      <c r="AG2845" s="135"/>
    </row>
    <row r="2846" spans="31:33" s="96" customFormat="1">
      <c r="AE2846" s="135"/>
      <c r="AF2846" s="135"/>
      <c r="AG2846" s="135"/>
    </row>
    <row r="2847" spans="31:33" s="96" customFormat="1">
      <c r="AE2847" s="135"/>
      <c r="AF2847" s="135"/>
      <c r="AG2847" s="135"/>
    </row>
    <row r="2848" spans="31:33" s="96" customFormat="1">
      <c r="AE2848" s="135"/>
      <c r="AF2848" s="135"/>
      <c r="AG2848" s="135"/>
    </row>
    <row r="2849" spans="31:33" s="96" customFormat="1">
      <c r="AE2849" s="135"/>
      <c r="AF2849" s="135"/>
      <c r="AG2849" s="135"/>
    </row>
    <row r="2850" spans="31:33" s="96" customFormat="1">
      <c r="AE2850" s="135"/>
      <c r="AF2850" s="135"/>
      <c r="AG2850" s="135"/>
    </row>
    <row r="2851" spans="31:33" s="96" customFormat="1">
      <c r="AE2851" s="135"/>
      <c r="AF2851" s="135"/>
      <c r="AG2851" s="135"/>
    </row>
    <row r="2852" spans="31:33" s="96" customFormat="1">
      <c r="AE2852" s="135"/>
      <c r="AF2852" s="135"/>
      <c r="AG2852" s="135"/>
    </row>
    <row r="2853" spans="31:33" s="96" customFormat="1">
      <c r="AE2853" s="135"/>
      <c r="AF2853" s="135"/>
      <c r="AG2853" s="135"/>
    </row>
    <row r="2854" spans="31:33" s="96" customFormat="1">
      <c r="AE2854" s="135"/>
      <c r="AF2854" s="135"/>
      <c r="AG2854" s="135"/>
    </row>
    <row r="2855" spans="31:33" s="96" customFormat="1">
      <c r="AE2855" s="135"/>
      <c r="AF2855" s="135"/>
      <c r="AG2855" s="135"/>
    </row>
    <row r="2856" spans="31:33" s="96" customFormat="1">
      <c r="AE2856" s="135"/>
      <c r="AF2856" s="135"/>
      <c r="AG2856" s="135"/>
    </row>
    <row r="2857" spans="31:33" s="96" customFormat="1">
      <c r="AE2857" s="135"/>
      <c r="AF2857" s="135"/>
      <c r="AG2857" s="135"/>
    </row>
    <row r="2858" spans="31:33" s="96" customFormat="1">
      <c r="AE2858" s="135"/>
      <c r="AF2858" s="135"/>
      <c r="AG2858" s="135"/>
    </row>
    <row r="2859" spans="31:33" s="96" customFormat="1">
      <c r="AE2859" s="135"/>
      <c r="AF2859" s="135"/>
      <c r="AG2859" s="135"/>
    </row>
    <row r="2860" spans="31:33" s="96" customFormat="1">
      <c r="AE2860" s="135"/>
      <c r="AF2860" s="135"/>
      <c r="AG2860" s="135"/>
    </row>
    <row r="2861" spans="31:33" s="96" customFormat="1">
      <c r="AE2861" s="135"/>
      <c r="AF2861" s="135"/>
      <c r="AG2861" s="135"/>
    </row>
    <row r="2862" spans="31:33" s="96" customFormat="1">
      <c r="AE2862" s="135"/>
      <c r="AF2862" s="135"/>
      <c r="AG2862" s="135"/>
    </row>
    <row r="2863" spans="31:33" s="96" customFormat="1">
      <c r="AE2863" s="135"/>
      <c r="AF2863" s="135"/>
      <c r="AG2863" s="135"/>
    </row>
    <row r="2864" spans="31:33" s="96" customFormat="1">
      <c r="AE2864" s="135"/>
      <c r="AF2864" s="135"/>
      <c r="AG2864" s="135"/>
    </row>
    <row r="2865" spans="31:33" s="96" customFormat="1">
      <c r="AE2865" s="135"/>
      <c r="AF2865" s="135"/>
      <c r="AG2865" s="135"/>
    </row>
    <row r="2866" spans="31:33" s="96" customFormat="1">
      <c r="AE2866" s="135"/>
      <c r="AF2866" s="135"/>
      <c r="AG2866" s="135"/>
    </row>
    <row r="2867" spans="31:33" s="96" customFormat="1">
      <c r="AE2867" s="135"/>
      <c r="AF2867" s="135"/>
      <c r="AG2867" s="135"/>
    </row>
    <row r="2868" spans="31:33" s="96" customFormat="1">
      <c r="AE2868" s="135"/>
      <c r="AF2868" s="135"/>
      <c r="AG2868" s="135"/>
    </row>
    <row r="2869" spans="31:33" s="96" customFormat="1">
      <c r="AE2869" s="135"/>
      <c r="AF2869" s="135"/>
      <c r="AG2869" s="135"/>
    </row>
    <row r="2870" spans="31:33" s="96" customFormat="1">
      <c r="AE2870" s="135"/>
      <c r="AF2870" s="135"/>
      <c r="AG2870" s="135"/>
    </row>
    <row r="2871" spans="31:33" s="96" customFormat="1">
      <c r="AE2871" s="135"/>
      <c r="AF2871" s="135"/>
      <c r="AG2871" s="135"/>
    </row>
    <row r="2872" spans="31:33" s="96" customFormat="1">
      <c r="AE2872" s="135"/>
      <c r="AF2872" s="135"/>
      <c r="AG2872" s="135"/>
    </row>
    <row r="2873" spans="31:33" s="96" customFormat="1">
      <c r="AE2873" s="135"/>
      <c r="AF2873" s="135"/>
      <c r="AG2873" s="135"/>
    </row>
    <row r="2874" spans="31:33" s="96" customFormat="1">
      <c r="AE2874" s="135"/>
      <c r="AF2874" s="135"/>
      <c r="AG2874" s="135"/>
    </row>
    <row r="2875" spans="31:33" s="96" customFormat="1">
      <c r="AE2875" s="135"/>
      <c r="AF2875" s="135"/>
      <c r="AG2875" s="135"/>
    </row>
    <row r="2876" spans="31:33" s="96" customFormat="1">
      <c r="AE2876" s="135"/>
      <c r="AF2876" s="135"/>
      <c r="AG2876" s="135"/>
    </row>
    <row r="2877" spans="31:33" s="96" customFormat="1">
      <c r="AE2877" s="135"/>
      <c r="AF2877" s="135"/>
      <c r="AG2877" s="135"/>
    </row>
    <row r="2878" spans="31:33" s="96" customFormat="1">
      <c r="AE2878" s="135"/>
      <c r="AF2878" s="135"/>
      <c r="AG2878" s="135"/>
    </row>
    <row r="2879" spans="31:33" s="96" customFormat="1">
      <c r="AE2879" s="135"/>
      <c r="AF2879" s="135"/>
      <c r="AG2879" s="135"/>
    </row>
    <row r="2880" spans="31:33" s="96" customFormat="1">
      <c r="AE2880" s="135"/>
      <c r="AF2880" s="135"/>
      <c r="AG2880" s="135"/>
    </row>
    <row r="2881" spans="31:33" s="96" customFormat="1">
      <c r="AE2881" s="135"/>
      <c r="AF2881" s="135"/>
      <c r="AG2881" s="135"/>
    </row>
    <row r="2882" spans="31:33" s="96" customFormat="1">
      <c r="AE2882" s="135"/>
      <c r="AF2882" s="135"/>
      <c r="AG2882" s="135"/>
    </row>
    <row r="2883" spans="31:33" s="96" customFormat="1">
      <c r="AE2883" s="135"/>
      <c r="AF2883" s="135"/>
      <c r="AG2883" s="135"/>
    </row>
    <row r="2884" spans="31:33" s="96" customFormat="1">
      <c r="AE2884" s="135"/>
      <c r="AF2884" s="135"/>
      <c r="AG2884" s="135"/>
    </row>
    <row r="2885" spans="31:33" s="96" customFormat="1">
      <c r="AE2885" s="135"/>
      <c r="AF2885" s="135"/>
      <c r="AG2885" s="135"/>
    </row>
    <row r="2886" spans="31:33" s="96" customFormat="1">
      <c r="AE2886" s="135"/>
      <c r="AF2886" s="135"/>
      <c r="AG2886" s="135"/>
    </row>
    <row r="2887" spans="31:33" s="96" customFormat="1">
      <c r="AE2887" s="135"/>
      <c r="AF2887" s="135"/>
      <c r="AG2887" s="135"/>
    </row>
    <row r="2888" spans="31:33" s="96" customFormat="1">
      <c r="AE2888" s="135"/>
      <c r="AF2888" s="135"/>
      <c r="AG2888" s="135"/>
    </row>
    <row r="2889" spans="31:33" s="96" customFormat="1">
      <c r="AE2889" s="135"/>
      <c r="AF2889" s="135"/>
      <c r="AG2889" s="135"/>
    </row>
    <row r="2890" spans="31:33" s="96" customFormat="1">
      <c r="AE2890" s="135"/>
      <c r="AF2890" s="135"/>
      <c r="AG2890" s="135"/>
    </row>
    <row r="2891" spans="31:33" s="96" customFormat="1">
      <c r="AE2891" s="135"/>
      <c r="AF2891" s="135"/>
      <c r="AG2891" s="135"/>
    </row>
    <row r="2892" spans="31:33" s="96" customFormat="1">
      <c r="AE2892" s="135"/>
      <c r="AF2892" s="135"/>
      <c r="AG2892" s="135"/>
    </row>
    <row r="2893" spans="31:33" s="96" customFormat="1">
      <c r="AE2893" s="135"/>
      <c r="AF2893" s="135"/>
      <c r="AG2893" s="135"/>
    </row>
    <row r="2894" spans="31:33" s="96" customFormat="1">
      <c r="AE2894" s="135"/>
      <c r="AF2894" s="135"/>
      <c r="AG2894" s="135"/>
    </row>
    <row r="2895" spans="31:33" s="96" customFormat="1">
      <c r="AE2895" s="135"/>
      <c r="AF2895" s="135"/>
      <c r="AG2895" s="135"/>
    </row>
    <row r="2896" spans="31:33" s="96" customFormat="1">
      <c r="AE2896" s="135"/>
      <c r="AF2896" s="135"/>
      <c r="AG2896" s="135"/>
    </row>
    <row r="2897" spans="31:33" s="96" customFormat="1">
      <c r="AE2897" s="135"/>
      <c r="AF2897" s="135"/>
      <c r="AG2897" s="135"/>
    </row>
    <row r="2898" spans="31:33" s="96" customFormat="1">
      <c r="AE2898" s="135"/>
      <c r="AF2898" s="135"/>
      <c r="AG2898" s="135"/>
    </row>
    <row r="2899" spans="31:33" s="96" customFormat="1">
      <c r="AE2899" s="135"/>
      <c r="AF2899" s="135"/>
      <c r="AG2899" s="135"/>
    </row>
    <row r="2900" spans="31:33" s="96" customFormat="1">
      <c r="AE2900" s="135"/>
      <c r="AF2900" s="135"/>
      <c r="AG2900" s="135"/>
    </row>
    <row r="2901" spans="31:33" s="96" customFormat="1">
      <c r="AE2901" s="135"/>
      <c r="AF2901" s="135"/>
      <c r="AG2901" s="135"/>
    </row>
    <row r="2902" spans="31:33" s="96" customFormat="1">
      <c r="AE2902" s="135"/>
      <c r="AF2902" s="135"/>
      <c r="AG2902" s="135"/>
    </row>
    <row r="2903" spans="31:33" s="96" customFormat="1">
      <c r="AE2903" s="135"/>
      <c r="AF2903" s="135"/>
      <c r="AG2903" s="135"/>
    </row>
    <row r="2904" spans="31:33" s="96" customFormat="1">
      <c r="AE2904" s="135"/>
      <c r="AF2904" s="135"/>
      <c r="AG2904" s="135"/>
    </row>
    <row r="2905" spans="31:33" s="96" customFormat="1">
      <c r="AE2905" s="135"/>
      <c r="AF2905" s="135"/>
      <c r="AG2905" s="135"/>
    </row>
    <row r="2906" spans="31:33" s="96" customFormat="1">
      <c r="AE2906" s="135"/>
      <c r="AF2906" s="135"/>
      <c r="AG2906" s="135"/>
    </row>
    <row r="2907" spans="31:33" s="96" customFormat="1">
      <c r="AE2907" s="135"/>
      <c r="AF2907" s="135"/>
      <c r="AG2907" s="135"/>
    </row>
    <row r="2908" spans="31:33" s="96" customFormat="1">
      <c r="AE2908" s="135"/>
      <c r="AF2908" s="135"/>
      <c r="AG2908" s="135"/>
    </row>
    <row r="2909" spans="31:33" s="96" customFormat="1">
      <c r="AE2909" s="135"/>
      <c r="AF2909" s="135"/>
      <c r="AG2909" s="135"/>
    </row>
    <row r="2910" spans="31:33" s="96" customFormat="1">
      <c r="AE2910" s="135"/>
      <c r="AF2910" s="135"/>
      <c r="AG2910" s="135"/>
    </row>
    <row r="2911" spans="31:33" s="96" customFormat="1">
      <c r="AE2911" s="135"/>
      <c r="AF2911" s="135"/>
      <c r="AG2911" s="135"/>
    </row>
    <row r="2912" spans="31:33" s="96" customFormat="1">
      <c r="AE2912" s="135"/>
      <c r="AF2912" s="135"/>
      <c r="AG2912" s="135"/>
    </row>
    <row r="2913" spans="31:33" s="96" customFormat="1">
      <c r="AE2913" s="135"/>
      <c r="AF2913" s="135"/>
      <c r="AG2913" s="135"/>
    </row>
    <row r="2914" spans="31:33" s="96" customFormat="1">
      <c r="AE2914" s="135"/>
      <c r="AF2914" s="135"/>
      <c r="AG2914" s="135"/>
    </row>
    <row r="2915" spans="31:33" s="96" customFormat="1">
      <c r="AE2915" s="135"/>
      <c r="AF2915" s="135"/>
      <c r="AG2915" s="135"/>
    </row>
    <row r="2916" spans="31:33" s="96" customFormat="1">
      <c r="AE2916" s="135"/>
      <c r="AF2916" s="135"/>
      <c r="AG2916" s="135"/>
    </row>
    <row r="2917" spans="31:33" s="96" customFormat="1">
      <c r="AE2917" s="135"/>
      <c r="AF2917" s="135"/>
      <c r="AG2917" s="135"/>
    </row>
    <row r="2918" spans="31:33" s="96" customFormat="1">
      <c r="AE2918" s="135"/>
      <c r="AF2918" s="135"/>
      <c r="AG2918" s="135"/>
    </row>
    <row r="2919" spans="31:33" s="96" customFormat="1">
      <c r="AE2919" s="135"/>
      <c r="AF2919" s="135"/>
      <c r="AG2919" s="135"/>
    </row>
    <row r="2920" spans="31:33" s="96" customFormat="1">
      <c r="AE2920" s="135"/>
      <c r="AF2920" s="135"/>
      <c r="AG2920" s="135"/>
    </row>
    <row r="2921" spans="31:33" s="96" customFormat="1">
      <c r="AE2921" s="135"/>
      <c r="AF2921" s="135"/>
      <c r="AG2921" s="135"/>
    </row>
    <row r="2922" spans="31:33" s="96" customFormat="1">
      <c r="AE2922" s="135"/>
      <c r="AF2922" s="135"/>
      <c r="AG2922" s="135"/>
    </row>
    <row r="2923" spans="31:33" s="96" customFormat="1">
      <c r="AE2923" s="135"/>
      <c r="AF2923" s="135"/>
      <c r="AG2923" s="135"/>
    </row>
    <row r="2924" spans="31:33" s="96" customFormat="1">
      <c r="AE2924" s="135"/>
      <c r="AF2924" s="135"/>
      <c r="AG2924" s="135"/>
    </row>
    <row r="2925" spans="31:33" s="96" customFormat="1">
      <c r="AE2925" s="135"/>
      <c r="AF2925" s="135"/>
      <c r="AG2925" s="135"/>
    </row>
    <row r="2926" spans="31:33" s="96" customFormat="1">
      <c r="AE2926" s="135"/>
      <c r="AF2926" s="135"/>
      <c r="AG2926" s="135"/>
    </row>
    <row r="2927" spans="31:33" s="96" customFormat="1">
      <c r="AE2927" s="135"/>
      <c r="AF2927" s="135"/>
      <c r="AG2927" s="135"/>
    </row>
    <row r="2928" spans="31:33" s="96" customFormat="1">
      <c r="AE2928" s="135"/>
      <c r="AF2928" s="135"/>
      <c r="AG2928" s="135"/>
    </row>
    <row r="2929" spans="31:33" s="96" customFormat="1">
      <c r="AE2929" s="135"/>
      <c r="AF2929" s="135"/>
      <c r="AG2929" s="135"/>
    </row>
    <row r="2930" spans="31:33" s="96" customFormat="1">
      <c r="AE2930" s="135"/>
      <c r="AF2930" s="135"/>
      <c r="AG2930" s="135"/>
    </row>
    <row r="2931" spans="31:33" s="96" customFormat="1">
      <c r="AE2931" s="135"/>
      <c r="AF2931" s="135"/>
      <c r="AG2931" s="135"/>
    </row>
    <row r="2932" spans="31:33" s="96" customFormat="1">
      <c r="AE2932" s="135"/>
      <c r="AF2932" s="135"/>
      <c r="AG2932" s="135"/>
    </row>
    <row r="2933" spans="31:33" s="96" customFormat="1">
      <c r="AE2933" s="135"/>
      <c r="AF2933" s="135"/>
      <c r="AG2933" s="135"/>
    </row>
    <row r="2934" spans="31:33" s="96" customFormat="1">
      <c r="AE2934" s="135"/>
      <c r="AF2934" s="135"/>
      <c r="AG2934" s="135"/>
    </row>
    <row r="2935" spans="31:33" s="96" customFormat="1">
      <c r="AE2935" s="135"/>
      <c r="AF2935" s="135"/>
      <c r="AG2935" s="135"/>
    </row>
    <row r="2936" spans="31:33" s="96" customFormat="1">
      <c r="AE2936" s="135"/>
      <c r="AF2936" s="135"/>
      <c r="AG2936" s="135"/>
    </row>
    <row r="2937" spans="31:33" s="96" customFormat="1">
      <c r="AE2937" s="135"/>
      <c r="AF2937" s="135"/>
      <c r="AG2937" s="135"/>
    </row>
    <row r="2938" spans="31:33" s="96" customFormat="1">
      <c r="AE2938" s="135"/>
      <c r="AF2938" s="135"/>
      <c r="AG2938" s="135"/>
    </row>
    <row r="2939" spans="31:33" s="96" customFormat="1">
      <c r="AE2939" s="135"/>
      <c r="AF2939" s="135"/>
      <c r="AG2939" s="135"/>
    </row>
    <row r="2940" spans="31:33" s="96" customFormat="1">
      <c r="AE2940" s="135"/>
      <c r="AF2940" s="135"/>
      <c r="AG2940" s="135"/>
    </row>
    <row r="2941" spans="31:33" s="96" customFormat="1">
      <c r="AE2941" s="135"/>
      <c r="AF2941" s="135"/>
      <c r="AG2941" s="135"/>
    </row>
    <row r="2942" spans="31:33" s="96" customFormat="1">
      <c r="AE2942" s="135"/>
      <c r="AF2942" s="135"/>
      <c r="AG2942" s="135"/>
    </row>
    <row r="2943" spans="31:33" s="96" customFormat="1">
      <c r="AE2943" s="135"/>
      <c r="AF2943" s="135"/>
      <c r="AG2943" s="135"/>
    </row>
    <row r="2944" spans="31:33" s="96" customFormat="1">
      <c r="AE2944" s="135"/>
      <c r="AF2944" s="135"/>
      <c r="AG2944" s="135"/>
    </row>
    <row r="2945" spans="31:33" s="96" customFormat="1">
      <c r="AE2945" s="135"/>
      <c r="AF2945" s="135"/>
      <c r="AG2945" s="135"/>
    </row>
    <row r="2946" spans="31:33" s="96" customFormat="1">
      <c r="AE2946" s="135"/>
      <c r="AF2946" s="135"/>
      <c r="AG2946" s="135"/>
    </row>
    <row r="2947" spans="31:33" s="96" customFormat="1">
      <c r="AE2947" s="135"/>
      <c r="AF2947" s="135"/>
      <c r="AG2947" s="135"/>
    </row>
    <row r="2948" spans="31:33" s="96" customFormat="1">
      <c r="AE2948" s="135"/>
      <c r="AF2948" s="135"/>
      <c r="AG2948" s="135"/>
    </row>
    <row r="2949" spans="31:33" s="96" customFormat="1">
      <c r="AE2949" s="135"/>
      <c r="AF2949" s="135"/>
      <c r="AG2949" s="135"/>
    </row>
    <row r="2950" spans="31:33" s="96" customFormat="1">
      <c r="AE2950" s="135"/>
      <c r="AF2950" s="135"/>
      <c r="AG2950" s="135"/>
    </row>
    <row r="2951" spans="31:33" s="96" customFormat="1">
      <c r="AE2951" s="135"/>
      <c r="AF2951" s="135"/>
      <c r="AG2951" s="135"/>
    </row>
    <row r="2952" spans="31:33" s="96" customFormat="1">
      <c r="AE2952" s="135"/>
      <c r="AF2952" s="135"/>
      <c r="AG2952" s="135"/>
    </row>
    <row r="2953" spans="31:33" s="96" customFormat="1">
      <c r="AE2953" s="135"/>
      <c r="AF2953" s="135"/>
      <c r="AG2953" s="135"/>
    </row>
    <row r="2954" spans="31:33" s="96" customFormat="1">
      <c r="AE2954" s="135"/>
      <c r="AF2954" s="135"/>
      <c r="AG2954" s="135"/>
    </row>
    <row r="2955" spans="31:33" s="96" customFormat="1">
      <c r="AE2955" s="135"/>
      <c r="AF2955" s="135"/>
      <c r="AG2955" s="135"/>
    </row>
    <row r="2956" spans="31:33" s="96" customFormat="1">
      <c r="AE2956" s="135"/>
      <c r="AF2956" s="135"/>
      <c r="AG2956" s="135"/>
    </row>
    <row r="2957" spans="31:33" s="96" customFormat="1">
      <c r="AE2957" s="135"/>
      <c r="AF2957" s="135"/>
      <c r="AG2957" s="135"/>
    </row>
    <row r="2958" spans="31:33" s="96" customFormat="1">
      <c r="AE2958" s="135"/>
      <c r="AF2958" s="135"/>
      <c r="AG2958" s="135"/>
    </row>
    <row r="2959" spans="31:33" s="96" customFormat="1">
      <c r="AE2959" s="135"/>
      <c r="AF2959" s="135"/>
      <c r="AG2959" s="135"/>
    </row>
    <row r="2960" spans="31:33" s="96" customFormat="1">
      <c r="AE2960" s="135"/>
      <c r="AF2960" s="135"/>
      <c r="AG2960" s="135"/>
    </row>
    <row r="2961" spans="31:33" s="96" customFormat="1">
      <c r="AE2961" s="135"/>
      <c r="AF2961" s="135"/>
      <c r="AG2961" s="135"/>
    </row>
    <row r="2962" spans="31:33" s="96" customFormat="1">
      <c r="AE2962" s="135"/>
      <c r="AF2962" s="135"/>
      <c r="AG2962" s="135"/>
    </row>
    <row r="2963" spans="31:33" s="96" customFormat="1">
      <c r="AE2963" s="135"/>
      <c r="AF2963" s="135"/>
      <c r="AG2963" s="135"/>
    </row>
    <row r="2964" spans="31:33" s="96" customFormat="1">
      <c r="AE2964" s="135"/>
      <c r="AF2964" s="135"/>
      <c r="AG2964" s="135"/>
    </row>
    <row r="2965" spans="31:33" s="96" customFormat="1">
      <c r="AE2965" s="135"/>
      <c r="AF2965" s="135"/>
      <c r="AG2965" s="135"/>
    </row>
    <row r="2966" spans="31:33" s="96" customFormat="1">
      <c r="AE2966" s="135"/>
      <c r="AF2966" s="135"/>
      <c r="AG2966" s="135"/>
    </row>
    <row r="2967" spans="31:33" s="96" customFormat="1">
      <c r="AE2967" s="135"/>
      <c r="AF2967" s="135"/>
      <c r="AG2967" s="135"/>
    </row>
    <row r="2968" spans="31:33" s="96" customFormat="1">
      <c r="AE2968" s="135"/>
      <c r="AF2968" s="135"/>
      <c r="AG2968" s="135"/>
    </row>
    <row r="2969" spans="31:33" s="96" customFormat="1">
      <c r="AE2969" s="135"/>
      <c r="AF2969" s="135"/>
      <c r="AG2969" s="135"/>
    </row>
    <row r="2970" spans="31:33" s="96" customFormat="1">
      <c r="AE2970" s="135"/>
      <c r="AF2970" s="135"/>
      <c r="AG2970" s="135"/>
    </row>
    <row r="2971" spans="31:33" s="96" customFormat="1">
      <c r="AE2971" s="135"/>
      <c r="AF2971" s="135"/>
      <c r="AG2971" s="135"/>
    </row>
    <row r="2972" spans="31:33" s="96" customFormat="1">
      <c r="AE2972" s="135"/>
      <c r="AF2972" s="135"/>
      <c r="AG2972" s="135"/>
    </row>
    <row r="2973" spans="31:33" s="96" customFormat="1">
      <c r="AE2973" s="135"/>
      <c r="AF2973" s="135"/>
      <c r="AG2973" s="135"/>
    </row>
    <row r="2974" spans="31:33" s="96" customFormat="1">
      <c r="AE2974" s="135"/>
      <c r="AF2974" s="135"/>
      <c r="AG2974" s="135"/>
    </row>
    <row r="2975" spans="31:33" s="96" customFormat="1">
      <c r="AE2975" s="135"/>
      <c r="AF2975" s="135"/>
      <c r="AG2975" s="135"/>
    </row>
    <row r="2976" spans="31:33" s="96" customFormat="1">
      <c r="AE2976" s="135"/>
      <c r="AF2976" s="135"/>
      <c r="AG2976" s="135"/>
    </row>
    <row r="2977" spans="31:33" s="96" customFormat="1">
      <c r="AE2977" s="135"/>
      <c r="AF2977" s="135"/>
      <c r="AG2977" s="135"/>
    </row>
    <row r="2978" spans="31:33" s="96" customFormat="1">
      <c r="AE2978" s="135"/>
      <c r="AF2978" s="135"/>
      <c r="AG2978" s="135"/>
    </row>
    <row r="2979" spans="31:33" s="96" customFormat="1">
      <c r="AE2979" s="135"/>
      <c r="AF2979" s="135"/>
      <c r="AG2979" s="135"/>
    </row>
    <row r="2980" spans="31:33" s="96" customFormat="1">
      <c r="AE2980" s="135"/>
      <c r="AF2980" s="135"/>
      <c r="AG2980" s="135"/>
    </row>
    <row r="2981" spans="31:33" s="96" customFormat="1">
      <c r="AE2981" s="135"/>
      <c r="AF2981" s="135"/>
      <c r="AG2981" s="135"/>
    </row>
    <row r="2982" spans="31:33" s="96" customFormat="1">
      <c r="AE2982" s="135"/>
      <c r="AF2982" s="135"/>
      <c r="AG2982" s="135"/>
    </row>
    <row r="2983" spans="31:33" s="96" customFormat="1">
      <c r="AE2983" s="135"/>
      <c r="AF2983" s="135"/>
      <c r="AG2983" s="135"/>
    </row>
    <row r="2984" spans="31:33" s="96" customFormat="1">
      <c r="AE2984" s="135"/>
      <c r="AF2984" s="135"/>
      <c r="AG2984" s="135"/>
    </row>
    <row r="2985" spans="31:33" s="96" customFormat="1">
      <c r="AE2985" s="135"/>
      <c r="AF2985" s="135"/>
      <c r="AG2985" s="135"/>
    </row>
    <row r="2986" spans="31:33" s="96" customFormat="1">
      <c r="AE2986" s="135"/>
      <c r="AF2986" s="135"/>
      <c r="AG2986" s="135"/>
    </row>
    <row r="2987" spans="31:33" s="96" customFormat="1">
      <c r="AE2987" s="135"/>
      <c r="AF2987" s="135"/>
      <c r="AG2987" s="135"/>
    </row>
    <row r="2988" spans="31:33" s="96" customFormat="1">
      <c r="AE2988" s="135"/>
      <c r="AF2988" s="135"/>
      <c r="AG2988" s="135"/>
    </row>
    <row r="2989" spans="31:33" s="96" customFormat="1">
      <c r="AE2989" s="135"/>
      <c r="AF2989" s="135"/>
      <c r="AG2989" s="135"/>
    </row>
    <row r="2990" spans="31:33" s="96" customFormat="1">
      <c r="AE2990" s="135"/>
      <c r="AF2990" s="135"/>
      <c r="AG2990" s="135"/>
    </row>
    <row r="2991" spans="31:33" s="96" customFormat="1">
      <c r="AE2991" s="135"/>
      <c r="AF2991" s="135"/>
      <c r="AG2991" s="135"/>
    </row>
    <row r="2992" spans="31:33" s="96" customFormat="1">
      <c r="AE2992" s="135"/>
      <c r="AF2992" s="135"/>
      <c r="AG2992" s="135"/>
    </row>
    <row r="2993" spans="31:33" s="96" customFormat="1">
      <c r="AE2993" s="135"/>
      <c r="AF2993" s="135"/>
      <c r="AG2993" s="135"/>
    </row>
    <row r="2994" spans="31:33" s="96" customFormat="1">
      <c r="AE2994" s="135"/>
      <c r="AF2994" s="135"/>
      <c r="AG2994" s="135"/>
    </row>
    <row r="2995" spans="31:33" s="96" customFormat="1">
      <c r="AE2995" s="135"/>
      <c r="AF2995" s="135"/>
      <c r="AG2995" s="135"/>
    </row>
    <row r="2996" spans="31:33" s="96" customFormat="1">
      <c r="AE2996" s="135"/>
      <c r="AF2996" s="135"/>
      <c r="AG2996" s="135"/>
    </row>
    <row r="2997" spans="31:33" s="96" customFormat="1">
      <c r="AE2997" s="135"/>
      <c r="AF2997" s="135"/>
      <c r="AG2997" s="135"/>
    </row>
    <row r="2998" spans="31:33" s="96" customFormat="1">
      <c r="AE2998" s="135"/>
      <c r="AF2998" s="135"/>
      <c r="AG2998" s="135"/>
    </row>
    <row r="2999" spans="31:33" s="96" customFormat="1">
      <c r="AE2999" s="135"/>
      <c r="AF2999" s="135"/>
      <c r="AG2999" s="135"/>
    </row>
    <row r="3000" spans="31:33" s="96" customFormat="1">
      <c r="AE3000" s="135"/>
      <c r="AF3000" s="135"/>
      <c r="AG3000" s="135"/>
    </row>
    <row r="3001" spans="31:33" s="96" customFormat="1">
      <c r="AE3001" s="135"/>
      <c r="AF3001" s="135"/>
      <c r="AG3001" s="135"/>
    </row>
    <row r="3002" spans="31:33" s="96" customFormat="1">
      <c r="AE3002" s="135"/>
      <c r="AF3002" s="135"/>
      <c r="AG3002" s="135"/>
    </row>
    <row r="3003" spans="31:33" s="96" customFormat="1">
      <c r="AE3003" s="135"/>
      <c r="AF3003" s="135"/>
      <c r="AG3003" s="135"/>
    </row>
    <row r="3004" spans="31:33" s="96" customFormat="1">
      <c r="AE3004" s="135"/>
      <c r="AF3004" s="135"/>
      <c r="AG3004" s="135"/>
    </row>
    <row r="3005" spans="31:33" s="96" customFormat="1">
      <c r="AE3005" s="135"/>
      <c r="AF3005" s="135"/>
      <c r="AG3005" s="135"/>
    </row>
    <row r="3006" spans="31:33" s="96" customFormat="1">
      <c r="AE3006" s="135"/>
      <c r="AF3006" s="135"/>
      <c r="AG3006" s="135"/>
    </row>
    <row r="3007" spans="31:33" s="96" customFormat="1">
      <c r="AE3007" s="135"/>
      <c r="AF3007" s="135"/>
      <c r="AG3007" s="135"/>
    </row>
    <row r="3008" spans="31:33" s="96" customFormat="1">
      <c r="AE3008" s="135"/>
      <c r="AF3008" s="135"/>
      <c r="AG3008" s="135"/>
    </row>
    <row r="3009" spans="31:33" s="96" customFormat="1">
      <c r="AE3009" s="135"/>
      <c r="AF3009" s="135"/>
      <c r="AG3009" s="135"/>
    </row>
    <row r="3010" spans="31:33" s="96" customFormat="1">
      <c r="AE3010" s="135"/>
      <c r="AF3010" s="135"/>
      <c r="AG3010" s="135"/>
    </row>
    <row r="3011" spans="31:33" s="96" customFormat="1">
      <c r="AE3011" s="135"/>
      <c r="AF3011" s="135"/>
      <c r="AG3011" s="135"/>
    </row>
    <row r="3012" spans="31:33" s="96" customFormat="1">
      <c r="AE3012" s="135"/>
      <c r="AF3012" s="135"/>
      <c r="AG3012" s="135"/>
    </row>
    <row r="3013" spans="31:33" s="96" customFormat="1">
      <c r="AE3013" s="135"/>
      <c r="AF3013" s="135"/>
      <c r="AG3013" s="135"/>
    </row>
    <row r="3014" spans="31:33" s="96" customFormat="1">
      <c r="AE3014" s="135"/>
      <c r="AF3014" s="135"/>
      <c r="AG3014" s="135"/>
    </row>
    <row r="3015" spans="31:33" s="96" customFormat="1">
      <c r="AE3015" s="135"/>
      <c r="AF3015" s="135"/>
      <c r="AG3015" s="135"/>
    </row>
    <row r="3016" spans="31:33" s="96" customFormat="1">
      <c r="AE3016" s="135"/>
      <c r="AF3016" s="135"/>
      <c r="AG3016" s="135"/>
    </row>
    <row r="3017" spans="31:33" s="96" customFormat="1">
      <c r="AE3017" s="135"/>
      <c r="AF3017" s="135"/>
      <c r="AG3017" s="135"/>
    </row>
    <row r="3018" spans="31:33" s="96" customFormat="1">
      <c r="AE3018" s="135"/>
      <c r="AF3018" s="135"/>
      <c r="AG3018" s="135"/>
    </row>
    <row r="3019" spans="31:33" s="96" customFormat="1">
      <c r="AE3019" s="135"/>
      <c r="AF3019" s="135"/>
      <c r="AG3019" s="135"/>
    </row>
    <row r="3020" spans="31:33" s="96" customFormat="1">
      <c r="AE3020" s="135"/>
      <c r="AF3020" s="135"/>
      <c r="AG3020" s="135"/>
    </row>
    <row r="3021" spans="31:33" s="96" customFormat="1">
      <c r="AE3021" s="135"/>
      <c r="AF3021" s="135"/>
      <c r="AG3021" s="135"/>
    </row>
    <row r="3022" spans="31:33" s="96" customFormat="1">
      <c r="AE3022" s="135"/>
      <c r="AF3022" s="135"/>
      <c r="AG3022" s="135"/>
    </row>
    <row r="3023" spans="31:33" s="96" customFormat="1">
      <c r="AE3023" s="135"/>
      <c r="AF3023" s="135"/>
      <c r="AG3023" s="135"/>
    </row>
    <row r="3024" spans="31:33" s="96" customFormat="1">
      <c r="AE3024" s="135"/>
      <c r="AF3024" s="135"/>
      <c r="AG3024" s="135"/>
    </row>
    <row r="3025" spans="31:33" s="96" customFormat="1">
      <c r="AE3025" s="135"/>
      <c r="AF3025" s="135"/>
      <c r="AG3025" s="135"/>
    </row>
    <row r="3026" spans="31:33" s="96" customFormat="1">
      <c r="AE3026" s="135"/>
      <c r="AF3026" s="135"/>
      <c r="AG3026" s="135"/>
    </row>
    <row r="3027" spans="31:33" s="96" customFormat="1">
      <c r="AE3027" s="135"/>
      <c r="AF3027" s="135"/>
      <c r="AG3027" s="135"/>
    </row>
    <row r="3028" spans="31:33" s="96" customFormat="1">
      <c r="AE3028" s="135"/>
      <c r="AF3028" s="135"/>
      <c r="AG3028" s="135"/>
    </row>
    <row r="3029" spans="31:33" s="96" customFormat="1">
      <c r="AE3029" s="135"/>
      <c r="AF3029" s="135"/>
      <c r="AG3029" s="135"/>
    </row>
    <row r="3030" spans="31:33" s="96" customFormat="1">
      <c r="AE3030" s="135"/>
      <c r="AF3030" s="135"/>
      <c r="AG3030" s="135"/>
    </row>
    <row r="3031" spans="31:33" s="96" customFormat="1">
      <c r="AE3031" s="135"/>
      <c r="AF3031" s="135"/>
      <c r="AG3031" s="135"/>
    </row>
    <row r="3032" spans="31:33" s="96" customFormat="1">
      <c r="AE3032" s="135"/>
      <c r="AF3032" s="135"/>
      <c r="AG3032" s="135"/>
    </row>
    <row r="3033" spans="31:33" s="96" customFormat="1">
      <c r="AE3033" s="135"/>
      <c r="AF3033" s="135"/>
      <c r="AG3033" s="135"/>
    </row>
    <row r="3034" spans="31:33" s="96" customFormat="1">
      <c r="AE3034" s="135"/>
      <c r="AF3034" s="135"/>
      <c r="AG3034" s="135"/>
    </row>
    <row r="3035" spans="31:33" s="96" customFormat="1">
      <c r="AE3035" s="135"/>
      <c r="AF3035" s="135"/>
      <c r="AG3035" s="135"/>
    </row>
    <row r="3036" spans="31:33" s="96" customFormat="1">
      <c r="AE3036" s="135"/>
      <c r="AF3036" s="135"/>
      <c r="AG3036" s="135"/>
    </row>
    <row r="3037" spans="31:33" s="96" customFormat="1">
      <c r="AE3037" s="135"/>
      <c r="AF3037" s="135"/>
      <c r="AG3037" s="135"/>
    </row>
    <row r="3038" spans="31:33" s="96" customFormat="1">
      <c r="AE3038" s="135"/>
      <c r="AF3038" s="135"/>
      <c r="AG3038" s="135"/>
    </row>
    <row r="3039" spans="31:33" s="96" customFormat="1">
      <c r="AE3039" s="135"/>
      <c r="AF3039" s="135"/>
      <c r="AG3039" s="135"/>
    </row>
    <row r="3040" spans="31:33" s="96" customFormat="1">
      <c r="AE3040" s="135"/>
      <c r="AF3040" s="135"/>
      <c r="AG3040" s="135"/>
    </row>
    <row r="3041" spans="31:33" s="96" customFormat="1">
      <c r="AE3041" s="135"/>
      <c r="AF3041" s="135"/>
      <c r="AG3041" s="135"/>
    </row>
    <row r="3042" spans="31:33" s="96" customFormat="1">
      <c r="AE3042" s="135"/>
      <c r="AF3042" s="135"/>
      <c r="AG3042" s="135"/>
    </row>
    <row r="3043" spans="31:33" s="96" customFormat="1">
      <c r="AE3043" s="135"/>
      <c r="AF3043" s="135"/>
      <c r="AG3043" s="135"/>
    </row>
    <row r="3044" spans="31:33" s="96" customFormat="1">
      <c r="AE3044" s="135"/>
      <c r="AF3044" s="135"/>
      <c r="AG3044" s="135"/>
    </row>
    <row r="3045" spans="31:33" s="96" customFormat="1">
      <c r="AE3045" s="135"/>
      <c r="AF3045" s="135"/>
      <c r="AG3045" s="135"/>
    </row>
    <row r="3046" spans="31:33" s="96" customFormat="1">
      <c r="AE3046" s="135"/>
      <c r="AF3046" s="135"/>
      <c r="AG3046" s="135"/>
    </row>
    <row r="3047" spans="31:33" s="96" customFormat="1">
      <c r="AE3047" s="135"/>
      <c r="AF3047" s="135"/>
      <c r="AG3047" s="135"/>
    </row>
    <row r="3048" spans="31:33" s="96" customFormat="1">
      <c r="AE3048" s="135"/>
      <c r="AF3048" s="135"/>
      <c r="AG3048" s="135"/>
    </row>
    <row r="3049" spans="31:33" s="96" customFormat="1">
      <c r="AE3049" s="135"/>
      <c r="AF3049" s="135"/>
      <c r="AG3049" s="135"/>
    </row>
    <row r="3050" spans="31:33" s="96" customFormat="1">
      <c r="AE3050" s="135"/>
      <c r="AF3050" s="135"/>
      <c r="AG3050" s="135"/>
    </row>
    <row r="3051" spans="31:33" s="96" customFormat="1">
      <c r="AE3051" s="135"/>
      <c r="AF3051" s="135"/>
      <c r="AG3051" s="135"/>
    </row>
    <row r="3052" spans="31:33" s="96" customFormat="1">
      <c r="AE3052" s="135"/>
      <c r="AF3052" s="135"/>
      <c r="AG3052" s="135"/>
    </row>
    <row r="3053" spans="31:33" s="96" customFormat="1">
      <c r="AE3053" s="135"/>
      <c r="AF3053" s="135"/>
      <c r="AG3053" s="135"/>
    </row>
    <row r="3054" spans="31:33" s="96" customFormat="1">
      <c r="AE3054" s="135"/>
      <c r="AF3054" s="135"/>
      <c r="AG3054" s="135"/>
    </row>
    <row r="3055" spans="31:33" s="96" customFormat="1">
      <c r="AE3055" s="135"/>
      <c r="AF3055" s="135"/>
      <c r="AG3055" s="135"/>
    </row>
    <row r="3056" spans="31:33" s="96" customFormat="1">
      <c r="AE3056" s="135"/>
      <c r="AF3056" s="135"/>
      <c r="AG3056" s="135"/>
    </row>
    <row r="3057" spans="31:33" s="96" customFormat="1">
      <c r="AE3057" s="135"/>
      <c r="AF3057" s="135"/>
      <c r="AG3057" s="135"/>
    </row>
    <row r="3058" spans="31:33" s="96" customFormat="1">
      <c r="AE3058" s="135"/>
      <c r="AF3058" s="135"/>
      <c r="AG3058" s="135"/>
    </row>
    <row r="3059" spans="31:33" s="96" customFormat="1">
      <c r="AE3059" s="135"/>
      <c r="AF3059" s="135"/>
      <c r="AG3059" s="135"/>
    </row>
    <row r="3060" spans="31:33" s="96" customFormat="1">
      <c r="AE3060" s="135"/>
      <c r="AF3060" s="135"/>
      <c r="AG3060" s="135"/>
    </row>
    <row r="3061" spans="31:33" s="96" customFormat="1">
      <c r="AE3061" s="135"/>
      <c r="AF3061" s="135"/>
      <c r="AG3061" s="135"/>
    </row>
    <row r="3062" spans="31:33" s="96" customFormat="1">
      <c r="AE3062" s="135"/>
      <c r="AF3062" s="135"/>
      <c r="AG3062" s="135"/>
    </row>
    <row r="3063" spans="31:33" s="96" customFormat="1">
      <c r="AE3063" s="135"/>
      <c r="AF3063" s="135"/>
      <c r="AG3063" s="135"/>
    </row>
    <row r="3064" spans="31:33" s="96" customFormat="1">
      <c r="AE3064" s="135"/>
      <c r="AF3064" s="135"/>
      <c r="AG3064" s="135"/>
    </row>
    <row r="3065" spans="31:33" s="96" customFormat="1">
      <c r="AE3065" s="135"/>
      <c r="AF3065" s="135"/>
      <c r="AG3065" s="135"/>
    </row>
    <row r="3066" spans="31:33" s="96" customFormat="1">
      <c r="AE3066" s="135"/>
      <c r="AF3066" s="135"/>
      <c r="AG3066" s="135"/>
    </row>
    <row r="3067" spans="31:33" s="96" customFormat="1">
      <c r="AE3067" s="135"/>
      <c r="AF3067" s="135"/>
      <c r="AG3067" s="135"/>
    </row>
    <row r="3068" spans="31:33" s="96" customFormat="1">
      <c r="AE3068" s="135"/>
      <c r="AF3068" s="135"/>
      <c r="AG3068" s="135"/>
    </row>
    <row r="3069" spans="31:33" s="96" customFormat="1">
      <c r="AE3069" s="135"/>
      <c r="AF3069" s="135"/>
      <c r="AG3069" s="135"/>
    </row>
    <row r="3070" spans="31:33" s="96" customFormat="1">
      <c r="AE3070" s="135"/>
      <c r="AF3070" s="135"/>
      <c r="AG3070" s="135"/>
    </row>
    <row r="3071" spans="31:33" s="96" customFormat="1">
      <c r="AE3071" s="135"/>
      <c r="AF3071" s="135"/>
      <c r="AG3071" s="135"/>
    </row>
    <row r="3072" spans="31:33" s="96" customFormat="1">
      <c r="AE3072" s="135"/>
      <c r="AF3072" s="135"/>
      <c r="AG3072" s="135"/>
    </row>
    <row r="3073" spans="31:33" s="96" customFormat="1">
      <c r="AE3073" s="135"/>
      <c r="AF3073" s="135"/>
      <c r="AG3073" s="135"/>
    </row>
    <row r="3074" spans="31:33" s="96" customFormat="1">
      <c r="AE3074" s="135"/>
      <c r="AF3074" s="135"/>
      <c r="AG3074" s="135"/>
    </row>
    <row r="3075" spans="31:33" s="96" customFormat="1">
      <c r="AE3075" s="135"/>
      <c r="AF3075" s="135"/>
      <c r="AG3075" s="135"/>
    </row>
    <row r="3076" spans="31:33" s="96" customFormat="1">
      <c r="AE3076" s="135"/>
      <c r="AF3076" s="135"/>
      <c r="AG3076" s="135"/>
    </row>
    <row r="3077" spans="31:33" s="96" customFormat="1">
      <c r="AE3077" s="135"/>
      <c r="AF3077" s="135"/>
      <c r="AG3077" s="135"/>
    </row>
    <row r="3078" spans="31:33" s="96" customFormat="1">
      <c r="AE3078" s="135"/>
      <c r="AF3078" s="135"/>
      <c r="AG3078" s="135"/>
    </row>
    <row r="3079" spans="31:33" s="96" customFormat="1">
      <c r="AE3079" s="135"/>
      <c r="AF3079" s="135"/>
      <c r="AG3079" s="135"/>
    </row>
    <row r="3080" spans="31:33" s="96" customFormat="1">
      <c r="AE3080" s="135"/>
      <c r="AF3080" s="135"/>
      <c r="AG3080" s="135"/>
    </row>
    <row r="3081" spans="31:33" s="96" customFormat="1">
      <c r="AE3081" s="135"/>
      <c r="AF3081" s="135"/>
      <c r="AG3081" s="135"/>
    </row>
    <row r="3082" spans="31:33" s="96" customFormat="1">
      <c r="AE3082" s="135"/>
      <c r="AF3082" s="135"/>
      <c r="AG3082" s="135"/>
    </row>
    <row r="3083" spans="31:33" s="96" customFormat="1">
      <c r="AE3083" s="135"/>
      <c r="AF3083" s="135"/>
      <c r="AG3083" s="135"/>
    </row>
    <row r="3084" spans="31:33" s="96" customFormat="1">
      <c r="AE3084" s="135"/>
      <c r="AF3084" s="135"/>
      <c r="AG3084" s="135"/>
    </row>
    <row r="3085" spans="31:33" s="96" customFormat="1">
      <c r="AE3085" s="135"/>
      <c r="AF3085" s="135"/>
      <c r="AG3085" s="135"/>
    </row>
    <row r="3086" spans="31:33" s="96" customFormat="1">
      <c r="AE3086" s="135"/>
      <c r="AF3086" s="135"/>
      <c r="AG3086" s="135"/>
    </row>
    <row r="3087" spans="31:33" s="96" customFormat="1">
      <c r="AE3087" s="135"/>
      <c r="AF3087" s="135"/>
      <c r="AG3087" s="135"/>
    </row>
    <row r="3088" spans="31:33" s="96" customFormat="1">
      <c r="AE3088" s="135"/>
      <c r="AF3088" s="135"/>
      <c r="AG3088" s="135"/>
    </row>
    <row r="3089" spans="31:33" s="96" customFormat="1">
      <c r="AE3089" s="135"/>
      <c r="AF3089" s="135"/>
      <c r="AG3089" s="135"/>
    </row>
    <row r="3090" spans="31:33" s="96" customFormat="1">
      <c r="AE3090" s="135"/>
      <c r="AF3090" s="135"/>
      <c r="AG3090" s="135"/>
    </row>
    <row r="3091" spans="31:33" s="96" customFormat="1">
      <c r="AE3091" s="135"/>
      <c r="AF3091" s="135"/>
      <c r="AG3091" s="135"/>
    </row>
    <row r="3092" spans="31:33" s="96" customFormat="1">
      <c r="AE3092" s="135"/>
      <c r="AF3092" s="135"/>
      <c r="AG3092" s="135"/>
    </row>
    <row r="3093" spans="31:33" s="96" customFormat="1">
      <c r="AE3093" s="135"/>
      <c r="AF3093" s="135"/>
      <c r="AG3093" s="135"/>
    </row>
    <row r="3094" spans="31:33" s="96" customFormat="1">
      <c r="AE3094" s="135"/>
      <c r="AF3094" s="135"/>
      <c r="AG3094" s="135"/>
    </row>
    <row r="3095" spans="31:33" s="96" customFormat="1">
      <c r="AE3095" s="135"/>
      <c r="AF3095" s="135"/>
      <c r="AG3095" s="135"/>
    </row>
    <row r="3096" spans="31:33" s="96" customFormat="1">
      <c r="AE3096" s="135"/>
      <c r="AF3096" s="135"/>
      <c r="AG3096" s="135"/>
    </row>
    <row r="3097" spans="31:33" s="96" customFormat="1">
      <c r="AE3097" s="135"/>
      <c r="AF3097" s="135"/>
      <c r="AG3097" s="135"/>
    </row>
    <row r="3098" spans="31:33" s="96" customFormat="1">
      <c r="AE3098" s="135"/>
      <c r="AF3098" s="135"/>
      <c r="AG3098" s="135"/>
    </row>
    <row r="3099" spans="31:33" s="96" customFormat="1">
      <c r="AE3099" s="135"/>
      <c r="AF3099" s="135"/>
      <c r="AG3099" s="135"/>
    </row>
    <row r="3100" spans="31:33" s="96" customFormat="1">
      <c r="AE3100" s="135"/>
      <c r="AF3100" s="135"/>
      <c r="AG3100" s="135"/>
    </row>
    <row r="3101" spans="31:33" s="96" customFormat="1">
      <c r="AE3101" s="135"/>
      <c r="AF3101" s="135"/>
      <c r="AG3101" s="135"/>
    </row>
    <row r="3102" spans="31:33" s="96" customFormat="1">
      <c r="AE3102" s="135"/>
      <c r="AF3102" s="135"/>
      <c r="AG3102" s="135"/>
    </row>
    <row r="3103" spans="31:33" s="96" customFormat="1">
      <c r="AE3103" s="135"/>
      <c r="AF3103" s="135"/>
      <c r="AG3103" s="135"/>
    </row>
    <row r="3104" spans="31:33" s="96" customFormat="1">
      <c r="AE3104" s="135"/>
      <c r="AF3104" s="135"/>
      <c r="AG3104" s="135"/>
    </row>
    <row r="3105" spans="31:33" s="96" customFormat="1">
      <c r="AE3105" s="135"/>
      <c r="AF3105" s="135"/>
      <c r="AG3105" s="135"/>
    </row>
    <row r="3106" spans="31:33" s="96" customFormat="1">
      <c r="AE3106" s="135"/>
      <c r="AF3106" s="135"/>
      <c r="AG3106" s="135"/>
    </row>
    <row r="3107" spans="31:33" s="96" customFormat="1">
      <c r="AE3107" s="135"/>
      <c r="AF3107" s="135"/>
      <c r="AG3107" s="135"/>
    </row>
    <row r="3108" spans="31:33" s="96" customFormat="1">
      <c r="AE3108" s="135"/>
      <c r="AF3108" s="135"/>
      <c r="AG3108" s="135"/>
    </row>
    <row r="3109" spans="31:33" s="96" customFormat="1">
      <c r="AE3109" s="135"/>
      <c r="AF3109" s="135"/>
      <c r="AG3109" s="135"/>
    </row>
    <row r="3110" spans="31:33" s="96" customFormat="1">
      <c r="AE3110" s="135"/>
      <c r="AF3110" s="135"/>
      <c r="AG3110" s="135"/>
    </row>
    <row r="3111" spans="31:33" s="96" customFormat="1">
      <c r="AE3111" s="135"/>
      <c r="AF3111" s="135"/>
      <c r="AG3111" s="135"/>
    </row>
    <row r="3112" spans="31:33" s="96" customFormat="1">
      <c r="AE3112" s="135"/>
      <c r="AF3112" s="135"/>
      <c r="AG3112" s="135"/>
    </row>
    <row r="3113" spans="31:33" s="96" customFormat="1">
      <c r="AE3113" s="135"/>
      <c r="AF3113" s="135"/>
      <c r="AG3113" s="135"/>
    </row>
    <row r="3114" spans="31:33" s="96" customFormat="1">
      <c r="AE3114" s="135"/>
      <c r="AF3114" s="135"/>
      <c r="AG3114" s="135"/>
    </row>
    <row r="3115" spans="31:33" s="96" customFormat="1">
      <c r="AE3115" s="135"/>
      <c r="AF3115" s="135"/>
      <c r="AG3115" s="135"/>
    </row>
    <row r="3116" spans="31:33" s="96" customFormat="1">
      <c r="AE3116" s="135"/>
      <c r="AF3116" s="135"/>
      <c r="AG3116" s="135"/>
    </row>
    <row r="3117" spans="31:33" s="96" customFormat="1">
      <c r="AE3117" s="135"/>
      <c r="AF3117" s="135"/>
      <c r="AG3117" s="135"/>
    </row>
    <row r="3118" spans="31:33" s="96" customFormat="1">
      <c r="AE3118" s="135"/>
      <c r="AF3118" s="135"/>
      <c r="AG3118" s="135"/>
    </row>
    <row r="3119" spans="31:33" s="96" customFormat="1">
      <c r="AE3119" s="135"/>
      <c r="AF3119" s="135"/>
      <c r="AG3119" s="135"/>
    </row>
    <row r="3120" spans="31:33" s="96" customFormat="1">
      <c r="AE3120" s="135"/>
      <c r="AF3120" s="135"/>
      <c r="AG3120" s="135"/>
    </row>
    <row r="3121" spans="31:33" s="96" customFormat="1">
      <c r="AE3121" s="135"/>
      <c r="AF3121" s="135"/>
      <c r="AG3121" s="135"/>
    </row>
    <row r="3122" spans="31:33" s="96" customFormat="1">
      <c r="AE3122" s="135"/>
      <c r="AF3122" s="135"/>
      <c r="AG3122" s="135"/>
    </row>
    <row r="3123" spans="31:33" s="96" customFormat="1">
      <c r="AE3123" s="135"/>
      <c r="AF3123" s="135"/>
      <c r="AG3123" s="135"/>
    </row>
    <row r="3124" spans="31:33" s="96" customFormat="1">
      <c r="AE3124" s="135"/>
      <c r="AF3124" s="135"/>
      <c r="AG3124" s="135"/>
    </row>
    <row r="3125" spans="31:33" s="96" customFormat="1">
      <c r="AE3125" s="135"/>
      <c r="AF3125" s="135"/>
      <c r="AG3125" s="135"/>
    </row>
    <row r="3126" spans="31:33" s="96" customFormat="1">
      <c r="AE3126" s="135"/>
      <c r="AF3126" s="135"/>
      <c r="AG3126" s="135"/>
    </row>
    <row r="3127" spans="31:33" s="96" customFormat="1">
      <c r="AE3127" s="135"/>
      <c r="AF3127" s="135"/>
      <c r="AG3127" s="135"/>
    </row>
    <row r="3128" spans="31:33" s="96" customFormat="1">
      <c r="AE3128" s="135"/>
      <c r="AF3128" s="135"/>
      <c r="AG3128" s="135"/>
    </row>
    <row r="3129" spans="31:33" s="96" customFormat="1">
      <c r="AE3129" s="135"/>
      <c r="AF3129" s="135"/>
      <c r="AG3129" s="135"/>
    </row>
    <row r="3130" spans="31:33" s="96" customFormat="1">
      <c r="AE3130" s="135"/>
      <c r="AF3130" s="135"/>
      <c r="AG3130" s="135"/>
    </row>
    <row r="3131" spans="31:33" s="96" customFormat="1">
      <c r="AE3131" s="135"/>
      <c r="AF3131" s="135"/>
      <c r="AG3131" s="135"/>
    </row>
    <row r="3132" spans="31:33" s="96" customFormat="1">
      <c r="AE3132" s="135"/>
      <c r="AF3132" s="135"/>
      <c r="AG3132" s="135"/>
    </row>
    <row r="3133" spans="31:33" s="96" customFormat="1">
      <c r="AE3133" s="135"/>
      <c r="AF3133" s="135"/>
      <c r="AG3133" s="135"/>
    </row>
    <row r="3134" spans="31:33" s="96" customFormat="1">
      <c r="AE3134" s="135"/>
      <c r="AF3134" s="135"/>
      <c r="AG3134" s="135"/>
    </row>
    <row r="3135" spans="31:33" s="96" customFormat="1">
      <c r="AE3135" s="135"/>
      <c r="AF3135" s="135"/>
      <c r="AG3135" s="135"/>
    </row>
    <row r="3136" spans="31:33" s="96" customFormat="1">
      <c r="AE3136" s="135"/>
      <c r="AF3136" s="135"/>
      <c r="AG3136" s="135"/>
    </row>
    <row r="3137" spans="31:33" s="96" customFormat="1">
      <c r="AE3137" s="135"/>
      <c r="AF3137" s="135"/>
      <c r="AG3137" s="135"/>
    </row>
    <row r="3138" spans="31:33" s="96" customFormat="1">
      <c r="AE3138" s="135"/>
      <c r="AF3138" s="135"/>
      <c r="AG3138" s="135"/>
    </row>
    <row r="3139" spans="31:33" s="96" customFormat="1">
      <c r="AE3139" s="135"/>
      <c r="AF3139" s="135"/>
      <c r="AG3139" s="135"/>
    </row>
    <row r="3140" spans="31:33" s="96" customFormat="1">
      <c r="AE3140" s="135"/>
      <c r="AF3140" s="135"/>
      <c r="AG3140" s="135"/>
    </row>
    <row r="3141" spans="31:33" s="96" customFormat="1">
      <c r="AE3141" s="135"/>
      <c r="AF3141" s="135"/>
      <c r="AG3141" s="135"/>
    </row>
    <row r="3142" spans="31:33" s="96" customFormat="1">
      <c r="AE3142" s="135"/>
      <c r="AF3142" s="135"/>
      <c r="AG3142" s="135"/>
    </row>
    <row r="3143" spans="31:33" s="96" customFormat="1">
      <c r="AE3143" s="135"/>
      <c r="AF3143" s="135"/>
      <c r="AG3143" s="135"/>
    </row>
    <row r="3144" spans="31:33" s="96" customFormat="1">
      <c r="AE3144" s="135"/>
      <c r="AF3144" s="135"/>
      <c r="AG3144" s="135"/>
    </row>
    <row r="3145" spans="31:33" s="96" customFormat="1">
      <c r="AE3145" s="135"/>
      <c r="AF3145" s="135"/>
      <c r="AG3145" s="135"/>
    </row>
    <row r="3146" spans="31:33" s="96" customFormat="1">
      <c r="AE3146" s="135"/>
      <c r="AF3146" s="135"/>
      <c r="AG3146" s="135"/>
    </row>
    <row r="3147" spans="31:33" s="96" customFormat="1">
      <c r="AE3147" s="135"/>
      <c r="AF3147" s="135"/>
      <c r="AG3147" s="135"/>
    </row>
    <row r="3148" spans="31:33" s="96" customFormat="1">
      <c r="AE3148" s="135"/>
      <c r="AF3148" s="135"/>
      <c r="AG3148" s="135"/>
    </row>
    <row r="3149" spans="31:33" s="96" customFormat="1">
      <c r="AE3149" s="135"/>
      <c r="AF3149" s="135"/>
      <c r="AG3149" s="135"/>
    </row>
    <row r="3150" spans="31:33" s="96" customFormat="1">
      <c r="AE3150" s="135"/>
      <c r="AF3150" s="135"/>
      <c r="AG3150" s="135"/>
    </row>
    <row r="3151" spans="31:33" s="96" customFormat="1">
      <c r="AE3151" s="135"/>
      <c r="AF3151" s="135"/>
      <c r="AG3151" s="135"/>
    </row>
    <row r="3152" spans="31:33" s="96" customFormat="1">
      <c r="AE3152" s="135"/>
      <c r="AF3152" s="135"/>
      <c r="AG3152" s="135"/>
    </row>
    <row r="3153" spans="31:33" s="96" customFormat="1">
      <c r="AE3153" s="135"/>
      <c r="AF3153" s="135"/>
      <c r="AG3153" s="135"/>
    </row>
    <row r="3154" spans="31:33" s="96" customFormat="1">
      <c r="AE3154" s="135"/>
      <c r="AF3154" s="135"/>
      <c r="AG3154" s="135"/>
    </row>
    <row r="3155" spans="31:33" s="96" customFormat="1">
      <c r="AE3155" s="135"/>
      <c r="AF3155" s="135"/>
      <c r="AG3155" s="135"/>
    </row>
    <row r="3156" spans="31:33" s="96" customFormat="1">
      <c r="AE3156" s="135"/>
      <c r="AF3156" s="135"/>
      <c r="AG3156" s="135"/>
    </row>
    <row r="3157" spans="31:33" s="96" customFormat="1">
      <c r="AE3157" s="135"/>
      <c r="AF3157" s="135"/>
      <c r="AG3157" s="135"/>
    </row>
    <row r="3158" spans="31:33" s="96" customFormat="1">
      <c r="AE3158" s="135"/>
      <c r="AF3158" s="135"/>
      <c r="AG3158" s="135"/>
    </row>
    <row r="3159" spans="31:33" s="96" customFormat="1">
      <c r="AE3159" s="135"/>
      <c r="AF3159" s="135"/>
      <c r="AG3159" s="135"/>
    </row>
    <row r="3160" spans="31:33" s="96" customFormat="1">
      <c r="AE3160" s="135"/>
      <c r="AF3160" s="135"/>
      <c r="AG3160" s="135"/>
    </row>
    <row r="3161" spans="31:33" s="96" customFormat="1">
      <c r="AE3161" s="135"/>
      <c r="AF3161" s="135"/>
      <c r="AG3161" s="135"/>
    </row>
    <row r="3162" spans="31:33" s="96" customFormat="1">
      <c r="AE3162" s="135"/>
      <c r="AF3162" s="135"/>
      <c r="AG3162" s="135"/>
    </row>
    <row r="3163" spans="31:33" s="96" customFormat="1">
      <c r="AE3163" s="135"/>
      <c r="AF3163" s="135"/>
      <c r="AG3163" s="135"/>
    </row>
    <row r="3164" spans="31:33" s="96" customFormat="1">
      <c r="AE3164" s="135"/>
      <c r="AF3164" s="135"/>
      <c r="AG3164" s="135"/>
    </row>
    <row r="3165" spans="31:33" s="96" customFormat="1">
      <c r="AE3165" s="135"/>
      <c r="AF3165" s="135"/>
      <c r="AG3165" s="135"/>
    </row>
    <row r="3166" spans="31:33" s="96" customFormat="1">
      <c r="AE3166" s="135"/>
      <c r="AF3166" s="135"/>
      <c r="AG3166" s="135"/>
    </row>
    <row r="3167" spans="31:33" s="96" customFormat="1">
      <c r="AE3167" s="135"/>
      <c r="AF3167" s="135"/>
      <c r="AG3167" s="135"/>
    </row>
    <row r="3168" spans="31:33" s="96" customFormat="1">
      <c r="AE3168" s="135"/>
      <c r="AF3168" s="135"/>
      <c r="AG3168" s="135"/>
    </row>
    <row r="3169" spans="31:33" s="96" customFormat="1">
      <c r="AE3169" s="135"/>
      <c r="AF3169" s="135"/>
      <c r="AG3169" s="135"/>
    </row>
    <row r="3170" spans="31:33" s="96" customFormat="1">
      <c r="AE3170" s="135"/>
      <c r="AF3170" s="135"/>
      <c r="AG3170" s="135"/>
    </row>
    <row r="3171" spans="31:33" s="96" customFormat="1">
      <c r="AE3171" s="135"/>
      <c r="AF3171" s="135"/>
      <c r="AG3171" s="135"/>
    </row>
    <row r="3172" spans="31:33" s="96" customFormat="1">
      <c r="AE3172" s="135"/>
      <c r="AF3172" s="135"/>
      <c r="AG3172" s="135"/>
    </row>
    <row r="3173" spans="31:33" s="96" customFormat="1">
      <c r="AE3173" s="135"/>
      <c r="AF3173" s="135"/>
      <c r="AG3173" s="135"/>
    </row>
    <row r="3174" spans="31:33" s="96" customFormat="1">
      <c r="AE3174" s="135"/>
      <c r="AF3174" s="135"/>
      <c r="AG3174" s="135"/>
    </row>
    <row r="3175" spans="31:33" s="96" customFormat="1">
      <c r="AE3175" s="135"/>
      <c r="AF3175" s="135"/>
      <c r="AG3175" s="135"/>
    </row>
    <row r="3176" spans="31:33" s="96" customFormat="1">
      <c r="AE3176" s="135"/>
      <c r="AF3176" s="135"/>
      <c r="AG3176" s="135"/>
    </row>
    <row r="3177" spans="31:33" s="96" customFormat="1">
      <c r="AE3177" s="135"/>
      <c r="AF3177" s="135"/>
      <c r="AG3177" s="135"/>
    </row>
    <row r="3178" spans="31:33" s="96" customFormat="1">
      <c r="AE3178" s="135"/>
      <c r="AF3178" s="135"/>
      <c r="AG3178" s="135"/>
    </row>
    <row r="3179" spans="31:33" s="96" customFormat="1">
      <c r="AE3179" s="135"/>
      <c r="AF3179" s="135"/>
      <c r="AG3179" s="135"/>
    </row>
    <row r="3180" spans="31:33" s="96" customFormat="1">
      <c r="AE3180" s="135"/>
      <c r="AF3180" s="135"/>
      <c r="AG3180" s="135"/>
    </row>
    <row r="3181" spans="31:33" s="96" customFormat="1">
      <c r="AE3181" s="135"/>
      <c r="AF3181" s="135"/>
      <c r="AG3181" s="135"/>
    </row>
    <row r="3182" spans="31:33" s="96" customFormat="1">
      <c r="AE3182" s="135"/>
      <c r="AF3182" s="135"/>
      <c r="AG3182" s="135"/>
    </row>
    <row r="3183" spans="31:33" s="96" customFormat="1">
      <c r="AE3183" s="135"/>
      <c r="AF3183" s="135"/>
      <c r="AG3183" s="135"/>
    </row>
    <row r="3184" spans="31:33" s="96" customFormat="1">
      <c r="AE3184" s="135"/>
      <c r="AF3184" s="135"/>
      <c r="AG3184" s="135"/>
    </row>
    <row r="3185" spans="31:33" s="96" customFormat="1">
      <c r="AE3185" s="135"/>
      <c r="AF3185" s="135"/>
      <c r="AG3185" s="135"/>
    </row>
    <row r="3186" spans="31:33" s="96" customFormat="1">
      <c r="AE3186" s="135"/>
      <c r="AF3186" s="135"/>
      <c r="AG3186" s="135"/>
    </row>
    <row r="3187" spans="31:33" s="96" customFormat="1">
      <c r="AE3187" s="135"/>
      <c r="AF3187" s="135"/>
      <c r="AG3187" s="135"/>
    </row>
    <row r="3188" spans="31:33" s="96" customFormat="1">
      <c r="AE3188" s="135"/>
      <c r="AF3188" s="135"/>
      <c r="AG3188" s="135"/>
    </row>
    <row r="3189" spans="31:33" s="96" customFormat="1">
      <c r="AE3189" s="135"/>
      <c r="AF3189" s="135"/>
      <c r="AG3189" s="135"/>
    </row>
    <row r="3190" spans="31:33" s="96" customFormat="1">
      <c r="AE3190" s="135"/>
      <c r="AF3190" s="135"/>
      <c r="AG3190" s="135"/>
    </row>
    <row r="3191" spans="31:33" s="96" customFormat="1">
      <c r="AE3191" s="135"/>
      <c r="AF3191" s="135"/>
      <c r="AG3191" s="135"/>
    </row>
    <row r="3192" spans="31:33" s="96" customFormat="1">
      <c r="AE3192" s="135"/>
      <c r="AF3192" s="135"/>
      <c r="AG3192" s="135"/>
    </row>
    <row r="3193" spans="31:33" s="96" customFormat="1">
      <c r="AE3193" s="135"/>
      <c r="AF3193" s="135"/>
      <c r="AG3193" s="135"/>
    </row>
    <row r="3194" spans="31:33" s="96" customFormat="1">
      <c r="AE3194" s="135"/>
      <c r="AF3194" s="135"/>
      <c r="AG3194" s="135"/>
    </row>
    <row r="3195" spans="31:33" s="96" customFormat="1">
      <c r="AE3195" s="135"/>
      <c r="AF3195" s="135"/>
      <c r="AG3195" s="135"/>
    </row>
    <row r="3196" spans="31:33" s="96" customFormat="1">
      <c r="AE3196" s="135"/>
      <c r="AF3196" s="135"/>
      <c r="AG3196" s="135"/>
    </row>
    <row r="3197" spans="31:33" s="96" customFormat="1">
      <c r="AE3197" s="135"/>
      <c r="AF3197" s="135"/>
      <c r="AG3197" s="135"/>
    </row>
    <row r="3198" spans="31:33" s="96" customFormat="1">
      <c r="AE3198" s="135"/>
      <c r="AF3198" s="135"/>
      <c r="AG3198" s="135"/>
    </row>
    <row r="3199" spans="31:33" s="96" customFormat="1">
      <c r="AE3199" s="135"/>
      <c r="AF3199" s="135"/>
      <c r="AG3199" s="135"/>
    </row>
    <row r="3200" spans="31:33" s="96" customFormat="1">
      <c r="AE3200" s="135"/>
      <c r="AF3200" s="135"/>
      <c r="AG3200" s="135"/>
    </row>
    <row r="3201" spans="31:33" s="96" customFormat="1">
      <c r="AE3201" s="135"/>
      <c r="AF3201" s="135"/>
      <c r="AG3201" s="135"/>
    </row>
    <row r="3202" spans="31:33" s="96" customFormat="1">
      <c r="AE3202" s="135"/>
      <c r="AF3202" s="135"/>
      <c r="AG3202" s="135"/>
    </row>
    <row r="3203" spans="31:33" s="96" customFormat="1">
      <c r="AE3203" s="135"/>
      <c r="AF3203" s="135"/>
      <c r="AG3203" s="135"/>
    </row>
    <row r="3204" spans="31:33" s="96" customFormat="1">
      <c r="AE3204" s="135"/>
      <c r="AF3204" s="135"/>
      <c r="AG3204" s="135"/>
    </row>
    <row r="3205" spans="31:33" s="96" customFormat="1">
      <c r="AE3205" s="135"/>
      <c r="AF3205" s="135"/>
      <c r="AG3205" s="135"/>
    </row>
    <row r="3206" spans="31:33" s="96" customFormat="1">
      <c r="AE3206" s="135"/>
      <c r="AF3206" s="135"/>
      <c r="AG3206" s="135"/>
    </row>
    <row r="3207" spans="31:33" s="96" customFormat="1">
      <c r="AE3207" s="135"/>
      <c r="AF3207" s="135"/>
      <c r="AG3207" s="135"/>
    </row>
    <row r="3208" spans="31:33" s="96" customFormat="1">
      <c r="AE3208" s="135"/>
      <c r="AF3208" s="135"/>
      <c r="AG3208" s="135"/>
    </row>
    <row r="3209" spans="31:33" s="96" customFormat="1">
      <c r="AE3209" s="135"/>
      <c r="AF3209" s="135"/>
      <c r="AG3209" s="135"/>
    </row>
    <row r="3210" spans="31:33" s="96" customFormat="1">
      <c r="AE3210" s="135"/>
      <c r="AF3210" s="135"/>
      <c r="AG3210" s="135"/>
    </row>
    <row r="3211" spans="31:33" s="96" customFormat="1">
      <c r="AE3211" s="135"/>
      <c r="AF3211" s="135"/>
      <c r="AG3211" s="135"/>
    </row>
    <row r="3212" spans="31:33" s="96" customFormat="1">
      <c r="AE3212" s="135"/>
      <c r="AF3212" s="135"/>
      <c r="AG3212" s="135"/>
    </row>
    <row r="3213" spans="31:33" s="96" customFormat="1">
      <c r="AE3213" s="135"/>
      <c r="AF3213" s="135"/>
      <c r="AG3213" s="135"/>
    </row>
    <row r="3214" spans="31:33" s="96" customFormat="1">
      <c r="AE3214" s="135"/>
      <c r="AF3214" s="135"/>
      <c r="AG3214" s="135"/>
    </row>
    <row r="3215" spans="31:33" s="96" customFormat="1">
      <c r="AE3215" s="135"/>
      <c r="AF3215" s="135"/>
      <c r="AG3215" s="135"/>
    </row>
    <row r="3216" spans="31:33" s="96" customFormat="1">
      <c r="AE3216" s="135"/>
      <c r="AF3216" s="135"/>
      <c r="AG3216" s="135"/>
    </row>
    <row r="3217" spans="31:33" s="96" customFormat="1">
      <c r="AE3217" s="135"/>
      <c r="AF3217" s="135"/>
      <c r="AG3217" s="135"/>
    </row>
    <row r="3218" spans="31:33" s="96" customFormat="1">
      <c r="AE3218" s="135"/>
      <c r="AF3218" s="135"/>
      <c r="AG3218" s="135"/>
    </row>
    <row r="3219" spans="31:33" s="96" customFormat="1">
      <c r="AE3219" s="135"/>
      <c r="AF3219" s="135"/>
      <c r="AG3219" s="135"/>
    </row>
    <row r="3220" spans="31:33" s="96" customFormat="1">
      <c r="AE3220" s="135"/>
      <c r="AF3220" s="135"/>
      <c r="AG3220" s="135"/>
    </row>
    <row r="3221" spans="31:33" s="96" customFormat="1">
      <c r="AE3221" s="135"/>
      <c r="AF3221" s="135"/>
      <c r="AG3221" s="135"/>
    </row>
    <row r="3222" spans="31:33" s="96" customFormat="1">
      <c r="AE3222" s="135"/>
      <c r="AF3222" s="135"/>
      <c r="AG3222" s="135"/>
    </row>
    <row r="3223" spans="31:33" s="96" customFormat="1">
      <c r="AE3223" s="135"/>
      <c r="AF3223" s="135"/>
      <c r="AG3223" s="135"/>
    </row>
    <row r="3224" spans="31:33" s="96" customFormat="1">
      <c r="AE3224" s="135"/>
      <c r="AF3224" s="135"/>
      <c r="AG3224" s="135"/>
    </row>
    <row r="3225" spans="31:33" s="96" customFormat="1">
      <c r="AE3225" s="135"/>
      <c r="AF3225" s="135"/>
      <c r="AG3225" s="135"/>
    </row>
    <row r="3226" spans="31:33" s="96" customFormat="1">
      <c r="AE3226" s="135"/>
      <c r="AF3226" s="135"/>
      <c r="AG3226" s="135"/>
    </row>
    <row r="3227" spans="31:33" s="96" customFormat="1">
      <c r="AE3227" s="135"/>
      <c r="AF3227" s="135"/>
      <c r="AG3227" s="135"/>
    </row>
    <row r="3228" spans="31:33" s="96" customFormat="1">
      <c r="AE3228" s="135"/>
      <c r="AF3228" s="135"/>
      <c r="AG3228" s="135"/>
    </row>
    <row r="3229" spans="31:33" s="96" customFormat="1">
      <c r="AE3229" s="135"/>
      <c r="AF3229" s="135"/>
      <c r="AG3229" s="135"/>
    </row>
    <row r="3230" spans="31:33" s="96" customFormat="1">
      <c r="AE3230" s="135"/>
      <c r="AF3230" s="135"/>
      <c r="AG3230" s="135"/>
    </row>
    <row r="3231" spans="31:33" s="96" customFormat="1">
      <c r="AE3231" s="135"/>
      <c r="AF3231" s="135"/>
      <c r="AG3231" s="135"/>
    </row>
    <row r="3232" spans="31:33" s="96" customFormat="1">
      <c r="AE3232" s="135"/>
      <c r="AF3232" s="135"/>
      <c r="AG3232" s="135"/>
    </row>
    <row r="3233" spans="31:33" s="96" customFormat="1">
      <c r="AE3233" s="135"/>
      <c r="AF3233" s="135"/>
      <c r="AG3233" s="135"/>
    </row>
    <row r="3234" spans="31:33" s="96" customFormat="1">
      <c r="AE3234" s="135"/>
      <c r="AF3234" s="135"/>
      <c r="AG3234" s="135"/>
    </row>
    <row r="3235" spans="31:33" s="96" customFormat="1">
      <c r="AE3235" s="135"/>
      <c r="AF3235" s="135"/>
      <c r="AG3235" s="135"/>
    </row>
    <row r="3236" spans="31:33" s="96" customFormat="1">
      <c r="AE3236" s="135"/>
      <c r="AF3236" s="135"/>
      <c r="AG3236" s="135"/>
    </row>
    <row r="3237" spans="31:33" s="96" customFormat="1">
      <c r="AE3237" s="135"/>
      <c r="AF3237" s="135"/>
      <c r="AG3237" s="135"/>
    </row>
    <row r="3238" spans="31:33" s="96" customFormat="1">
      <c r="AE3238" s="135"/>
      <c r="AF3238" s="135"/>
      <c r="AG3238" s="135"/>
    </row>
    <row r="3239" spans="31:33" s="96" customFormat="1">
      <c r="AE3239" s="135"/>
      <c r="AF3239" s="135"/>
      <c r="AG3239" s="135"/>
    </row>
    <row r="3240" spans="31:33" s="96" customFormat="1">
      <c r="AE3240" s="135"/>
      <c r="AF3240" s="135"/>
      <c r="AG3240" s="135"/>
    </row>
    <row r="3241" spans="31:33" s="96" customFormat="1">
      <c r="AE3241" s="135"/>
      <c r="AF3241" s="135"/>
      <c r="AG3241" s="135"/>
    </row>
    <row r="3242" spans="31:33" s="96" customFormat="1">
      <c r="AE3242" s="135"/>
      <c r="AF3242" s="135"/>
      <c r="AG3242" s="135"/>
    </row>
    <row r="3243" spans="31:33" s="96" customFormat="1">
      <c r="AE3243" s="135"/>
      <c r="AF3243" s="135"/>
      <c r="AG3243" s="135"/>
    </row>
    <row r="3244" spans="31:33" s="96" customFormat="1">
      <c r="AE3244" s="135"/>
      <c r="AF3244" s="135"/>
      <c r="AG3244" s="135"/>
    </row>
    <row r="3245" spans="31:33" s="96" customFormat="1">
      <c r="AE3245" s="135"/>
      <c r="AF3245" s="135"/>
      <c r="AG3245" s="135"/>
    </row>
    <row r="3246" spans="31:33" s="96" customFormat="1">
      <c r="AE3246" s="135"/>
      <c r="AF3246" s="135"/>
      <c r="AG3246" s="135"/>
    </row>
    <row r="3247" spans="31:33" s="96" customFormat="1">
      <c r="AE3247" s="135"/>
      <c r="AF3247" s="135"/>
      <c r="AG3247" s="135"/>
    </row>
    <row r="3248" spans="31:33" s="96" customFormat="1">
      <c r="AE3248" s="135"/>
      <c r="AF3248" s="135"/>
      <c r="AG3248" s="135"/>
    </row>
    <row r="3249" spans="31:33" s="96" customFormat="1">
      <c r="AE3249" s="135"/>
      <c r="AF3249" s="135"/>
      <c r="AG3249" s="135"/>
    </row>
    <row r="3250" spans="31:33" s="96" customFormat="1">
      <c r="AE3250" s="135"/>
      <c r="AF3250" s="135"/>
      <c r="AG3250" s="135"/>
    </row>
    <row r="3251" spans="31:33" s="96" customFormat="1">
      <c r="AE3251" s="135"/>
      <c r="AF3251" s="135"/>
      <c r="AG3251" s="135"/>
    </row>
    <row r="3252" spans="31:33" s="96" customFormat="1">
      <c r="AE3252" s="135"/>
      <c r="AF3252" s="135"/>
      <c r="AG3252" s="135"/>
    </row>
    <row r="3253" spans="31:33" s="96" customFormat="1">
      <c r="AE3253" s="135"/>
      <c r="AF3253" s="135"/>
      <c r="AG3253" s="135"/>
    </row>
    <row r="3254" spans="31:33" s="96" customFormat="1">
      <c r="AE3254" s="135"/>
      <c r="AF3254" s="135"/>
      <c r="AG3254" s="135"/>
    </row>
    <row r="3255" spans="31:33" s="96" customFormat="1">
      <c r="AE3255" s="135"/>
      <c r="AF3255" s="135"/>
      <c r="AG3255" s="135"/>
    </row>
    <row r="3256" spans="31:33" s="96" customFormat="1">
      <c r="AE3256" s="135"/>
      <c r="AF3256" s="135"/>
      <c r="AG3256" s="135"/>
    </row>
    <row r="3257" spans="31:33" s="96" customFormat="1">
      <c r="AE3257" s="135"/>
      <c r="AF3257" s="135"/>
      <c r="AG3257" s="135"/>
    </row>
    <row r="3258" spans="31:33" s="96" customFormat="1">
      <c r="AE3258" s="135"/>
      <c r="AF3258" s="135"/>
      <c r="AG3258" s="135"/>
    </row>
    <row r="3259" spans="31:33" s="96" customFormat="1">
      <c r="AE3259" s="135"/>
      <c r="AF3259" s="135"/>
      <c r="AG3259" s="135"/>
    </row>
    <row r="3260" spans="31:33" s="96" customFormat="1">
      <c r="AE3260" s="135"/>
      <c r="AF3260" s="135"/>
      <c r="AG3260" s="135"/>
    </row>
    <row r="3261" spans="31:33" s="96" customFormat="1">
      <c r="AE3261" s="135"/>
      <c r="AF3261" s="135"/>
      <c r="AG3261" s="135"/>
    </row>
    <row r="3262" spans="31:33" s="96" customFormat="1">
      <c r="AE3262" s="135"/>
      <c r="AF3262" s="135"/>
      <c r="AG3262" s="135"/>
    </row>
    <row r="3263" spans="31:33" s="96" customFormat="1">
      <c r="AE3263" s="135"/>
      <c r="AF3263" s="135"/>
      <c r="AG3263" s="135"/>
    </row>
    <row r="3264" spans="31:33" s="96" customFormat="1">
      <c r="AE3264" s="135"/>
      <c r="AF3264" s="135"/>
      <c r="AG3264" s="135"/>
    </row>
    <row r="3265" spans="31:33" s="96" customFormat="1">
      <c r="AE3265" s="135"/>
      <c r="AF3265" s="135"/>
      <c r="AG3265" s="135"/>
    </row>
    <row r="3266" spans="31:33" s="96" customFormat="1">
      <c r="AE3266" s="135"/>
      <c r="AF3266" s="135"/>
      <c r="AG3266" s="135"/>
    </row>
    <row r="3267" spans="31:33" s="96" customFormat="1">
      <c r="AE3267" s="135"/>
      <c r="AF3267" s="135"/>
      <c r="AG3267" s="135"/>
    </row>
    <row r="3268" spans="31:33" s="96" customFormat="1">
      <c r="AE3268" s="135"/>
      <c r="AF3268" s="135"/>
      <c r="AG3268" s="135"/>
    </row>
    <row r="3269" spans="31:33" s="96" customFormat="1">
      <c r="AE3269" s="135"/>
      <c r="AF3269" s="135"/>
      <c r="AG3269" s="135"/>
    </row>
    <row r="3270" spans="31:33" s="96" customFormat="1">
      <c r="AE3270" s="135"/>
      <c r="AF3270" s="135"/>
      <c r="AG3270" s="135"/>
    </row>
    <row r="3271" spans="31:33" s="96" customFormat="1">
      <c r="AE3271" s="135"/>
      <c r="AF3271" s="135"/>
      <c r="AG3271" s="135"/>
    </row>
    <row r="3272" spans="31:33" s="96" customFormat="1">
      <c r="AE3272" s="135"/>
      <c r="AF3272" s="135"/>
      <c r="AG3272" s="135"/>
    </row>
    <row r="3273" spans="31:33" s="96" customFormat="1">
      <c r="AE3273" s="135"/>
      <c r="AF3273" s="135"/>
      <c r="AG3273" s="135"/>
    </row>
    <row r="3274" spans="31:33" s="96" customFormat="1">
      <c r="AE3274" s="135"/>
      <c r="AF3274" s="135"/>
      <c r="AG3274" s="135"/>
    </row>
    <row r="3275" spans="31:33" s="96" customFormat="1">
      <c r="AE3275" s="135"/>
      <c r="AF3275" s="135"/>
      <c r="AG3275" s="135"/>
    </row>
    <row r="3276" spans="31:33" s="96" customFormat="1">
      <c r="AE3276" s="135"/>
      <c r="AF3276" s="135"/>
      <c r="AG3276" s="135"/>
    </row>
    <row r="3277" spans="31:33" s="96" customFormat="1">
      <c r="AE3277" s="135"/>
      <c r="AF3277" s="135"/>
      <c r="AG3277" s="135"/>
    </row>
    <row r="3278" spans="31:33" s="96" customFormat="1">
      <c r="AE3278" s="135"/>
      <c r="AF3278" s="135"/>
      <c r="AG3278" s="135"/>
    </row>
    <row r="3279" spans="31:33" s="96" customFormat="1">
      <c r="AE3279" s="135"/>
      <c r="AF3279" s="135"/>
      <c r="AG3279" s="135"/>
    </row>
    <row r="3280" spans="31:33" s="96" customFormat="1">
      <c r="AE3280" s="135"/>
      <c r="AF3280" s="135"/>
      <c r="AG3280" s="135"/>
    </row>
    <row r="3281" spans="31:33" s="96" customFormat="1">
      <c r="AE3281" s="135"/>
      <c r="AF3281" s="135"/>
      <c r="AG3281" s="135"/>
    </row>
    <row r="3282" spans="31:33" s="96" customFormat="1">
      <c r="AE3282" s="135"/>
      <c r="AF3282" s="135"/>
      <c r="AG3282" s="135"/>
    </row>
    <row r="3283" spans="31:33" s="96" customFormat="1">
      <c r="AE3283" s="135"/>
      <c r="AF3283" s="135"/>
      <c r="AG3283" s="135"/>
    </row>
    <row r="3284" spans="31:33" s="96" customFormat="1">
      <c r="AE3284" s="135"/>
      <c r="AF3284" s="135"/>
      <c r="AG3284" s="135"/>
    </row>
    <row r="3285" spans="31:33" s="96" customFormat="1">
      <c r="AE3285" s="135"/>
      <c r="AF3285" s="135"/>
      <c r="AG3285" s="135"/>
    </row>
    <row r="3286" spans="31:33" s="96" customFormat="1">
      <c r="AE3286" s="135"/>
      <c r="AF3286" s="135"/>
      <c r="AG3286" s="135"/>
    </row>
    <row r="3287" spans="31:33" s="96" customFormat="1">
      <c r="AE3287" s="135"/>
      <c r="AF3287" s="135"/>
      <c r="AG3287" s="135"/>
    </row>
    <row r="3288" spans="31:33" s="96" customFormat="1">
      <c r="AE3288" s="135"/>
      <c r="AF3288" s="135"/>
      <c r="AG3288" s="135"/>
    </row>
    <row r="3289" spans="31:33" s="96" customFormat="1">
      <c r="AE3289" s="135"/>
      <c r="AF3289" s="135"/>
      <c r="AG3289" s="135"/>
    </row>
    <row r="3290" spans="31:33" s="96" customFormat="1">
      <c r="AE3290" s="135"/>
      <c r="AF3290" s="135"/>
      <c r="AG3290" s="135"/>
    </row>
    <row r="3291" spans="31:33" s="96" customFormat="1">
      <c r="AE3291" s="135"/>
      <c r="AF3291" s="135"/>
      <c r="AG3291" s="135"/>
    </row>
    <row r="3292" spans="31:33" s="96" customFormat="1">
      <c r="AE3292" s="135"/>
      <c r="AF3292" s="135"/>
      <c r="AG3292" s="135"/>
    </row>
    <row r="3293" spans="31:33" s="96" customFormat="1">
      <c r="AE3293" s="135"/>
      <c r="AF3293" s="135"/>
      <c r="AG3293" s="135"/>
    </row>
    <row r="3294" spans="31:33" s="96" customFormat="1">
      <c r="AE3294" s="135"/>
      <c r="AF3294" s="135"/>
      <c r="AG3294" s="135"/>
    </row>
    <row r="3295" spans="31:33" s="96" customFormat="1">
      <c r="AE3295" s="135"/>
      <c r="AF3295" s="135"/>
      <c r="AG3295" s="135"/>
    </row>
    <row r="3296" spans="31:33" s="96" customFormat="1">
      <c r="AE3296" s="135"/>
      <c r="AF3296" s="135"/>
      <c r="AG3296" s="135"/>
    </row>
    <row r="3297" spans="31:33" s="96" customFormat="1">
      <c r="AE3297" s="135"/>
      <c r="AF3297" s="135"/>
      <c r="AG3297" s="135"/>
    </row>
    <row r="3298" spans="31:33" s="96" customFormat="1">
      <c r="AE3298" s="135"/>
      <c r="AF3298" s="135"/>
      <c r="AG3298" s="135"/>
    </row>
    <row r="3299" spans="31:33" s="96" customFormat="1">
      <c r="AE3299" s="135"/>
      <c r="AF3299" s="135"/>
      <c r="AG3299" s="135"/>
    </row>
    <row r="3300" spans="31:33" s="96" customFormat="1">
      <c r="AE3300" s="135"/>
      <c r="AF3300" s="135"/>
      <c r="AG3300" s="135"/>
    </row>
    <row r="3301" spans="31:33" s="96" customFormat="1">
      <c r="AE3301" s="135"/>
      <c r="AF3301" s="135"/>
      <c r="AG3301" s="135"/>
    </row>
    <row r="3302" spans="31:33" s="96" customFormat="1">
      <c r="AE3302" s="135"/>
      <c r="AF3302" s="135"/>
      <c r="AG3302" s="135"/>
    </row>
    <row r="3303" spans="31:33" s="96" customFormat="1">
      <c r="AE3303" s="135"/>
      <c r="AF3303" s="135"/>
      <c r="AG3303" s="135"/>
    </row>
    <row r="3304" spans="31:33" s="96" customFormat="1">
      <c r="AE3304" s="135"/>
      <c r="AF3304" s="135"/>
      <c r="AG3304" s="135"/>
    </row>
    <row r="3305" spans="31:33" s="96" customFormat="1">
      <c r="AE3305" s="135"/>
      <c r="AF3305" s="135"/>
      <c r="AG3305" s="135"/>
    </row>
    <row r="3306" spans="31:33" s="96" customFormat="1">
      <c r="AE3306" s="135"/>
      <c r="AF3306" s="135"/>
      <c r="AG3306" s="135"/>
    </row>
    <row r="3307" spans="31:33" s="96" customFormat="1">
      <c r="AE3307" s="135"/>
      <c r="AF3307" s="135"/>
      <c r="AG3307" s="135"/>
    </row>
    <row r="3308" spans="31:33" s="96" customFormat="1">
      <c r="AE3308" s="135"/>
      <c r="AF3308" s="135"/>
      <c r="AG3308" s="135"/>
    </row>
    <row r="3309" spans="31:33" s="96" customFormat="1">
      <c r="AE3309" s="135"/>
      <c r="AF3309" s="135"/>
      <c r="AG3309" s="135"/>
    </row>
    <row r="3310" spans="31:33" s="96" customFormat="1">
      <c r="AE3310" s="135"/>
      <c r="AF3310" s="135"/>
      <c r="AG3310" s="135"/>
    </row>
    <row r="3311" spans="31:33" s="96" customFormat="1">
      <c r="AE3311" s="135"/>
      <c r="AF3311" s="135"/>
      <c r="AG3311" s="135"/>
    </row>
    <row r="3312" spans="31:33" s="96" customFormat="1">
      <c r="AE3312" s="135"/>
      <c r="AF3312" s="135"/>
      <c r="AG3312" s="135"/>
    </row>
    <row r="3313" spans="31:33" s="96" customFormat="1">
      <c r="AE3313" s="135"/>
      <c r="AF3313" s="135"/>
      <c r="AG3313" s="135"/>
    </row>
    <row r="3314" spans="31:33" s="96" customFormat="1">
      <c r="AE3314" s="135"/>
      <c r="AF3314" s="135"/>
      <c r="AG3314" s="135"/>
    </row>
    <row r="3315" spans="31:33" s="96" customFormat="1">
      <c r="AE3315" s="135"/>
      <c r="AF3315" s="135"/>
      <c r="AG3315" s="135"/>
    </row>
    <row r="3316" spans="31:33" s="96" customFormat="1">
      <c r="AE3316" s="135"/>
      <c r="AF3316" s="135"/>
      <c r="AG3316" s="135"/>
    </row>
    <row r="3317" spans="31:33" s="96" customFormat="1">
      <c r="AE3317" s="135"/>
      <c r="AF3317" s="135"/>
      <c r="AG3317" s="135"/>
    </row>
    <row r="3318" spans="31:33" s="96" customFormat="1">
      <c r="AE3318" s="135"/>
      <c r="AF3318" s="135"/>
      <c r="AG3318" s="135"/>
    </row>
    <row r="3319" spans="31:33" s="96" customFormat="1">
      <c r="AE3319" s="135"/>
      <c r="AF3319" s="135"/>
      <c r="AG3319" s="135"/>
    </row>
    <row r="3320" spans="31:33" s="96" customFormat="1">
      <c r="AE3320" s="135"/>
      <c r="AF3320" s="135"/>
      <c r="AG3320" s="135"/>
    </row>
    <row r="3321" spans="31:33" s="96" customFormat="1">
      <c r="AE3321" s="135"/>
      <c r="AF3321" s="135"/>
      <c r="AG3321" s="135"/>
    </row>
    <row r="3322" spans="31:33" s="96" customFormat="1">
      <c r="AE3322" s="135"/>
      <c r="AF3322" s="135"/>
      <c r="AG3322" s="135"/>
    </row>
    <row r="3323" spans="31:33" s="96" customFormat="1">
      <c r="AE3323" s="135"/>
      <c r="AF3323" s="135"/>
      <c r="AG3323" s="135"/>
    </row>
    <row r="3324" spans="31:33" s="96" customFormat="1">
      <c r="AE3324" s="135"/>
      <c r="AF3324" s="135"/>
      <c r="AG3324" s="135"/>
    </row>
    <row r="3325" spans="31:33" s="96" customFormat="1">
      <c r="AE3325" s="135"/>
      <c r="AF3325" s="135"/>
      <c r="AG3325" s="135"/>
    </row>
    <row r="3326" spans="31:33" s="96" customFormat="1">
      <c r="AE3326" s="135"/>
      <c r="AF3326" s="135"/>
      <c r="AG3326" s="135"/>
    </row>
    <row r="3327" spans="31:33" s="96" customFormat="1">
      <c r="AE3327" s="135"/>
      <c r="AF3327" s="135"/>
      <c r="AG3327" s="135"/>
    </row>
    <row r="3328" spans="31:33" s="96" customFormat="1">
      <c r="AE3328" s="135"/>
      <c r="AF3328" s="135"/>
      <c r="AG3328" s="135"/>
    </row>
    <row r="3329" spans="31:33" s="96" customFormat="1">
      <c r="AE3329" s="135"/>
      <c r="AF3329" s="135"/>
      <c r="AG3329" s="135"/>
    </row>
    <row r="3330" spans="31:33" s="96" customFormat="1">
      <c r="AE3330" s="135"/>
      <c r="AF3330" s="135"/>
      <c r="AG3330" s="135"/>
    </row>
    <row r="3331" spans="31:33" s="96" customFormat="1">
      <c r="AE3331" s="135"/>
      <c r="AF3331" s="135"/>
      <c r="AG3331" s="135"/>
    </row>
    <row r="3332" spans="31:33" s="96" customFormat="1">
      <c r="AE3332" s="135"/>
      <c r="AF3332" s="135"/>
      <c r="AG3332" s="135"/>
    </row>
    <row r="3333" spans="31:33" s="96" customFormat="1">
      <c r="AE3333" s="135"/>
      <c r="AF3333" s="135"/>
      <c r="AG3333" s="135"/>
    </row>
    <row r="3334" spans="31:33" s="96" customFormat="1">
      <c r="AE3334" s="135"/>
      <c r="AF3334" s="135"/>
      <c r="AG3334" s="135"/>
    </row>
    <row r="3335" spans="31:33" s="96" customFormat="1">
      <c r="AE3335" s="135"/>
      <c r="AF3335" s="135"/>
      <c r="AG3335" s="135"/>
    </row>
    <row r="3336" spans="31:33" s="96" customFormat="1">
      <c r="AE3336" s="135"/>
      <c r="AF3336" s="135"/>
      <c r="AG3336" s="135"/>
    </row>
    <row r="3337" spans="31:33" s="96" customFormat="1">
      <c r="AE3337" s="135"/>
      <c r="AF3337" s="135"/>
      <c r="AG3337" s="135"/>
    </row>
    <row r="3338" spans="31:33" s="96" customFormat="1">
      <c r="AE3338" s="135"/>
      <c r="AF3338" s="135"/>
      <c r="AG3338" s="135"/>
    </row>
    <row r="3339" spans="31:33" s="96" customFormat="1">
      <c r="AE3339" s="135"/>
      <c r="AF3339" s="135"/>
      <c r="AG3339" s="135"/>
    </row>
    <row r="3340" spans="31:33" s="96" customFormat="1">
      <c r="AE3340" s="135"/>
      <c r="AF3340" s="135"/>
      <c r="AG3340" s="135"/>
    </row>
    <row r="3341" spans="31:33" s="96" customFormat="1">
      <c r="AE3341" s="135"/>
      <c r="AF3341" s="135"/>
      <c r="AG3341" s="135"/>
    </row>
    <row r="3342" spans="31:33" s="96" customFormat="1">
      <c r="AE3342" s="135"/>
      <c r="AF3342" s="135"/>
      <c r="AG3342" s="135"/>
    </row>
    <row r="3343" spans="31:33" s="96" customFormat="1">
      <c r="AE3343" s="135"/>
      <c r="AF3343" s="135"/>
      <c r="AG3343" s="135"/>
    </row>
    <row r="3344" spans="31:33" s="96" customFormat="1">
      <c r="AE3344" s="135"/>
      <c r="AF3344" s="135"/>
      <c r="AG3344" s="135"/>
    </row>
    <row r="3345" spans="31:33" s="96" customFormat="1">
      <c r="AE3345" s="135"/>
      <c r="AF3345" s="135"/>
      <c r="AG3345" s="135"/>
    </row>
    <row r="3346" spans="31:33" s="96" customFormat="1">
      <c r="AE3346" s="135"/>
      <c r="AF3346" s="135"/>
      <c r="AG3346" s="135"/>
    </row>
    <row r="3347" spans="31:33" s="96" customFormat="1">
      <c r="AE3347" s="135"/>
      <c r="AF3347" s="135"/>
      <c r="AG3347" s="135"/>
    </row>
    <row r="3348" spans="31:33" s="96" customFormat="1">
      <c r="AE3348" s="135"/>
      <c r="AF3348" s="135"/>
      <c r="AG3348" s="135"/>
    </row>
    <row r="3349" spans="31:33" s="96" customFormat="1">
      <c r="AE3349" s="135"/>
      <c r="AF3349" s="135"/>
      <c r="AG3349" s="135"/>
    </row>
    <row r="3350" spans="31:33" s="96" customFormat="1">
      <c r="AE3350" s="135"/>
      <c r="AF3350" s="135"/>
      <c r="AG3350" s="135"/>
    </row>
    <row r="3351" spans="31:33" s="96" customFormat="1">
      <c r="AE3351" s="135"/>
      <c r="AF3351" s="135"/>
      <c r="AG3351" s="135"/>
    </row>
    <row r="3352" spans="31:33" s="96" customFormat="1">
      <c r="AE3352" s="135"/>
      <c r="AF3352" s="135"/>
      <c r="AG3352" s="135"/>
    </row>
    <row r="3353" spans="31:33" s="96" customFormat="1">
      <c r="AE3353" s="135"/>
      <c r="AF3353" s="135"/>
      <c r="AG3353" s="135"/>
    </row>
    <row r="3354" spans="31:33" s="96" customFormat="1">
      <c r="AE3354" s="135"/>
      <c r="AF3354" s="135"/>
      <c r="AG3354" s="135"/>
    </row>
    <row r="3355" spans="31:33" s="96" customFormat="1">
      <c r="AE3355" s="135"/>
      <c r="AF3355" s="135"/>
      <c r="AG3355" s="135"/>
    </row>
    <row r="3356" spans="31:33" s="96" customFormat="1">
      <c r="AE3356" s="135"/>
      <c r="AF3356" s="135"/>
      <c r="AG3356" s="135"/>
    </row>
    <row r="3357" spans="31:33" s="96" customFormat="1">
      <c r="AE3357" s="135"/>
      <c r="AF3357" s="135"/>
      <c r="AG3357" s="135"/>
    </row>
    <row r="3358" spans="31:33" s="96" customFormat="1">
      <c r="AE3358" s="135"/>
      <c r="AF3358" s="135"/>
      <c r="AG3358" s="135"/>
    </row>
    <row r="3359" spans="31:33" s="96" customFormat="1">
      <c r="AE3359" s="135"/>
      <c r="AF3359" s="135"/>
      <c r="AG3359" s="135"/>
    </row>
    <row r="3360" spans="31:33" s="96" customFormat="1">
      <c r="AE3360" s="135"/>
      <c r="AF3360" s="135"/>
      <c r="AG3360" s="135"/>
    </row>
    <row r="3361" spans="31:33" s="96" customFormat="1">
      <c r="AE3361" s="135"/>
      <c r="AF3361" s="135"/>
      <c r="AG3361" s="135"/>
    </row>
    <row r="3362" spans="31:33" s="96" customFormat="1">
      <c r="AE3362" s="135"/>
      <c r="AF3362" s="135"/>
      <c r="AG3362" s="135"/>
    </row>
    <row r="3363" spans="31:33" s="96" customFormat="1">
      <c r="AE3363" s="135"/>
      <c r="AF3363" s="135"/>
      <c r="AG3363" s="135"/>
    </row>
    <row r="3364" spans="31:33" s="96" customFormat="1">
      <c r="AE3364" s="135"/>
      <c r="AF3364" s="135"/>
      <c r="AG3364" s="135"/>
    </row>
    <row r="3365" spans="31:33" s="96" customFormat="1">
      <c r="AE3365" s="135"/>
      <c r="AF3365" s="135"/>
      <c r="AG3365" s="135"/>
    </row>
    <row r="3366" spans="31:33" s="96" customFormat="1">
      <c r="AE3366" s="135"/>
      <c r="AF3366" s="135"/>
      <c r="AG3366" s="135"/>
    </row>
    <row r="3367" spans="31:33" s="96" customFormat="1">
      <c r="AE3367" s="135"/>
      <c r="AF3367" s="135"/>
      <c r="AG3367" s="135"/>
    </row>
    <row r="3368" spans="31:33" s="96" customFormat="1">
      <c r="AE3368" s="135"/>
      <c r="AF3368" s="135"/>
      <c r="AG3368" s="135"/>
    </row>
    <row r="3369" spans="31:33" s="96" customFormat="1">
      <c r="AE3369" s="135"/>
      <c r="AF3369" s="135"/>
      <c r="AG3369" s="135"/>
    </row>
    <row r="3370" spans="31:33" s="96" customFormat="1">
      <c r="AE3370" s="135"/>
      <c r="AF3370" s="135"/>
      <c r="AG3370" s="135"/>
    </row>
    <row r="3371" spans="31:33" s="96" customFormat="1">
      <c r="AE3371" s="135"/>
      <c r="AF3371" s="135"/>
      <c r="AG3371" s="135"/>
    </row>
    <row r="3372" spans="31:33" s="96" customFormat="1">
      <c r="AE3372" s="135"/>
      <c r="AF3372" s="135"/>
      <c r="AG3372" s="135"/>
    </row>
    <row r="3373" spans="31:33" s="96" customFormat="1">
      <c r="AE3373" s="135"/>
      <c r="AF3373" s="135"/>
      <c r="AG3373" s="135"/>
    </row>
    <row r="3374" spans="31:33" s="96" customFormat="1">
      <c r="AE3374" s="135"/>
      <c r="AF3374" s="135"/>
      <c r="AG3374" s="135"/>
    </row>
    <row r="3375" spans="31:33" s="96" customFormat="1">
      <c r="AE3375" s="135"/>
      <c r="AF3375" s="135"/>
      <c r="AG3375" s="135"/>
    </row>
    <row r="3376" spans="31:33" s="96" customFormat="1">
      <c r="AE3376" s="135"/>
      <c r="AF3376" s="135"/>
      <c r="AG3376" s="135"/>
    </row>
    <row r="3377" spans="31:33" s="96" customFormat="1">
      <c r="AE3377" s="135"/>
      <c r="AF3377" s="135"/>
      <c r="AG3377" s="135"/>
    </row>
    <row r="3378" spans="31:33" s="96" customFormat="1">
      <c r="AE3378" s="135"/>
      <c r="AF3378" s="135"/>
      <c r="AG3378" s="135"/>
    </row>
    <row r="3379" spans="31:33" s="96" customFormat="1">
      <c r="AE3379" s="135"/>
      <c r="AF3379" s="135"/>
      <c r="AG3379" s="135"/>
    </row>
    <row r="3380" spans="31:33" s="96" customFormat="1">
      <c r="AE3380" s="135"/>
      <c r="AF3380" s="135"/>
      <c r="AG3380" s="135"/>
    </row>
    <row r="3381" spans="31:33" s="96" customFormat="1">
      <c r="AE3381" s="135"/>
      <c r="AF3381" s="135"/>
      <c r="AG3381" s="135"/>
    </row>
    <row r="3382" spans="31:33" s="96" customFormat="1">
      <c r="AE3382" s="135"/>
      <c r="AF3382" s="135"/>
      <c r="AG3382" s="135"/>
    </row>
    <row r="3383" spans="31:33" s="96" customFormat="1">
      <c r="AE3383" s="135"/>
      <c r="AF3383" s="135"/>
      <c r="AG3383" s="135"/>
    </row>
    <row r="3384" spans="31:33" s="96" customFormat="1">
      <c r="AE3384" s="135"/>
      <c r="AF3384" s="135"/>
      <c r="AG3384" s="135"/>
    </row>
    <row r="3385" spans="31:33" s="96" customFormat="1">
      <c r="AE3385" s="135"/>
      <c r="AF3385" s="135"/>
      <c r="AG3385" s="135"/>
    </row>
    <row r="3386" spans="31:33" s="96" customFormat="1">
      <c r="AE3386" s="135"/>
      <c r="AF3386" s="135"/>
      <c r="AG3386" s="135"/>
    </row>
    <row r="3387" spans="31:33" s="96" customFormat="1">
      <c r="AE3387" s="135"/>
      <c r="AF3387" s="135"/>
      <c r="AG3387" s="135"/>
    </row>
    <row r="3388" spans="31:33" s="96" customFormat="1">
      <c r="AE3388" s="135"/>
      <c r="AF3388" s="135"/>
      <c r="AG3388" s="135"/>
    </row>
    <row r="3389" spans="31:33" s="96" customFormat="1">
      <c r="AE3389" s="135"/>
      <c r="AF3389" s="135"/>
      <c r="AG3389" s="135"/>
    </row>
    <row r="3390" spans="31:33" s="96" customFormat="1">
      <c r="AE3390" s="135"/>
      <c r="AF3390" s="135"/>
      <c r="AG3390" s="135"/>
    </row>
    <row r="3391" spans="31:33" s="96" customFormat="1">
      <c r="AE3391" s="135"/>
      <c r="AF3391" s="135"/>
      <c r="AG3391" s="135"/>
    </row>
    <row r="3392" spans="31:33" s="96" customFormat="1">
      <c r="AE3392" s="135"/>
      <c r="AF3392" s="135"/>
      <c r="AG3392" s="135"/>
    </row>
    <row r="3393" spans="31:33" s="96" customFormat="1">
      <c r="AE3393" s="135"/>
      <c r="AF3393" s="135"/>
      <c r="AG3393" s="135"/>
    </row>
    <row r="3394" spans="31:33" s="96" customFormat="1">
      <c r="AE3394" s="135"/>
      <c r="AF3394" s="135"/>
      <c r="AG3394" s="135"/>
    </row>
    <row r="3395" spans="31:33" s="96" customFormat="1">
      <c r="AE3395" s="135"/>
      <c r="AF3395" s="135"/>
      <c r="AG3395" s="135"/>
    </row>
    <row r="3396" spans="31:33" s="96" customFormat="1">
      <c r="AE3396" s="135"/>
      <c r="AF3396" s="135"/>
      <c r="AG3396" s="135"/>
    </row>
    <row r="3397" spans="31:33" s="96" customFormat="1">
      <c r="AE3397" s="135"/>
      <c r="AF3397" s="135"/>
      <c r="AG3397" s="135"/>
    </row>
    <row r="3398" spans="31:33" s="96" customFormat="1">
      <c r="AE3398" s="135"/>
      <c r="AF3398" s="135"/>
      <c r="AG3398" s="135"/>
    </row>
    <row r="3399" spans="31:33" s="96" customFormat="1">
      <c r="AE3399" s="135"/>
      <c r="AF3399" s="135"/>
      <c r="AG3399" s="135"/>
    </row>
    <row r="3400" spans="31:33" s="96" customFormat="1">
      <c r="AE3400" s="135"/>
      <c r="AF3400" s="135"/>
      <c r="AG3400" s="135"/>
    </row>
    <row r="3401" spans="31:33" s="96" customFormat="1">
      <c r="AE3401" s="135"/>
      <c r="AF3401" s="135"/>
      <c r="AG3401" s="135"/>
    </row>
    <row r="3402" spans="31:33" s="96" customFormat="1">
      <c r="AE3402" s="135"/>
      <c r="AF3402" s="135"/>
      <c r="AG3402" s="135"/>
    </row>
    <row r="3403" spans="31:33" s="96" customFormat="1">
      <c r="AE3403" s="135"/>
      <c r="AF3403" s="135"/>
      <c r="AG3403" s="135"/>
    </row>
    <row r="3404" spans="31:33" s="96" customFormat="1">
      <c r="AE3404" s="135"/>
      <c r="AF3404" s="135"/>
      <c r="AG3404" s="135"/>
    </row>
    <row r="3405" spans="31:33" s="96" customFormat="1">
      <c r="AE3405" s="135"/>
      <c r="AF3405" s="135"/>
      <c r="AG3405" s="135"/>
    </row>
    <row r="3406" spans="31:33" s="96" customFormat="1">
      <c r="AE3406" s="135"/>
      <c r="AF3406" s="135"/>
      <c r="AG3406" s="135"/>
    </row>
    <row r="3407" spans="31:33" s="96" customFormat="1">
      <c r="AE3407" s="135"/>
      <c r="AF3407" s="135"/>
      <c r="AG3407" s="135"/>
    </row>
    <row r="3408" spans="31:33" s="96" customFormat="1">
      <c r="AE3408" s="135"/>
      <c r="AF3408" s="135"/>
      <c r="AG3408" s="135"/>
    </row>
    <row r="3409" spans="31:33" s="96" customFormat="1">
      <c r="AE3409" s="135"/>
      <c r="AF3409" s="135"/>
      <c r="AG3409" s="135"/>
    </row>
    <row r="3410" spans="31:33" s="96" customFormat="1">
      <c r="AE3410" s="135"/>
      <c r="AF3410" s="135"/>
      <c r="AG3410" s="135"/>
    </row>
    <row r="3411" spans="31:33" s="96" customFormat="1">
      <c r="AE3411" s="135"/>
      <c r="AF3411" s="135"/>
      <c r="AG3411" s="135"/>
    </row>
    <row r="3412" spans="31:33" s="96" customFormat="1">
      <c r="AE3412" s="135"/>
      <c r="AF3412" s="135"/>
      <c r="AG3412" s="135"/>
    </row>
    <row r="3413" spans="31:33" s="96" customFormat="1">
      <c r="AE3413" s="135"/>
      <c r="AF3413" s="135"/>
      <c r="AG3413" s="135"/>
    </row>
    <row r="3414" spans="31:33" s="96" customFormat="1">
      <c r="AE3414" s="135"/>
      <c r="AF3414" s="135"/>
      <c r="AG3414" s="135"/>
    </row>
    <row r="3415" spans="31:33" s="96" customFormat="1">
      <c r="AE3415" s="135"/>
      <c r="AF3415" s="135"/>
      <c r="AG3415" s="135"/>
    </row>
    <row r="3416" spans="31:33" s="96" customFormat="1">
      <c r="AE3416" s="135"/>
      <c r="AF3416" s="135"/>
      <c r="AG3416" s="135"/>
    </row>
    <row r="3417" spans="31:33" s="96" customFormat="1">
      <c r="AE3417" s="135"/>
      <c r="AF3417" s="135"/>
      <c r="AG3417" s="135"/>
    </row>
    <row r="3418" spans="31:33" s="96" customFormat="1">
      <c r="AE3418" s="135"/>
      <c r="AF3418" s="135"/>
      <c r="AG3418" s="135"/>
    </row>
    <row r="3419" spans="31:33" s="96" customFormat="1">
      <c r="AE3419" s="135"/>
      <c r="AF3419" s="135"/>
      <c r="AG3419" s="135"/>
    </row>
    <row r="3420" spans="31:33" s="96" customFormat="1">
      <c r="AE3420" s="135"/>
      <c r="AF3420" s="135"/>
      <c r="AG3420" s="135"/>
    </row>
    <row r="3421" spans="31:33" s="96" customFormat="1">
      <c r="AE3421" s="135"/>
      <c r="AF3421" s="135"/>
      <c r="AG3421" s="135"/>
    </row>
    <row r="3422" spans="31:33" s="96" customFormat="1">
      <c r="AE3422" s="135"/>
      <c r="AF3422" s="135"/>
      <c r="AG3422" s="135"/>
    </row>
    <row r="3423" spans="31:33" s="96" customFormat="1">
      <c r="AE3423" s="135"/>
      <c r="AF3423" s="135"/>
      <c r="AG3423" s="135"/>
    </row>
    <row r="3424" spans="31:33" s="96" customFormat="1">
      <c r="AE3424" s="135"/>
      <c r="AF3424" s="135"/>
      <c r="AG3424" s="135"/>
    </row>
    <row r="3425" spans="31:33" s="96" customFormat="1">
      <c r="AE3425" s="135"/>
      <c r="AF3425" s="135"/>
      <c r="AG3425" s="135"/>
    </row>
    <row r="3426" spans="31:33" s="96" customFormat="1">
      <c r="AE3426" s="135"/>
      <c r="AF3426" s="135"/>
      <c r="AG3426" s="135"/>
    </row>
    <row r="3427" spans="31:33" s="96" customFormat="1">
      <c r="AE3427" s="135"/>
      <c r="AF3427" s="135"/>
      <c r="AG3427" s="135"/>
    </row>
    <row r="3428" spans="31:33" s="96" customFormat="1">
      <c r="AE3428" s="135"/>
      <c r="AF3428" s="135"/>
      <c r="AG3428" s="135"/>
    </row>
    <row r="3429" spans="31:33" s="96" customFormat="1">
      <c r="AE3429" s="135"/>
      <c r="AF3429" s="135"/>
      <c r="AG3429" s="135"/>
    </row>
    <row r="3430" spans="31:33" s="96" customFormat="1">
      <c r="AE3430" s="135"/>
      <c r="AF3430" s="135"/>
      <c r="AG3430" s="135"/>
    </row>
    <row r="3431" spans="31:33" s="96" customFormat="1">
      <c r="AE3431" s="135"/>
      <c r="AF3431" s="135"/>
      <c r="AG3431" s="135"/>
    </row>
    <row r="3432" spans="31:33" s="96" customFormat="1">
      <c r="AE3432" s="135"/>
      <c r="AF3432" s="135"/>
      <c r="AG3432" s="135"/>
    </row>
    <row r="3433" spans="31:33" s="96" customFormat="1">
      <c r="AE3433" s="135"/>
      <c r="AF3433" s="135"/>
      <c r="AG3433" s="135"/>
    </row>
    <row r="3434" spans="31:33" s="96" customFormat="1">
      <c r="AE3434" s="135"/>
      <c r="AF3434" s="135"/>
      <c r="AG3434" s="135"/>
    </row>
    <row r="3435" spans="31:33" s="96" customFormat="1">
      <c r="AE3435" s="135"/>
      <c r="AF3435" s="135"/>
      <c r="AG3435" s="135"/>
    </row>
    <row r="3436" spans="31:33" s="96" customFormat="1">
      <c r="AE3436" s="135"/>
      <c r="AF3436" s="135"/>
      <c r="AG3436" s="135"/>
    </row>
    <row r="3437" spans="31:33" s="96" customFormat="1">
      <c r="AE3437" s="135"/>
      <c r="AF3437" s="135"/>
      <c r="AG3437" s="135"/>
    </row>
    <row r="3438" spans="31:33" s="96" customFormat="1">
      <c r="AE3438" s="135"/>
      <c r="AF3438" s="135"/>
      <c r="AG3438" s="135"/>
    </row>
    <row r="3439" spans="31:33" s="96" customFormat="1">
      <c r="AE3439" s="135"/>
      <c r="AF3439" s="135"/>
      <c r="AG3439" s="135"/>
    </row>
    <row r="3440" spans="31:33" s="96" customFormat="1">
      <c r="AE3440" s="135"/>
      <c r="AF3440" s="135"/>
      <c r="AG3440" s="135"/>
    </row>
    <row r="3441" spans="31:33" s="96" customFormat="1">
      <c r="AE3441" s="135"/>
      <c r="AF3441" s="135"/>
      <c r="AG3441" s="135"/>
    </row>
    <row r="3442" spans="31:33" s="96" customFormat="1">
      <c r="AE3442" s="135"/>
      <c r="AF3442" s="135"/>
      <c r="AG3442" s="135"/>
    </row>
    <row r="3443" spans="31:33" s="96" customFormat="1">
      <c r="AE3443" s="135"/>
      <c r="AF3443" s="135"/>
      <c r="AG3443" s="135"/>
    </row>
    <row r="3444" spans="31:33" s="96" customFormat="1">
      <c r="AE3444" s="135"/>
      <c r="AF3444" s="135"/>
      <c r="AG3444" s="135"/>
    </row>
    <row r="3445" spans="31:33" s="96" customFormat="1">
      <c r="AE3445" s="135"/>
      <c r="AF3445" s="135"/>
      <c r="AG3445" s="135"/>
    </row>
    <row r="3446" spans="31:33" s="96" customFormat="1">
      <c r="AE3446" s="135"/>
      <c r="AF3446" s="135"/>
      <c r="AG3446" s="135"/>
    </row>
    <row r="3447" spans="31:33" s="96" customFormat="1">
      <c r="AE3447" s="135"/>
      <c r="AF3447" s="135"/>
      <c r="AG3447" s="135"/>
    </row>
    <row r="3448" spans="31:33" s="96" customFormat="1">
      <c r="AE3448" s="135"/>
      <c r="AF3448" s="135"/>
      <c r="AG3448" s="135"/>
    </row>
    <row r="3449" spans="31:33" s="96" customFormat="1">
      <c r="AE3449" s="135"/>
      <c r="AF3449" s="135"/>
      <c r="AG3449" s="135"/>
    </row>
    <row r="3450" spans="31:33" s="96" customFormat="1">
      <c r="AE3450" s="135"/>
      <c r="AF3450" s="135"/>
      <c r="AG3450" s="135"/>
    </row>
    <row r="3451" spans="31:33" s="96" customFormat="1">
      <c r="AE3451" s="135"/>
      <c r="AF3451" s="135"/>
      <c r="AG3451" s="135"/>
    </row>
    <row r="3452" spans="31:33" s="96" customFormat="1">
      <c r="AE3452" s="135"/>
      <c r="AF3452" s="135"/>
      <c r="AG3452" s="135"/>
    </row>
    <row r="3453" spans="31:33" s="96" customFormat="1">
      <c r="AE3453" s="135"/>
      <c r="AF3453" s="135"/>
      <c r="AG3453" s="135"/>
    </row>
    <row r="3454" spans="31:33" s="96" customFormat="1">
      <c r="AE3454" s="135"/>
      <c r="AF3454" s="135"/>
      <c r="AG3454" s="135"/>
    </row>
    <row r="3455" spans="31:33" s="96" customFormat="1">
      <c r="AE3455" s="135"/>
      <c r="AF3455" s="135"/>
      <c r="AG3455" s="135"/>
    </row>
    <row r="3456" spans="31:33" s="96" customFormat="1">
      <c r="AE3456" s="135"/>
      <c r="AF3456" s="135"/>
      <c r="AG3456" s="135"/>
    </row>
    <row r="3457" spans="31:33" s="96" customFormat="1">
      <c r="AE3457" s="135"/>
      <c r="AF3457" s="135"/>
      <c r="AG3457" s="135"/>
    </row>
    <row r="3458" spans="31:33" s="96" customFormat="1">
      <c r="AE3458" s="135"/>
      <c r="AF3458" s="135"/>
      <c r="AG3458" s="135"/>
    </row>
    <row r="3459" spans="31:33" s="96" customFormat="1">
      <c r="AE3459" s="135"/>
      <c r="AF3459" s="135"/>
      <c r="AG3459" s="135"/>
    </row>
    <row r="3460" spans="31:33" s="96" customFormat="1">
      <c r="AE3460" s="135"/>
      <c r="AF3460" s="135"/>
      <c r="AG3460" s="135"/>
    </row>
    <row r="3461" spans="31:33" s="96" customFormat="1">
      <c r="AE3461" s="135"/>
      <c r="AF3461" s="135"/>
      <c r="AG3461" s="135"/>
    </row>
    <row r="3462" spans="31:33" s="96" customFormat="1">
      <c r="AE3462" s="135"/>
      <c r="AF3462" s="135"/>
      <c r="AG3462" s="135"/>
    </row>
    <row r="3463" spans="31:33" s="96" customFormat="1">
      <c r="AE3463" s="135"/>
      <c r="AF3463" s="135"/>
      <c r="AG3463" s="135"/>
    </row>
    <row r="3464" spans="31:33" s="96" customFormat="1">
      <c r="AE3464" s="135"/>
      <c r="AF3464" s="135"/>
      <c r="AG3464" s="135"/>
    </row>
    <row r="3465" spans="31:33" s="96" customFormat="1">
      <c r="AE3465" s="135"/>
      <c r="AF3465" s="135"/>
      <c r="AG3465" s="135"/>
    </row>
    <row r="3466" spans="31:33" s="96" customFormat="1">
      <c r="AE3466" s="135"/>
      <c r="AF3466" s="135"/>
      <c r="AG3466" s="135"/>
    </row>
    <row r="3467" spans="31:33" s="96" customFormat="1">
      <c r="AE3467" s="135"/>
      <c r="AF3467" s="135"/>
      <c r="AG3467" s="135"/>
    </row>
    <row r="3468" spans="31:33" s="96" customFormat="1">
      <c r="AE3468" s="135"/>
      <c r="AF3468" s="135"/>
      <c r="AG3468" s="135"/>
    </row>
    <row r="3469" spans="31:33" s="96" customFormat="1">
      <c r="AE3469" s="135"/>
      <c r="AF3469" s="135"/>
      <c r="AG3469" s="135"/>
    </row>
    <row r="3470" spans="31:33" s="96" customFormat="1">
      <c r="AE3470" s="135"/>
      <c r="AF3470" s="135"/>
      <c r="AG3470" s="135"/>
    </row>
    <row r="3471" spans="31:33" s="96" customFormat="1">
      <c r="AE3471" s="135"/>
      <c r="AF3471" s="135"/>
      <c r="AG3471" s="135"/>
    </row>
    <row r="3472" spans="31:33" s="96" customFormat="1">
      <c r="AE3472" s="135"/>
      <c r="AF3472" s="135"/>
      <c r="AG3472" s="135"/>
    </row>
    <row r="3473" spans="31:33" s="96" customFormat="1">
      <c r="AE3473" s="135"/>
      <c r="AF3473" s="135"/>
      <c r="AG3473" s="135"/>
    </row>
    <row r="3474" spans="31:33" s="96" customFormat="1">
      <c r="AE3474" s="135"/>
      <c r="AF3474" s="135"/>
      <c r="AG3474" s="135"/>
    </row>
    <row r="3475" spans="31:33" s="96" customFormat="1">
      <c r="AE3475" s="135"/>
      <c r="AF3475" s="135"/>
      <c r="AG3475" s="135"/>
    </row>
    <row r="3476" spans="31:33" s="96" customFormat="1">
      <c r="AE3476" s="135"/>
      <c r="AF3476" s="135"/>
      <c r="AG3476" s="135"/>
    </row>
    <row r="3477" spans="31:33" s="96" customFormat="1">
      <c r="AE3477" s="135"/>
      <c r="AF3477" s="135"/>
      <c r="AG3477" s="135"/>
    </row>
    <row r="3478" spans="31:33" s="96" customFormat="1">
      <c r="AE3478" s="135"/>
      <c r="AF3478" s="135"/>
      <c r="AG3478" s="135"/>
    </row>
    <row r="3479" spans="31:33" s="96" customFormat="1">
      <c r="AE3479" s="135"/>
      <c r="AF3479" s="135"/>
      <c r="AG3479" s="135"/>
    </row>
    <row r="3480" spans="31:33" s="96" customFormat="1">
      <c r="AE3480" s="135"/>
      <c r="AF3480" s="135"/>
      <c r="AG3480" s="135"/>
    </row>
    <row r="3481" spans="31:33" s="96" customFormat="1">
      <c r="AE3481" s="135"/>
      <c r="AF3481" s="135"/>
      <c r="AG3481" s="135"/>
    </row>
    <row r="3482" spans="31:33" s="96" customFormat="1">
      <c r="AE3482" s="135"/>
      <c r="AF3482" s="135"/>
      <c r="AG3482" s="135"/>
    </row>
    <row r="3483" spans="31:33" s="96" customFormat="1">
      <c r="AE3483" s="135"/>
      <c r="AF3483" s="135"/>
      <c r="AG3483" s="135"/>
    </row>
    <row r="3484" spans="31:33" s="96" customFormat="1">
      <c r="AE3484" s="135"/>
      <c r="AF3484" s="135"/>
      <c r="AG3484" s="135"/>
    </row>
    <row r="3485" spans="31:33" s="96" customFormat="1">
      <c r="AE3485" s="135"/>
      <c r="AF3485" s="135"/>
      <c r="AG3485" s="135"/>
    </row>
    <row r="3486" spans="31:33" s="96" customFormat="1">
      <c r="AE3486" s="135"/>
      <c r="AF3486" s="135"/>
      <c r="AG3486" s="135"/>
    </row>
    <row r="3487" spans="31:33" s="96" customFormat="1">
      <c r="AE3487" s="135"/>
      <c r="AF3487" s="135"/>
      <c r="AG3487" s="135"/>
    </row>
    <row r="3488" spans="31:33" s="96" customFormat="1">
      <c r="AE3488" s="135"/>
      <c r="AF3488" s="135"/>
      <c r="AG3488" s="135"/>
    </row>
    <row r="3489" spans="31:33" s="96" customFormat="1">
      <c r="AE3489" s="135"/>
      <c r="AF3489" s="135"/>
      <c r="AG3489" s="135"/>
    </row>
    <row r="3490" spans="31:33" s="96" customFormat="1">
      <c r="AE3490" s="135"/>
      <c r="AF3490" s="135"/>
      <c r="AG3490" s="135"/>
    </row>
    <row r="3491" spans="31:33" s="96" customFormat="1">
      <c r="AE3491" s="135"/>
      <c r="AF3491" s="135"/>
      <c r="AG3491" s="135"/>
    </row>
    <row r="3492" spans="31:33" s="96" customFormat="1">
      <c r="AE3492" s="135"/>
      <c r="AF3492" s="135"/>
      <c r="AG3492" s="135"/>
    </row>
    <row r="3493" spans="31:33" s="96" customFormat="1">
      <c r="AE3493" s="135"/>
      <c r="AF3493" s="135"/>
      <c r="AG3493" s="135"/>
    </row>
    <row r="3494" spans="31:33" s="96" customFormat="1">
      <c r="AE3494" s="135"/>
      <c r="AF3494" s="135"/>
      <c r="AG3494" s="135"/>
    </row>
    <row r="3495" spans="31:33" s="96" customFormat="1">
      <c r="AE3495" s="135"/>
      <c r="AF3495" s="135"/>
      <c r="AG3495" s="135"/>
    </row>
    <row r="3496" spans="31:33" s="96" customFormat="1">
      <c r="AE3496" s="135"/>
      <c r="AF3496" s="135"/>
      <c r="AG3496" s="135"/>
    </row>
    <row r="3497" spans="31:33" s="96" customFormat="1">
      <c r="AE3497" s="135"/>
      <c r="AF3497" s="135"/>
      <c r="AG3497" s="135"/>
    </row>
    <row r="3498" spans="31:33" s="96" customFormat="1">
      <c r="AE3498" s="135"/>
      <c r="AF3498" s="135"/>
      <c r="AG3498" s="135"/>
    </row>
    <row r="3499" spans="31:33" s="96" customFormat="1">
      <c r="AE3499" s="135"/>
      <c r="AF3499" s="135"/>
      <c r="AG3499" s="135"/>
    </row>
    <row r="3500" spans="31:33" s="96" customFormat="1">
      <c r="AE3500" s="135"/>
      <c r="AF3500" s="135"/>
      <c r="AG3500" s="135"/>
    </row>
    <row r="3501" spans="31:33" s="96" customFormat="1">
      <c r="AE3501" s="135"/>
      <c r="AF3501" s="135"/>
      <c r="AG3501" s="135"/>
    </row>
    <row r="3502" spans="31:33" s="96" customFormat="1">
      <c r="AE3502" s="135"/>
      <c r="AF3502" s="135"/>
      <c r="AG3502" s="135"/>
    </row>
    <row r="3503" spans="31:33" s="96" customFormat="1">
      <c r="AE3503" s="135"/>
      <c r="AF3503" s="135"/>
      <c r="AG3503" s="135"/>
    </row>
    <row r="3504" spans="31:33" s="96" customFormat="1">
      <c r="AE3504" s="135"/>
      <c r="AF3504" s="135"/>
      <c r="AG3504" s="135"/>
    </row>
    <row r="3505" spans="31:33" s="96" customFormat="1">
      <c r="AE3505" s="135"/>
      <c r="AF3505" s="135"/>
      <c r="AG3505" s="135"/>
    </row>
    <row r="3506" spans="31:33" s="96" customFormat="1">
      <c r="AE3506" s="135"/>
      <c r="AF3506" s="135"/>
      <c r="AG3506" s="135"/>
    </row>
    <row r="3507" spans="31:33" s="96" customFormat="1">
      <c r="AE3507" s="135"/>
      <c r="AF3507" s="135"/>
      <c r="AG3507" s="135"/>
    </row>
    <row r="3508" spans="31:33" s="96" customFormat="1">
      <c r="AE3508" s="135"/>
      <c r="AF3508" s="135"/>
      <c r="AG3508" s="135"/>
    </row>
    <row r="3509" spans="31:33" s="96" customFormat="1">
      <c r="AE3509" s="135"/>
      <c r="AF3509" s="135"/>
      <c r="AG3509" s="135"/>
    </row>
    <row r="3510" spans="31:33" s="96" customFormat="1">
      <c r="AE3510" s="135"/>
      <c r="AF3510" s="135"/>
      <c r="AG3510" s="135"/>
    </row>
    <row r="3511" spans="31:33" s="96" customFormat="1">
      <c r="AE3511" s="135"/>
      <c r="AF3511" s="135"/>
      <c r="AG3511" s="135"/>
    </row>
    <row r="3512" spans="31:33" s="96" customFormat="1">
      <c r="AE3512" s="135"/>
      <c r="AF3512" s="135"/>
      <c r="AG3512" s="135"/>
    </row>
    <row r="3513" spans="31:33" s="96" customFormat="1">
      <c r="AE3513" s="135"/>
      <c r="AF3513" s="135"/>
      <c r="AG3513" s="135"/>
    </row>
    <row r="3514" spans="31:33" s="96" customFormat="1">
      <c r="AE3514" s="135"/>
      <c r="AF3514" s="135"/>
      <c r="AG3514" s="135"/>
    </row>
    <row r="3515" spans="31:33" s="96" customFormat="1">
      <c r="AE3515" s="135"/>
      <c r="AF3515" s="135"/>
      <c r="AG3515" s="135"/>
    </row>
    <row r="3516" spans="31:33" s="96" customFormat="1">
      <c r="AE3516" s="135"/>
      <c r="AF3516" s="135"/>
      <c r="AG3516" s="135"/>
    </row>
    <row r="3517" spans="31:33" s="96" customFormat="1">
      <c r="AE3517" s="135"/>
      <c r="AF3517" s="135"/>
      <c r="AG3517" s="135"/>
    </row>
    <row r="3518" spans="31:33" s="96" customFormat="1">
      <c r="AE3518" s="135"/>
      <c r="AF3518" s="135"/>
      <c r="AG3518" s="135"/>
    </row>
    <row r="3519" spans="31:33" s="96" customFormat="1">
      <c r="AE3519" s="135"/>
      <c r="AF3519" s="135"/>
      <c r="AG3519" s="135"/>
    </row>
    <row r="3520" spans="31:33" s="96" customFormat="1">
      <c r="AE3520" s="135"/>
      <c r="AF3520" s="135"/>
      <c r="AG3520" s="135"/>
    </row>
    <row r="3521" spans="31:33" s="96" customFormat="1">
      <c r="AE3521" s="135"/>
      <c r="AF3521" s="135"/>
      <c r="AG3521" s="135"/>
    </row>
    <row r="3522" spans="31:33" s="96" customFormat="1">
      <c r="AE3522" s="135"/>
      <c r="AF3522" s="135"/>
      <c r="AG3522" s="135"/>
    </row>
    <row r="3523" spans="31:33" s="96" customFormat="1">
      <c r="AE3523" s="135"/>
      <c r="AF3523" s="135"/>
      <c r="AG3523" s="135"/>
    </row>
    <row r="3524" spans="31:33" s="96" customFormat="1">
      <c r="AE3524" s="135"/>
      <c r="AF3524" s="135"/>
      <c r="AG3524" s="135"/>
    </row>
    <row r="3525" spans="31:33" s="96" customFormat="1">
      <c r="AE3525" s="135"/>
      <c r="AF3525" s="135"/>
      <c r="AG3525" s="135"/>
    </row>
    <row r="3526" spans="31:33" s="96" customFormat="1">
      <c r="AE3526" s="135"/>
      <c r="AF3526" s="135"/>
      <c r="AG3526" s="135"/>
    </row>
    <row r="3527" spans="31:33" s="96" customFormat="1">
      <c r="AE3527" s="135"/>
      <c r="AF3527" s="135"/>
      <c r="AG3527" s="135"/>
    </row>
    <row r="3528" spans="31:33" s="96" customFormat="1">
      <c r="AE3528" s="135"/>
      <c r="AF3528" s="135"/>
      <c r="AG3528" s="135"/>
    </row>
    <row r="3529" spans="31:33" s="96" customFormat="1">
      <c r="AE3529" s="135"/>
      <c r="AF3529" s="135"/>
      <c r="AG3529" s="135"/>
    </row>
    <row r="3530" spans="31:33" s="96" customFormat="1">
      <c r="AE3530" s="135"/>
      <c r="AF3530" s="135"/>
      <c r="AG3530" s="135"/>
    </row>
    <row r="3531" spans="31:33" s="96" customFormat="1">
      <c r="AE3531" s="135"/>
      <c r="AF3531" s="135"/>
      <c r="AG3531" s="135"/>
    </row>
    <row r="3532" spans="31:33" s="96" customFormat="1">
      <c r="AE3532" s="135"/>
      <c r="AF3532" s="135"/>
      <c r="AG3532" s="135"/>
    </row>
    <row r="3533" spans="31:33" s="96" customFormat="1">
      <c r="AE3533" s="135"/>
      <c r="AF3533" s="135"/>
      <c r="AG3533" s="135"/>
    </row>
    <row r="3534" spans="31:33" s="96" customFormat="1">
      <c r="AE3534" s="135"/>
      <c r="AF3534" s="135"/>
      <c r="AG3534" s="135"/>
    </row>
    <row r="3535" spans="31:33" s="96" customFormat="1">
      <c r="AE3535" s="135"/>
      <c r="AF3535" s="135"/>
      <c r="AG3535" s="135"/>
    </row>
    <row r="3536" spans="31:33" s="96" customFormat="1">
      <c r="AE3536" s="135"/>
      <c r="AF3536" s="135"/>
      <c r="AG3536" s="135"/>
    </row>
    <row r="3537" spans="31:33" s="96" customFormat="1">
      <c r="AE3537" s="135"/>
      <c r="AF3537" s="135"/>
      <c r="AG3537" s="135"/>
    </row>
    <row r="3538" spans="31:33" s="96" customFormat="1">
      <c r="AE3538" s="135"/>
      <c r="AF3538" s="135"/>
      <c r="AG3538" s="135"/>
    </row>
    <row r="3539" spans="31:33" s="96" customFormat="1">
      <c r="AE3539" s="135"/>
      <c r="AF3539" s="135"/>
      <c r="AG3539" s="135"/>
    </row>
    <row r="3540" spans="31:33" s="96" customFormat="1">
      <c r="AE3540" s="135"/>
      <c r="AF3540" s="135"/>
      <c r="AG3540" s="135"/>
    </row>
    <row r="3541" spans="31:33" s="96" customFormat="1">
      <c r="AE3541" s="135"/>
      <c r="AF3541" s="135"/>
      <c r="AG3541" s="135"/>
    </row>
    <row r="3542" spans="31:33" s="96" customFormat="1">
      <c r="AE3542" s="135"/>
      <c r="AF3542" s="135"/>
      <c r="AG3542" s="135"/>
    </row>
    <row r="3543" spans="31:33" s="96" customFormat="1">
      <c r="AE3543" s="135"/>
      <c r="AF3543" s="135"/>
      <c r="AG3543" s="135"/>
    </row>
    <row r="3544" spans="31:33" s="96" customFormat="1">
      <c r="AE3544" s="135"/>
      <c r="AF3544" s="135"/>
      <c r="AG3544" s="135"/>
    </row>
    <row r="3545" spans="31:33" s="96" customFormat="1">
      <c r="AE3545" s="135"/>
      <c r="AF3545" s="135"/>
      <c r="AG3545" s="135"/>
    </row>
    <row r="3546" spans="31:33" s="96" customFormat="1">
      <c r="AE3546" s="135"/>
      <c r="AF3546" s="135"/>
      <c r="AG3546" s="135"/>
    </row>
    <row r="3547" spans="31:33" s="96" customFormat="1">
      <c r="AE3547" s="135"/>
      <c r="AF3547" s="135"/>
      <c r="AG3547" s="135"/>
    </row>
    <row r="3548" spans="31:33" s="96" customFormat="1">
      <c r="AE3548" s="135"/>
      <c r="AF3548" s="135"/>
      <c r="AG3548" s="135"/>
    </row>
    <row r="3549" spans="31:33" s="96" customFormat="1">
      <c r="AE3549" s="135"/>
      <c r="AF3549" s="135"/>
      <c r="AG3549" s="135"/>
    </row>
    <row r="3550" spans="31:33" s="96" customFormat="1">
      <c r="AE3550" s="135"/>
      <c r="AF3550" s="135"/>
      <c r="AG3550" s="135"/>
    </row>
    <row r="3551" spans="31:33" s="96" customFormat="1">
      <c r="AE3551" s="135"/>
      <c r="AF3551" s="135"/>
      <c r="AG3551" s="135"/>
    </row>
    <row r="3552" spans="31:33" s="96" customFormat="1">
      <c r="AE3552" s="135"/>
      <c r="AF3552" s="135"/>
      <c r="AG3552" s="135"/>
    </row>
    <row r="3553" spans="31:33" s="96" customFormat="1">
      <c r="AE3553" s="135"/>
      <c r="AF3553" s="135"/>
      <c r="AG3553" s="135"/>
    </row>
    <row r="3554" spans="31:33" s="96" customFormat="1">
      <c r="AE3554" s="135"/>
      <c r="AF3554" s="135"/>
      <c r="AG3554" s="135"/>
    </row>
    <row r="3555" spans="31:33" s="96" customFormat="1">
      <c r="AE3555" s="135"/>
      <c r="AF3555" s="135"/>
      <c r="AG3555" s="135"/>
    </row>
    <row r="3556" spans="31:33" s="96" customFormat="1">
      <c r="AE3556" s="135"/>
      <c r="AF3556" s="135"/>
      <c r="AG3556" s="135"/>
    </row>
    <row r="3557" spans="31:33" s="96" customFormat="1">
      <c r="AE3557" s="135"/>
      <c r="AF3557" s="135"/>
      <c r="AG3557" s="135"/>
    </row>
    <row r="3558" spans="31:33" s="96" customFormat="1">
      <c r="AE3558" s="135"/>
      <c r="AF3558" s="135"/>
      <c r="AG3558" s="135"/>
    </row>
    <row r="3559" spans="31:33" s="96" customFormat="1">
      <c r="AE3559" s="135"/>
      <c r="AF3559" s="135"/>
      <c r="AG3559" s="135"/>
    </row>
    <row r="3560" spans="31:33" s="96" customFormat="1">
      <c r="AE3560" s="135"/>
      <c r="AF3560" s="135"/>
      <c r="AG3560" s="135"/>
    </row>
    <row r="3561" spans="31:33" s="96" customFormat="1">
      <c r="AE3561" s="135"/>
      <c r="AF3561" s="135"/>
      <c r="AG3561" s="135"/>
    </row>
    <row r="3562" spans="31:33" s="96" customFormat="1">
      <c r="AE3562" s="135"/>
      <c r="AF3562" s="135"/>
      <c r="AG3562" s="135"/>
    </row>
    <row r="3563" spans="31:33" s="96" customFormat="1">
      <c r="AE3563" s="135"/>
      <c r="AF3563" s="135"/>
      <c r="AG3563" s="135"/>
    </row>
    <row r="3564" spans="31:33" s="96" customFormat="1">
      <c r="AE3564" s="135"/>
      <c r="AF3564" s="135"/>
      <c r="AG3564" s="135"/>
    </row>
    <row r="3565" spans="31:33" s="96" customFormat="1">
      <c r="AE3565" s="135"/>
      <c r="AF3565" s="135"/>
      <c r="AG3565" s="135"/>
    </row>
    <row r="3566" spans="31:33" s="96" customFormat="1">
      <c r="AE3566" s="135"/>
      <c r="AF3566" s="135"/>
      <c r="AG3566" s="135"/>
    </row>
    <row r="3567" spans="31:33" s="96" customFormat="1">
      <c r="AE3567" s="135"/>
      <c r="AF3567" s="135"/>
      <c r="AG3567" s="135"/>
    </row>
    <row r="3568" spans="31:33" s="96" customFormat="1">
      <c r="AE3568" s="135"/>
      <c r="AF3568" s="135"/>
      <c r="AG3568" s="135"/>
    </row>
    <row r="3569" spans="31:33" s="96" customFormat="1">
      <c r="AE3569" s="135"/>
      <c r="AF3569" s="135"/>
      <c r="AG3569" s="135"/>
    </row>
    <row r="3570" spans="31:33" s="96" customFormat="1">
      <c r="AE3570" s="135"/>
      <c r="AF3570" s="135"/>
      <c r="AG3570" s="135"/>
    </row>
    <row r="3571" spans="31:33" s="96" customFormat="1">
      <c r="AE3571" s="135"/>
      <c r="AF3571" s="135"/>
      <c r="AG3571" s="135"/>
    </row>
    <row r="3572" spans="31:33" s="96" customFormat="1">
      <c r="AE3572" s="135"/>
      <c r="AF3572" s="135"/>
      <c r="AG3572" s="135"/>
    </row>
    <row r="3573" spans="31:33" s="96" customFormat="1">
      <c r="AE3573" s="135"/>
      <c r="AF3573" s="135"/>
      <c r="AG3573" s="135"/>
    </row>
    <row r="3574" spans="31:33" s="96" customFormat="1">
      <c r="AE3574" s="135"/>
      <c r="AF3574" s="135"/>
      <c r="AG3574" s="135"/>
    </row>
    <row r="3575" spans="31:33" s="96" customFormat="1">
      <c r="AE3575" s="135"/>
      <c r="AF3575" s="135"/>
      <c r="AG3575" s="135"/>
    </row>
    <row r="3576" spans="31:33" s="96" customFormat="1">
      <c r="AE3576" s="135"/>
      <c r="AF3576" s="135"/>
      <c r="AG3576" s="135"/>
    </row>
    <row r="3577" spans="31:33" s="96" customFormat="1">
      <c r="AE3577" s="135"/>
      <c r="AF3577" s="135"/>
      <c r="AG3577" s="135"/>
    </row>
    <row r="3578" spans="31:33" s="96" customFormat="1">
      <c r="AE3578" s="135"/>
      <c r="AF3578" s="135"/>
      <c r="AG3578" s="135"/>
    </row>
    <row r="3579" spans="31:33" s="96" customFormat="1">
      <c r="AE3579" s="135"/>
      <c r="AF3579" s="135"/>
      <c r="AG3579" s="135"/>
    </row>
    <row r="3580" spans="31:33" s="96" customFormat="1">
      <c r="AE3580" s="135"/>
      <c r="AF3580" s="135"/>
      <c r="AG3580" s="135"/>
    </row>
    <row r="3581" spans="31:33" s="96" customFormat="1">
      <c r="AE3581" s="135"/>
      <c r="AF3581" s="135"/>
      <c r="AG3581" s="135"/>
    </row>
    <row r="3582" spans="31:33" s="96" customFormat="1">
      <c r="AE3582" s="135"/>
      <c r="AF3582" s="135"/>
      <c r="AG3582" s="135"/>
    </row>
    <row r="3583" spans="31:33" s="96" customFormat="1">
      <c r="AE3583" s="135"/>
      <c r="AF3583" s="135"/>
      <c r="AG3583" s="135"/>
    </row>
    <row r="3584" spans="31:33" s="96" customFormat="1">
      <c r="AE3584" s="135"/>
      <c r="AF3584" s="135"/>
      <c r="AG3584" s="135"/>
    </row>
    <row r="3585" spans="31:33" s="96" customFormat="1">
      <c r="AE3585" s="135"/>
      <c r="AF3585" s="135"/>
      <c r="AG3585" s="135"/>
    </row>
    <row r="3586" spans="31:33" s="96" customFormat="1">
      <c r="AE3586" s="135"/>
      <c r="AF3586" s="135"/>
      <c r="AG3586" s="135"/>
    </row>
    <row r="3587" spans="31:33" s="96" customFormat="1">
      <c r="AE3587" s="135"/>
      <c r="AF3587" s="135"/>
      <c r="AG3587" s="135"/>
    </row>
    <row r="3588" spans="31:33" s="96" customFormat="1">
      <c r="AE3588" s="135"/>
      <c r="AF3588" s="135"/>
      <c r="AG3588" s="135"/>
    </row>
    <row r="3589" spans="31:33" s="96" customFormat="1">
      <c r="AE3589" s="135"/>
      <c r="AF3589" s="135"/>
      <c r="AG3589" s="135"/>
    </row>
    <row r="3590" spans="31:33" s="96" customFormat="1">
      <c r="AE3590" s="135"/>
      <c r="AF3590" s="135"/>
      <c r="AG3590" s="135"/>
    </row>
    <row r="3591" spans="31:33" s="96" customFormat="1">
      <c r="AE3591" s="135"/>
      <c r="AF3591" s="135"/>
      <c r="AG3591" s="135"/>
    </row>
    <row r="3592" spans="31:33" s="96" customFormat="1">
      <c r="AE3592" s="135"/>
      <c r="AF3592" s="135"/>
      <c r="AG3592" s="135"/>
    </row>
    <row r="3593" spans="31:33" s="96" customFormat="1">
      <c r="AE3593" s="135"/>
      <c r="AF3593" s="135"/>
      <c r="AG3593" s="135"/>
    </row>
    <row r="3594" spans="31:33" s="96" customFormat="1">
      <c r="AE3594" s="135"/>
      <c r="AF3594" s="135"/>
      <c r="AG3594" s="135"/>
    </row>
    <row r="3595" spans="31:33" s="96" customFormat="1">
      <c r="AE3595" s="135"/>
      <c r="AF3595" s="135"/>
      <c r="AG3595" s="135"/>
    </row>
    <row r="3596" spans="31:33" s="96" customFormat="1">
      <c r="AE3596" s="135"/>
      <c r="AF3596" s="135"/>
      <c r="AG3596" s="135"/>
    </row>
    <row r="3597" spans="31:33" s="96" customFormat="1">
      <c r="AE3597" s="135"/>
      <c r="AF3597" s="135"/>
      <c r="AG3597" s="135"/>
    </row>
    <row r="3598" spans="31:33" s="96" customFormat="1">
      <c r="AE3598" s="135"/>
      <c r="AF3598" s="135"/>
      <c r="AG3598" s="135"/>
    </row>
    <row r="3599" spans="31:33" s="96" customFormat="1">
      <c r="AE3599" s="135"/>
      <c r="AF3599" s="135"/>
      <c r="AG3599" s="135"/>
    </row>
    <row r="3600" spans="31:33" s="96" customFormat="1">
      <c r="AE3600" s="135"/>
      <c r="AF3600" s="135"/>
      <c r="AG3600" s="135"/>
    </row>
    <row r="3601" spans="31:33" s="96" customFormat="1">
      <c r="AE3601" s="135"/>
      <c r="AF3601" s="135"/>
      <c r="AG3601" s="135"/>
    </row>
    <row r="3602" spans="31:33" s="96" customFormat="1">
      <c r="AE3602" s="135"/>
      <c r="AF3602" s="135"/>
      <c r="AG3602" s="135"/>
    </row>
    <row r="3603" spans="31:33" s="96" customFormat="1">
      <c r="AE3603" s="135"/>
      <c r="AF3603" s="135"/>
      <c r="AG3603" s="135"/>
    </row>
    <row r="3604" spans="31:33" s="96" customFormat="1">
      <c r="AE3604" s="135"/>
      <c r="AF3604" s="135"/>
      <c r="AG3604" s="135"/>
    </row>
    <row r="3605" spans="31:33" s="96" customFormat="1">
      <c r="AE3605" s="135"/>
      <c r="AF3605" s="135"/>
      <c r="AG3605" s="135"/>
    </row>
    <row r="3606" spans="31:33" s="96" customFormat="1">
      <c r="AE3606" s="135"/>
      <c r="AF3606" s="135"/>
      <c r="AG3606" s="135"/>
    </row>
    <row r="3607" spans="31:33" s="96" customFormat="1">
      <c r="AE3607" s="135"/>
      <c r="AF3607" s="135"/>
      <c r="AG3607" s="135"/>
    </row>
    <row r="3608" spans="31:33" s="96" customFormat="1">
      <c r="AE3608" s="135"/>
      <c r="AF3608" s="135"/>
      <c r="AG3608" s="135"/>
    </row>
    <row r="3609" spans="31:33" s="96" customFormat="1">
      <c r="AE3609" s="135"/>
      <c r="AF3609" s="135"/>
      <c r="AG3609" s="135"/>
    </row>
    <row r="3610" spans="31:33" s="96" customFormat="1">
      <c r="AE3610" s="135"/>
      <c r="AF3610" s="135"/>
      <c r="AG3610" s="135"/>
    </row>
    <row r="3611" spans="31:33" s="96" customFormat="1">
      <c r="AE3611" s="135"/>
      <c r="AF3611" s="135"/>
      <c r="AG3611" s="135"/>
    </row>
    <row r="3612" spans="31:33" s="96" customFormat="1">
      <c r="AE3612" s="135"/>
      <c r="AF3612" s="135"/>
      <c r="AG3612" s="135"/>
    </row>
    <row r="3613" spans="31:33" s="96" customFormat="1">
      <c r="AE3613" s="135"/>
      <c r="AF3613" s="135"/>
      <c r="AG3613" s="135"/>
    </row>
    <row r="3614" spans="31:33" s="96" customFormat="1">
      <c r="AE3614" s="135"/>
      <c r="AF3614" s="135"/>
      <c r="AG3614" s="135"/>
    </row>
    <row r="3615" spans="31:33" s="96" customFormat="1">
      <c r="AE3615" s="135"/>
      <c r="AF3615" s="135"/>
      <c r="AG3615" s="135"/>
    </row>
    <row r="3616" spans="31:33" s="96" customFormat="1">
      <c r="AE3616" s="135"/>
      <c r="AF3616" s="135"/>
      <c r="AG3616" s="135"/>
    </row>
    <row r="3617" spans="31:33" s="96" customFormat="1">
      <c r="AE3617" s="135"/>
      <c r="AF3617" s="135"/>
      <c r="AG3617" s="135"/>
    </row>
    <row r="3618" spans="31:33" s="96" customFormat="1">
      <c r="AE3618" s="135"/>
      <c r="AF3618" s="135"/>
      <c r="AG3618" s="135"/>
    </row>
    <row r="3619" spans="31:33" s="96" customFormat="1">
      <c r="AE3619" s="135"/>
      <c r="AF3619" s="135"/>
      <c r="AG3619" s="135"/>
    </row>
    <row r="3620" spans="31:33" s="96" customFormat="1">
      <c r="AE3620" s="135"/>
      <c r="AF3620" s="135"/>
      <c r="AG3620" s="135"/>
    </row>
    <row r="3621" spans="31:33" s="96" customFormat="1">
      <c r="AE3621" s="135"/>
      <c r="AF3621" s="135"/>
      <c r="AG3621" s="135"/>
    </row>
    <row r="3622" spans="31:33" s="96" customFormat="1">
      <c r="AE3622" s="135"/>
      <c r="AF3622" s="135"/>
      <c r="AG3622" s="135"/>
    </row>
    <row r="3623" spans="31:33" s="96" customFormat="1">
      <c r="AE3623" s="135"/>
      <c r="AF3623" s="135"/>
      <c r="AG3623" s="135"/>
    </row>
    <row r="3624" spans="31:33" s="96" customFormat="1">
      <c r="AE3624" s="135"/>
      <c r="AF3624" s="135"/>
      <c r="AG3624" s="135"/>
    </row>
    <row r="3625" spans="31:33" s="96" customFormat="1">
      <c r="AE3625" s="135"/>
      <c r="AF3625" s="135"/>
      <c r="AG3625" s="135"/>
    </row>
    <row r="3626" spans="31:33" s="96" customFormat="1">
      <c r="AE3626" s="135"/>
      <c r="AF3626" s="135"/>
      <c r="AG3626" s="135"/>
    </row>
    <row r="3627" spans="31:33" s="96" customFormat="1">
      <c r="AE3627" s="135"/>
      <c r="AF3627" s="135"/>
      <c r="AG3627" s="135"/>
    </row>
    <row r="3628" spans="31:33" s="96" customFormat="1">
      <c r="AE3628" s="135"/>
      <c r="AF3628" s="135"/>
      <c r="AG3628" s="135"/>
    </row>
    <row r="3629" spans="31:33" s="96" customFormat="1">
      <c r="AE3629" s="135"/>
      <c r="AF3629" s="135"/>
      <c r="AG3629" s="135"/>
    </row>
    <row r="3630" spans="31:33" s="96" customFormat="1">
      <c r="AE3630" s="135"/>
      <c r="AF3630" s="135"/>
      <c r="AG3630" s="135"/>
    </row>
    <row r="3631" spans="31:33" s="96" customFormat="1">
      <c r="AE3631" s="135"/>
      <c r="AF3631" s="135"/>
      <c r="AG3631" s="135"/>
    </row>
    <row r="3632" spans="31:33" s="96" customFormat="1">
      <c r="AE3632" s="135"/>
      <c r="AF3632" s="135"/>
      <c r="AG3632" s="135"/>
    </row>
    <row r="3633" spans="31:33" s="96" customFormat="1">
      <c r="AE3633" s="135"/>
      <c r="AF3633" s="135"/>
      <c r="AG3633" s="135"/>
    </row>
    <row r="3634" spans="31:33" s="96" customFormat="1">
      <c r="AE3634" s="135"/>
      <c r="AF3634" s="135"/>
      <c r="AG3634" s="135"/>
    </row>
    <row r="3635" spans="31:33" s="96" customFormat="1">
      <c r="AE3635" s="135"/>
      <c r="AF3635" s="135"/>
      <c r="AG3635" s="135"/>
    </row>
    <row r="3636" spans="31:33" s="96" customFormat="1">
      <c r="AE3636" s="135"/>
      <c r="AF3636" s="135"/>
      <c r="AG3636" s="135"/>
    </row>
    <row r="3637" spans="31:33" s="96" customFormat="1">
      <c r="AE3637" s="135"/>
      <c r="AF3637" s="135"/>
      <c r="AG3637" s="135"/>
    </row>
    <row r="3638" spans="31:33" s="96" customFormat="1">
      <c r="AE3638" s="135"/>
      <c r="AF3638" s="135"/>
      <c r="AG3638" s="135"/>
    </row>
    <row r="3639" spans="31:33" s="96" customFormat="1">
      <c r="AE3639" s="135"/>
      <c r="AF3639" s="135"/>
      <c r="AG3639" s="135"/>
    </row>
    <row r="3640" spans="31:33" s="96" customFormat="1">
      <c r="AE3640" s="135"/>
      <c r="AF3640" s="135"/>
      <c r="AG3640" s="135"/>
    </row>
    <row r="3641" spans="31:33" s="96" customFormat="1">
      <c r="AE3641" s="135"/>
      <c r="AF3641" s="135"/>
      <c r="AG3641" s="135"/>
    </row>
    <row r="3642" spans="31:33" s="96" customFormat="1">
      <c r="AE3642" s="135"/>
      <c r="AF3642" s="135"/>
      <c r="AG3642" s="135"/>
    </row>
    <row r="3643" spans="31:33" s="96" customFormat="1">
      <c r="AE3643" s="135"/>
      <c r="AF3643" s="135"/>
      <c r="AG3643" s="135"/>
    </row>
    <row r="3644" spans="31:33" s="96" customFormat="1">
      <c r="AE3644" s="135"/>
      <c r="AF3644" s="135"/>
      <c r="AG3644" s="135"/>
    </row>
    <row r="3645" spans="31:33" s="96" customFormat="1">
      <c r="AE3645" s="135"/>
      <c r="AF3645" s="135"/>
      <c r="AG3645" s="135"/>
    </row>
    <row r="3646" spans="31:33" s="96" customFormat="1">
      <c r="AE3646" s="135"/>
      <c r="AF3646" s="135"/>
      <c r="AG3646" s="135"/>
    </row>
    <row r="3647" spans="31:33" s="96" customFormat="1">
      <c r="AE3647" s="135"/>
      <c r="AF3647" s="135"/>
      <c r="AG3647" s="135"/>
    </row>
    <row r="3648" spans="31:33" s="96" customFormat="1">
      <c r="AE3648" s="135"/>
      <c r="AF3648" s="135"/>
      <c r="AG3648" s="135"/>
    </row>
    <row r="3649" spans="31:33" s="96" customFormat="1">
      <c r="AE3649" s="135"/>
      <c r="AF3649" s="135"/>
      <c r="AG3649" s="135"/>
    </row>
    <row r="3650" spans="31:33" s="96" customFormat="1">
      <c r="AE3650" s="135"/>
      <c r="AF3650" s="135"/>
      <c r="AG3650" s="135"/>
    </row>
    <row r="3651" spans="31:33" s="96" customFormat="1">
      <c r="AE3651" s="135"/>
      <c r="AF3651" s="135"/>
      <c r="AG3651" s="135"/>
    </row>
    <row r="3652" spans="31:33" s="96" customFormat="1">
      <c r="AE3652" s="135"/>
      <c r="AF3652" s="135"/>
      <c r="AG3652" s="135"/>
    </row>
    <row r="3653" spans="31:33" s="96" customFormat="1">
      <c r="AE3653" s="135"/>
      <c r="AF3653" s="135"/>
      <c r="AG3653" s="135"/>
    </row>
    <row r="3654" spans="31:33" s="96" customFormat="1">
      <c r="AE3654" s="135"/>
      <c r="AF3654" s="135"/>
      <c r="AG3654" s="135"/>
    </row>
    <row r="3655" spans="31:33" s="96" customFormat="1">
      <c r="AE3655" s="135"/>
      <c r="AF3655" s="135"/>
      <c r="AG3655" s="135"/>
    </row>
    <row r="3656" spans="31:33" s="96" customFormat="1">
      <c r="AE3656" s="135"/>
      <c r="AF3656" s="135"/>
      <c r="AG3656" s="135"/>
    </row>
    <row r="3657" spans="31:33" s="96" customFormat="1">
      <c r="AE3657" s="135"/>
      <c r="AF3657" s="135"/>
      <c r="AG3657" s="135"/>
    </row>
    <row r="3658" spans="31:33" s="96" customFormat="1">
      <c r="AE3658" s="135"/>
      <c r="AF3658" s="135"/>
      <c r="AG3658" s="135"/>
    </row>
    <row r="3659" spans="31:33" s="96" customFormat="1">
      <c r="AE3659" s="135"/>
      <c r="AF3659" s="135"/>
      <c r="AG3659" s="135"/>
    </row>
    <row r="3660" spans="31:33" s="96" customFormat="1">
      <c r="AE3660" s="135"/>
      <c r="AF3660" s="135"/>
      <c r="AG3660" s="135"/>
    </row>
    <row r="3661" spans="31:33" s="96" customFormat="1">
      <c r="AE3661" s="135"/>
      <c r="AF3661" s="135"/>
      <c r="AG3661" s="135"/>
    </row>
    <row r="3662" spans="31:33" s="96" customFormat="1">
      <c r="AE3662" s="135"/>
      <c r="AF3662" s="135"/>
      <c r="AG3662" s="135"/>
    </row>
    <row r="3663" spans="31:33" s="96" customFormat="1">
      <c r="AE3663" s="135"/>
      <c r="AF3663" s="135"/>
      <c r="AG3663" s="135"/>
    </row>
    <row r="3664" spans="31:33" s="96" customFormat="1">
      <c r="AE3664" s="135"/>
      <c r="AF3664" s="135"/>
      <c r="AG3664" s="135"/>
    </row>
    <row r="3665" spans="31:33" s="96" customFormat="1">
      <c r="AE3665" s="135"/>
      <c r="AF3665" s="135"/>
      <c r="AG3665" s="135"/>
    </row>
    <row r="3666" spans="31:33" s="96" customFormat="1">
      <c r="AE3666" s="135"/>
      <c r="AF3666" s="135"/>
      <c r="AG3666" s="135"/>
    </row>
    <row r="3667" spans="31:33" s="96" customFormat="1">
      <c r="AE3667" s="135"/>
      <c r="AF3667" s="135"/>
      <c r="AG3667" s="135"/>
    </row>
    <row r="3668" spans="31:33" s="96" customFormat="1">
      <c r="AE3668" s="135"/>
      <c r="AF3668" s="135"/>
      <c r="AG3668" s="135"/>
    </row>
    <row r="3669" spans="31:33" s="96" customFormat="1">
      <c r="AE3669" s="135"/>
      <c r="AF3669" s="135"/>
      <c r="AG3669" s="135"/>
    </row>
    <row r="3670" spans="31:33" s="96" customFormat="1">
      <c r="AE3670" s="135"/>
      <c r="AF3670" s="135"/>
      <c r="AG3670" s="135"/>
    </row>
    <row r="3671" spans="31:33" s="96" customFormat="1">
      <c r="AE3671" s="135"/>
      <c r="AF3671" s="135"/>
      <c r="AG3671" s="135"/>
    </row>
    <row r="3672" spans="31:33" s="96" customFormat="1">
      <c r="AE3672" s="135"/>
      <c r="AF3672" s="135"/>
      <c r="AG3672" s="135"/>
    </row>
    <row r="3673" spans="31:33" s="96" customFormat="1">
      <c r="AE3673" s="135"/>
      <c r="AF3673" s="135"/>
      <c r="AG3673" s="135"/>
    </row>
    <row r="3674" spans="31:33" s="96" customFormat="1">
      <c r="AE3674" s="135"/>
      <c r="AF3674" s="135"/>
      <c r="AG3674" s="135"/>
    </row>
    <row r="3675" spans="31:33" s="96" customFormat="1">
      <c r="AE3675" s="135"/>
      <c r="AF3675" s="135"/>
      <c r="AG3675" s="135"/>
    </row>
    <row r="3676" spans="31:33" s="96" customFormat="1">
      <c r="AE3676" s="135"/>
      <c r="AF3676" s="135"/>
      <c r="AG3676" s="135"/>
    </row>
    <row r="3677" spans="31:33" s="96" customFormat="1">
      <c r="AE3677" s="135"/>
      <c r="AF3677" s="135"/>
      <c r="AG3677" s="135"/>
    </row>
    <row r="3678" spans="31:33" s="96" customFormat="1">
      <c r="AE3678" s="135"/>
      <c r="AF3678" s="135"/>
      <c r="AG3678" s="135"/>
    </row>
    <row r="3679" spans="31:33" s="96" customFormat="1">
      <c r="AE3679" s="135"/>
      <c r="AF3679" s="135"/>
      <c r="AG3679" s="135"/>
    </row>
    <row r="3680" spans="31:33" s="96" customFormat="1">
      <c r="AE3680" s="135"/>
      <c r="AF3680" s="135"/>
      <c r="AG3680" s="135"/>
    </row>
    <row r="3681" spans="31:33" s="96" customFormat="1">
      <c r="AE3681" s="135"/>
      <c r="AF3681" s="135"/>
      <c r="AG3681" s="135"/>
    </row>
    <row r="3682" spans="31:33" s="96" customFormat="1">
      <c r="AE3682" s="135"/>
      <c r="AF3682" s="135"/>
      <c r="AG3682" s="135"/>
    </row>
    <row r="3683" spans="31:33" s="96" customFormat="1">
      <c r="AE3683" s="135"/>
      <c r="AF3683" s="135"/>
      <c r="AG3683" s="135"/>
    </row>
    <row r="3684" spans="31:33" s="96" customFormat="1">
      <c r="AE3684" s="135"/>
      <c r="AF3684" s="135"/>
      <c r="AG3684" s="135"/>
    </row>
    <row r="3685" spans="31:33" s="96" customFormat="1">
      <c r="AE3685" s="135"/>
      <c r="AF3685" s="135"/>
      <c r="AG3685" s="135"/>
    </row>
    <row r="3686" spans="31:33" s="96" customFormat="1">
      <c r="AE3686" s="135"/>
      <c r="AF3686" s="135"/>
      <c r="AG3686" s="135"/>
    </row>
    <row r="3687" spans="31:33" s="96" customFormat="1">
      <c r="AE3687" s="135"/>
      <c r="AF3687" s="135"/>
      <c r="AG3687" s="135"/>
    </row>
    <row r="3688" spans="31:33" s="96" customFormat="1">
      <c r="AE3688" s="135"/>
      <c r="AF3688" s="135"/>
      <c r="AG3688" s="135"/>
    </row>
    <row r="3689" spans="31:33" s="96" customFormat="1">
      <c r="AE3689" s="135"/>
      <c r="AF3689" s="135"/>
      <c r="AG3689" s="135"/>
    </row>
    <row r="3690" spans="31:33" s="96" customFormat="1">
      <c r="AE3690" s="135"/>
      <c r="AF3690" s="135"/>
      <c r="AG3690" s="135"/>
    </row>
    <row r="3691" spans="31:33" s="96" customFormat="1">
      <c r="AE3691" s="135"/>
      <c r="AF3691" s="135"/>
      <c r="AG3691" s="135"/>
    </row>
    <row r="3692" spans="31:33" s="96" customFormat="1">
      <c r="AE3692" s="135"/>
      <c r="AF3692" s="135"/>
      <c r="AG3692" s="135"/>
    </row>
    <row r="3693" spans="31:33" s="96" customFormat="1">
      <c r="AE3693" s="135"/>
      <c r="AF3693" s="135"/>
      <c r="AG3693" s="135"/>
    </row>
    <row r="3694" spans="31:33" s="96" customFormat="1">
      <c r="AE3694" s="135"/>
      <c r="AF3694" s="135"/>
      <c r="AG3694" s="135"/>
    </row>
    <row r="3695" spans="31:33" s="96" customFormat="1">
      <c r="AE3695" s="135"/>
      <c r="AF3695" s="135"/>
      <c r="AG3695" s="135"/>
    </row>
    <row r="3696" spans="31:33" s="96" customFormat="1">
      <c r="AE3696" s="135"/>
      <c r="AF3696" s="135"/>
      <c r="AG3696" s="135"/>
    </row>
    <row r="3697" spans="31:33" s="96" customFormat="1">
      <c r="AE3697" s="135"/>
      <c r="AF3697" s="135"/>
      <c r="AG3697" s="135"/>
    </row>
    <row r="3698" spans="31:33" s="96" customFormat="1">
      <c r="AE3698" s="135"/>
      <c r="AF3698" s="135"/>
      <c r="AG3698" s="135"/>
    </row>
    <row r="3699" spans="31:33" s="96" customFormat="1">
      <c r="AE3699" s="135"/>
      <c r="AF3699" s="135"/>
      <c r="AG3699" s="135"/>
    </row>
    <row r="3700" spans="31:33" s="96" customFormat="1">
      <c r="AE3700" s="135"/>
      <c r="AF3700" s="135"/>
      <c r="AG3700" s="135"/>
    </row>
    <row r="3701" spans="31:33" s="96" customFormat="1">
      <c r="AE3701" s="135"/>
      <c r="AF3701" s="135"/>
      <c r="AG3701" s="135"/>
    </row>
    <row r="3702" spans="31:33" s="96" customFormat="1">
      <c r="AE3702" s="135"/>
      <c r="AF3702" s="135"/>
      <c r="AG3702" s="135"/>
    </row>
    <row r="3703" spans="31:33" s="96" customFormat="1">
      <c r="AE3703" s="135"/>
      <c r="AF3703" s="135"/>
      <c r="AG3703" s="135"/>
    </row>
    <row r="3704" spans="31:33" s="96" customFormat="1">
      <c r="AE3704" s="135"/>
      <c r="AF3704" s="135"/>
      <c r="AG3704" s="135"/>
    </row>
    <row r="3705" spans="31:33" s="96" customFormat="1">
      <c r="AE3705" s="135"/>
      <c r="AF3705" s="135"/>
      <c r="AG3705" s="135"/>
    </row>
    <row r="3706" spans="31:33" s="96" customFormat="1">
      <c r="AE3706" s="135"/>
      <c r="AF3706" s="135"/>
      <c r="AG3706" s="135"/>
    </row>
    <row r="3707" spans="31:33" s="96" customFormat="1">
      <c r="AE3707" s="135"/>
      <c r="AF3707" s="135"/>
      <c r="AG3707" s="135"/>
    </row>
    <row r="3708" spans="31:33" s="96" customFormat="1">
      <c r="AE3708" s="135"/>
      <c r="AF3708" s="135"/>
      <c r="AG3708" s="135"/>
    </row>
    <row r="3709" spans="31:33" s="96" customFormat="1">
      <c r="AE3709" s="135"/>
      <c r="AF3709" s="135"/>
      <c r="AG3709" s="135"/>
    </row>
    <row r="3710" spans="31:33" s="96" customFormat="1">
      <c r="AE3710" s="135"/>
      <c r="AF3710" s="135"/>
      <c r="AG3710" s="135"/>
    </row>
    <row r="3711" spans="31:33" s="96" customFormat="1">
      <c r="AE3711" s="135"/>
      <c r="AF3711" s="135"/>
      <c r="AG3711" s="135"/>
    </row>
    <row r="3712" spans="31:33" s="96" customFormat="1">
      <c r="AE3712" s="135"/>
      <c r="AF3712" s="135"/>
      <c r="AG3712" s="135"/>
    </row>
    <row r="3713" spans="31:33" s="96" customFormat="1">
      <c r="AE3713" s="135"/>
      <c r="AF3713" s="135"/>
      <c r="AG3713" s="135"/>
    </row>
    <row r="3714" spans="31:33" s="96" customFormat="1">
      <c r="AE3714" s="135"/>
      <c r="AF3714" s="135"/>
      <c r="AG3714" s="135"/>
    </row>
    <row r="3715" spans="31:33" s="96" customFormat="1">
      <c r="AE3715" s="135"/>
      <c r="AF3715" s="135"/>
      <c r="AG3715" s="135"/>
    </row>
    <row r="3716" spans="31:33" s="96" customFormat="1">
      <c r="AE3716" s="135"/>
      <c r="AF3716" s="135"/>
      <c r="AG3716" s="135"/>
    </row>
    <row r="3717" spans="31:33" s="96" customFormat="1">
      <c r="AE3717" s="135"/>
      <c r="AF3717" s="135"/>
      <c r="AG3717" s="135"/>
    </row>
    <row r="3718" spans="31:33" s="96" customFormat="1">
      <c r="AE3718" s="135"/>
      <c r="AF3718" s="135"/>
      <c r="AG3718" s="135"/>
    </row>
    <row r="3719" spans="31:33" s="96" customFormat="1">
      <c r="AE3719" s="135"/>
      <c r="AF3719" s="135"/>
      <c r="AG3719" s="135"/>
    </row>
    <row r="3720" spans="31:33" s="96" customFormat="1">
      <c r="AE3720" s="135"/>
      <c r="AF3720" s="135"/>
      <c r="AG3720" s="135"/>
    </row>
    <row r="3721" spans="31:33" s="96" customFormat="1">
      <c r="AE3721" s="135"/>
      <c r="AF3721" s="135"/>
      <c r="AG3721" s="135"/>
    </row>
    <row r="3722" spans="31:33" s="96" customFormat="1">
      <c r="AE3722" s="135"/>
      <c r="AF3722" s="135"/>
      <c r="AG3722" s="135"/>
    </row>
    <row r="3723" spans="31:33" s="96" customFormat="1">
      <c r="AE3723" s="135"/>
      <c r="AF3723" s="135"/>
      <c r="AG3723" s="135"/>
    </row>
    <row r="3724" spans="31:33" s="96" customFormat="1">
      <c r="AE3724" s="135"/>
      <c r="AF3724" s="135"/>
      <c r="AG3724" s="135"/>
    </row>
    <row r="3725" spans="31:33" s="96" customFormat="1">
      <c r="AE3725" s="135"/>
      <c r="AF3725" s="135"/>
      <c r="AG3725" s="135"/>
    </row>
    <row r="3726" spans="31:33" s="96" customFormat="1">
      <c r="AE3726" s="135"/>
      <c r="AF3726" s="135"/>
      <c r="AG3726" s="135"/>
    </row>
    <row r="3727" spans="31:33" s="96" customFormat="1">
      <c r="AE3727" s="135"/>
      <c r="AF3727" s="135"/>
      <c r="AG3727" s="135"/>
    </row>
    <row r="3728" spans="31:33" s="96" customFormat="1">
      <c r="AE3728" s="135"/>
      <c r="AF3728" s="135"/>
      <c r="AG3728" s="135"/>
    </row>
    <row r="3729" spans="31:33" s="96" customFormat="1">
      <c r="AE3729" s="135"/>
      <c r="AF3729" s="135"/>
      <c r="AG3729" s="135"/>
    </row>
    <row r="3730" spans="31:33" s="96" customFormat="1">
      <c r="AE3730" s="135"/>
      <c r="AF3730" s="135"/>
      <c r="AG3730" s="135"/>
    </row>
    <row r="3731" spans="31:33" s="96" customFormat="1">
      <c r="AE3731" s="135"/>
      <c r="AF3731" s="135"/>
      <c r="AG3731" s="135"/>
    </row>
    <row r="3732" spans="31:33" s="96" customFormat="1">
      <c r="AE3732" s="135"/>
      <c r="AF3732" s="135"/>
      <c r="AG3732" s="135"/>
    </row>
    <row r="3733" spans="31:33" s="96" customFormat="1">
      <c r="AE3733" s="135"/>
      <c r="AF3733" s="135"/>
      <c r="AG3733" s="135"/>
    </row>
    <row r="3734" spans="31:33" s="96" customFormat="1">
      <c r="AE3734" s="135"/>
      <c r="AF3734" s="135"/>
      <c r="AG3734" s="135"/>
    </row>
    <row r="3735" spans="31:33" s="96" customFormat="1">
      <c r="AE3735" s="135"/>
      <c r="AF3735" s="135"/>
      <c r="AG3735" s="135"/>
    </row>
    <row r="3736" spans="31:33" s="96" customFormat="1">
      <c r="AE3736" s="135"/>
      <c r="AF3736" s="135"/>
      <c r="AG3736" s="135"/>
    </row>
    <row r="3737" spans="31:33" s="96" customFormat="1">
      <c r="AE3737" s="135"/>
      <c r="AF3737" s="135"/>
      <c r="AG3737" s="135"/>
    </row>
    <row r="3738" spans="31:33" s="96" customFormat="1">
      <c r="AE3738" s="135"/>
      <c r="AF3738" s="135"/>
      <c r="AG3738" s="135"/>
    </row>
    <row r="3739" spans="31:33" s="96" customFormat="1">
      <c r="AE3739" s="135"/>
      <c r="AF3739" s="135"/>
      <c r="AG3739" s="135"/>
    </row>
    <row r="3740" spans="31:33" s="96" customFormat="1">
      <c r="AE3740" s="135"/>
      <c r="AF3740" s="135"/>
      <c r="AG3740" s="135"/>
    </row>
    <row r="3741" spans="31:33" s="96" customFormat="1">
      <c r="AE3741" s="135"/>
      <c r="AF3741" s="135"/>
      <c r="AG3741" s="135"/>
    </row>
    <row r="3742" spans="31:33" s="96" customFormat="1">
      <c r="AE3742" s="135"/>
      <c r="AF3742" s="135"/>
      <c r="AG3742" s="135"/>
    </row>
    <row r="3743" spans="31:33" s="96" customFormat="1">
      <c r="AE3743" s="135"/>
      <c r="AF3743" s="135"/>
      <c r="AG3743" s="135"/>
    </row>
    <row r="3744" spans="31:33" s="96" customFormat="1">
      <c r="AE3744" s="135"/>
      <c r="AF3744" s="135"/>
      <c r="AG3744" s="135"/>
    </row>
    <row r="3745" spans="31:33" s="96" customFormat="1">
      <c r="AE3745" s="135"/>
      <c r="AF3745" s="135"/>
      <c r="AG3745" s="135"/>
    </row>
    <row r="3746" spans="31:33" s="96" customFormat="1">
      <c r="AE3746" s="135"/>
      <c r="AF3746" s="135"/>
      <c r="AG3746" s="135"/>
    </row>
    <row r="3747" spans="31:33" s="96" customFormat="1">
      <c r="AE3747" s="135"/>
      <c r="AF3747" s="135"/>
      <c r="AG3747" s="135"/>
    </row>
    <row r="3748" spans="31:33" s="96" customFormat="1">
      <c r="AE3748" s="135"/>
      <c r="AF3748" s="135"/>
      <c r="AG3748" s="135"/>
    </row>
    <row r="3749" spans="31:33" s="96" customFormat="1">
      <c r="AE3749" s="135"/>
      <c r="AF3749" s="135"/>
      <c r="AG3749" s="135"/>
    </row>
    <row r="3750" spans="31:33" s="96" customFormat="1">
      <c r="AE3750" s="135"/>
      <c r="AF3750" s="135"/>
      <c r="AG3750" s="135"/>
    </row>
    <row r="3751" spans="31:33" s="96" customFormat="1">
      <c r="AE3751" s="135"/>
      <c r="AF3751" s="135"/>
      <c r="AG3751" s="135"/>
    </row>
    <row r="3752" spans="31:33" s="96" customFormat="1">
      <c r="AE3752" s="135"/>
      <c r="AF3752" s="135"/>
      <c r="AG3752" s="135"/>
    </row>
    <row r="3753" spans="31:33" s="96" customFormat="1">
      <c r="AE3753" s="135"/>
      <c r="AF3753" s="135"/>
      <c r="AG3753" s="135"/>
    </row>
    <row r="3754" spans="31:33" s="96" customFormat="1">
      <c r="AE3754" s="135"/>
      <c r="AF3754" s="135"/>
      <c r="AG3754" s="135"/>
    </row>
    <row r="3755" spans="31:33" s="96" customFormat="1">
      <c r="AE3755" s="135"/>
      <c r="AF3755" s="135"/>
      <c r="AG3755" s="135"/>
    </row>
    <row r="3756" spans="31:33" s="96" customFormat="1">
      <c r="AE3756" s="135"/>
      <c r="AF3756" s="135"/>
      <c r="AG3756" s="135"/>
    </row>
    <row r="3757" spans="31:33" s="96" customFormat="1">
      <c r="AE3757" s="135"/>
      <c r="AF3757" s="135"/>
      <c r="AG3757" s="135"/>
    </row>
    <row r="3758" spans="31:33" s="96" customFormat="1">
      <c r="AE3758" s="135"/>
      <c r="AF3758" s="135"/>
      <c r="AG3758" s="135"/>
    </row>
    <row r="3759" spans="31:33" s="96" customFormat="1">
      <c r="AE3759" s="135"/>
      <c r="AF3759" s="135"/>
      <c r="AG3759" s="135"/>
    </row>
    <row r="3760" spans="31:33" s="96" customFormat="1">
      <c r="AE3760" s="135"/>
      <c r="AF3760" s="135"/>
      <c r="AG3760" s="135"/>
    </row>
    <row r="3761" spans="31:33" s="96" customFormat="1">
      <c r="AE3761" s="135"/>
      <c r="AF3761" s="135"/>
      <c r="AG3761" s="135"/>
    </row>
    <row r="3762" spans="31:33" s="96" customFormat="1">
      <c r="AE3762" s="135"/>
      <c r="AF3762" s="135"/>
      <c r="AG3762" s="135"/>
    </row>
    <row r="3763" spans="31:33" s="96" customFormat="1">
      <c r="AE3763" s="135"/>
      <c r="AF3763" s="135"/>
      <c r="AG3763" s="135"/>
    </row>
    <row r="3764" spans="31:33" s="96" customFormat="1">
      <c r="AE3764" s="135"/>
      <c r="AF3764" s="135"/>
      <c r="AG3764" s="135"/>
    </row>
    <row r="3765" spans="31:33" s="96" customFormat="1">
      <c r="AE3765" s="135"/>
      <c r="AF3765" s="135"/>
      <c r="AG3765" s="135"/>
    </row>
    <row r="3766" spans="31:33" s="96" customFormat="1">
      <c r="AE3766" s="135"/>
      <c r="AF3766" s="135"/>
      <c r="AG3766" s="135"/>
    </row>
    <row r="3767" spans="31:33" s="96" customFormat="1">
      <c r="AE3767" s="135"/>
      <c r="AF3767" s="135"/>
      <c r="AG3767" s="135"/>
    </row>
    <row r="3768" spans="31:33" s="96" customFormat="1">
      <c r="AE3768" s="135"/>
      <c r="AF3768" s="135"/>
      <c r="AG3768" s="135"/>
    </row>
    <row r="3769" spans="31:33" s="96" customFormat="1">
      <c r="AE3769" s="135"/>
      <c r="AF3769" s="135"/>
      <c r="AG3769" s="135"/>
    </row>
    <row r="3770" spans="31:33" s="96" customFormat="1">
      <c r="AE3770" s="135"/>
      <c r="AF3770" s="135"/>
      <c r="AG3770" s="135"/>
    </row>
    <row r="3771" spans="31:33" s="96" customFormat="1">
      <c r="AE3771" s="135"/>
      <c r="AF3771" s="135"/>
      <c r="AG3771" s="135"/>
    </row>
    <row r="3772" spans="31:33" s="96" customFormat="1">
      <c r="AE3772" s="135"/>
      <c r="AF3772" s="135"/>
      <c r="AG3772" s="135"/>
    </row>
    <row r="3773" spans="31:33" s="96" customFormat="1">
      <c r="AE3773" s="135"/>
      <c r="AF3773" s="135"/>
      <c r="AG3773" s="135"/>
    </row>
    <row r="3774" spans="31:33" s="96" customFormat="1">
      <c r="AE3774" s="135"/>
      <c r="AF3774" s="135"/>
      <c r="AG3774" s="135"/>
    </row>
    <row r="3775" spans="31:33" s="96" customFormat="1">
      <c r="AE3775" s="135"/>
      <c r="AF3775" s="135"/>
      <c r="AG3775" s="135"/>
    </row>
    <row r="3776" spans="31:33" s="96" customFormat="1">
      <c r="AE3776" s="135"/>
      <c r="AF3776" s="135"/>
      <c r="AG3776" s="135"/>
    </row>
    <row r="3777" spans="31:33" s="96" customFormat="1">
      <c r="AE3777" s="135"/>
      <c r="AF3777" s="135"/>
      <c r="AG3777" s="135"/>
    </row>
    <row r="3778" spans="31:33" s="96" customFormat="1">
      <c r="AE3778" s="135"/>
      <c r="AF3778" s="135"/>
      <c r="AG3778" s="135"/>
    </row>
    <row r="3779" spans="31:33" s="96" customFormat="1">
      <c r="AE3779" s="135"/>
      <c r="AF3779" s="135"/>
      <c r="AG3779" s="135"/>
    </row>
    <row r="3780" spans="31:33" s="96" customFormat="1">
      <c r="AE3780" s="135"/>
      <c r="AF3780" s="135"/>
      <c r="AG3780" s="135"/>
    </row>
    <row r="3781" spans="31:33" s="96" customFormat="1">
      <c r="AE3781" s="135"/>
      <c r="AF3781" s="135"/>
      <c r="AG3781" s="135"/>
    </row>
    <row r="3782" spans="31:33" s="96" customFormat="1">
      <c r="AE3782" s="135"/>
      <c r="AF3782" s="135"/>
      <c r="AG3782" s="135"/>
    </row>
    <row r="3783" spans="31:33" s="96" customFormat="1">
      <c r="AE3783" s="135"/>
      <c r="AF3783" s="135"/>
      <c r="AG3783" s="135"/>
    </row>
    <row r="3784" spans="31:33" s="96" customFormat="1">
      <c r="AE3784" s="135"/>
      <c r="AF3784" s="135"/>
      <c r="AG3784" s="135"/>
    </row>
    <row r="3785" spans="31:33" s="96" customFormat="1">
      <c r="AE3785" s="135"/>
      <c r="AF3785" s="135"/>
      <c r="AG3785" s="135"/>
    </row>
    <row r="3786" spans="31:33" s="96" customFormat="1">
      <c r="AE3786" s="135"/>
      <c r="AF3786" s="135"/>
      <c r="AG3786" s="135"/>
    </row>
    <row r="3787" spans="31:33" s="96" customFormat="1">
      <c r="AE3787" s="135"/>
      <c r="AF3787" s="135"/>
      <c r="AG3787" s="135"/>
    </row>
    <row r="3788" spans="31:33" s="96" customFormat="1">
      <c r="AE3788" s="135"/>
      <c r="AF3788" s="135"/>
      <c r="AG3788" s="135"/>
    </row>
    <row r="3789" spans="31:33" s="96" customFormat="1">
      <c r="AE3789" s="135"/>
      <c r="AF3789" s="135"/>
      <c r="AG3789" s="135"/>
    </row>
    <row r="3790" spans="31:33" s="96" customFormat="1">
      <c r="AE3790" s="135"/>
      <c r="AF3790" s="135"/>
      <c r="AG3790" s="135"/>
    </row>
    <row r="3791" spans="31:33" s="96" customFormat="1">
      <c r="AE3791" s="135"/>
      <c r="AF3791" s="135"/>
      <c r="AG3791" s="135"/>
    </row>
    <row r="3792" spans="31:33" s="96" customFormat="1">
      <c r="AE3792" s="135"/>
      <c r="AF3792" s="135"/>
      <c r="AG3792" s="135"/>
    </row>
    <row r="3793" spans="31:33" s="96" customFormat="1">
      <c r="AE3793" s="135"/>
      <c r="AF3793" s="135"/>
      <c r="AG3793" s="135"/>
    </row>
    <row r="3794" spans="31:33" s="96" customFormat="1">
      <c r="AE3794" s="135"/>
      <c r="AF3794" s="135"/>
      <c r="AG3794" s="135"/>
    </row>
    <row r="3795" spans="31:33" s="96" customFormat="1">
      <c r="AE3795" s="135"/>
      <c r="AF3795" s="135"/>
      <c r="AG3795" s="135"/>
    </row>
    <row r="3796" spans="31:33" s="96" customFormat="1">
      <c r="AE3796" s="135"/>
      <c r="AF3796" s="135"/>
      <c r="AG3796" s="135"/>
    </row>
    <row r="3797" spans="31:33" s="96" customFormat="1">
      <c r="AE3797" s="135"/>
      <c r="AF3797" s="135"/>
      <c r="AG3797" s="135"/>
    </row>
    <row r="3798" spans="31:33" s="96" customFormat="1">
      <c r="AE3798" s="135"/>
      <c r="AF3798" s="135"/>
      <c r="AG3798" s="135"/>
    </row>
    <row r="3799" spans="31:33" s="96" customFormat="1">
      <c r="AE3799" s="135"/>
      <c r="AF3799" s="135"/>
      <c r="AG3799" s="135"/>
    </row>
    <row r="3800" spans="31:33" s="96" customFormat="1">
      <c r="AE3800" s="135"/>
      <c r="AF3800" s="135"/>
      <c r="AG3800" s="135"/>
    </row>
    <row r="3801" spans="31:33" s="96" customFormat="1">
      <c r="AE3801" s="135"/>
      <c r="AF3801" s="135"/>
      <c r="AG3801" s="135"/>
    </row>
    <row r="3802" spans="31:33" s="96" customFormat="1">
      <c r="AE3802" s="135"/>
      <c r="AF3802" s="135"/>
      <c r="AG3802" s="135"/>
    </row>
    <row r="3803" spans="31:33" s="96" customFormat="1">
      <c r="AE3803" s="135"/>
      <c r="AF3803" s="135"/>
      <c r="AG3803" s="135"/>
    </row>
    <row r="3804" spans="31:33" s="96" customFormat="1">
      <c r="AE3804" s="135"/>
      <c r="AF3804" s="135"/>
      <c r="AG3804" s="135"/>
    </row>
    <row r="3805" spans="31:33" s="96" customFormat="1">
      <c r="AE3805" s="135"/>
      <c r="AF3805" s="135"/>
      <c r="AG3805" s="135"/>
    </row>
    <row r="3806" spans="31:33" s="96" customFormat="1">
      <c r="AE3806" s="135"/>
      <c r="AF3806" s="135"/>
      <c r="AG3806" s="135"/>
    </row>
    <row r="3807" spans="31:33" s="96" customFormat="1">
      <c r="AE3807" s="135"/>
      <c r="AF3807" s="135"/>
      <c r="AG3807" s="135"/>
    </row>
    <row r="3808" spans="31:33" s="96" customFormat="1">
      <c r="AE3808" s="135"/>
      <c r="AF3808" s="135"/>
      <c r="AG3808" s="135"/>
    </row>
    <row r="3809" spans="31:33" s="96" customFormat="1">
      <c r="AE3809" s="135"/>
      <c r="AF3809" s="135"/>
      <c r="AG3809" s="135"/>
    </row>
    <row r="3810" spans="31:33" s="96" customFormat="1">
      <c r="AE3810" s="135"/>
      <c r="AF3810" s="135"/>
      <c r="AG3810" s="135"/>
    </row>
    <row r="3811" spans="31:33" s="96" customFormat="1">
      <c r="AE3811" s="135"/>
      <c r="AF3811" s="135"/>
      <c r="AG3811" s="135"/>
    </row>
    <row r="3812" spans="31:33" s="96" customFormat="1">
      <c r="AE3812" s="135"/>
      <c r="AF3812" s="135"/>
      <c r="AG3812" s="135"/>
    </row>
    <row r="3813" spans="31:33" s="96" customFormat="1">
      <c r="AE3813" s="135"/>
      <c r="AF3813" s="135"/>
      <c r="AG3813" s="135"/>
    </row>
    <row r="3814" spans="31:33" s="96" customFormat="1">
      <c r="AE3814" s="135"/>
      <c r="AF3814" s="135"/>
      <c r="AG3814" s="135"/>
    </row>
    <row r="3815" spans="31:33" s="96" customFormat="1">
      <c r="AE3815" s="135"/>
      <c r="AF3815" s="135"/>
      <c r="AG3815" s="135"/>
    </row>
    <row r="3816" spans="31:33" s="96" customFormat="1">
      <c r="AE3816" s="135"/>
      <c r="AF3816" s="135"/>
      <c r="AG3816" s="135"/>
    </row>
    <row r="3817" spans="31:33" s="96" customFormat="1">
      <c r="AE3817" s="135"/>
      <c r="AF3817" s="135"/>
      <c r="AG3817" s="135"/>
    </row>
    <row r="3818" spans="31:33" s="96" customFormat="1">
      <c r="AE3818" s="135"/>
      <c r="AF3818" s="135"/>
      <c r="AG3818" s="135"/>
    </row>
    <row r="3819" spans="31:33" s="96" customFormat="1">
      <c r="AE3819" s="135"/>
      <c r="AF3819" s="135"/>
      <c r="AG3819" s="135"/>
    </row>
    <row r="3820" spans="31:33" s="96" customFormat="1">
      <c r="AE3820" s="135"/>
      <c r="AF3820" s="135"/>
      <c r="AG3820" s="135"/>
    </row>
    <row r="3821" spans="31:33" s="96" customFormat="1">
      <c r="AE3821" s="135"/>
      <c r="AF3821" s="135"/>
      <c r="AG3821" s="135"/>
    </row>
    <row r="3822" spans="31:33" s="96" customFormat="1">
      <c r="AE3822" s="135"/>
      <c r="AF3822" s="135"/>
      <c r="AG3822" s="135"/>
    </row>
    <row r="3823" spans="31:33" s="96" customFormat="1">
      <c r="AE3823" s="135"/>
      <c r="AF3823" s="135"/>
      <c r="AG3823" s="135"/>
    </row>
    <row r="3824" spans="31:33" s="96" customFormat="1">
      <c r="AE3824" s="135"/>
      <c r="AF3824" s="135"/>
      <c r="AG3824" s="135"/>
    </row>
    <row r="3825" spans="31:33" s="96" customFormat="1">
      <c r="AE3825" s="135"/>
      <c r="AF3825" s="135"/>
      <c r="AG3825" s="135"/>
    </row>
    <row r="3826" spans="31:33" s="96" customFormat="1">
      <c r="AE3826" s="135"/>
      <c r="AF3826" s="135"/>
      <c r="AG3826" s="135"/>
    </row>
    <row r="3827" spans="31:33" s="96" customFormat="1">
      <c r="AE3827" s="135"/>
      <c r="AF3827" s="135"/>
      <c r="AG3827" s="135"/>
    </row>
    <row r="3828" spans="31:33" s="96" customFormat="1">
      <c r="AE3828" s="135"/>
      <c r="AF3828" s="135"/>
      <c r="AG3828" s="135"/>
    </row>
    <row r="3829" spans="31:33" s="96" customFormat="1">
      <c r="AE3829" s="135"/>
      <c r="AF3829" s="135"/>
      <c r="AG3829" s="135"/>
    </row>
    <row r="3830" spans="31:33" s="96" customFormat="1">
      <c r="AE3830" s="135"/>
      <c r="AF3830" s="135"/>
      <c r="AG3830" s="135"/>
    </row>
    <row r="3831" spans="31:33" s="96" customFormat="1">
      <c r="AE3831" s="135"/>
      <c r="AF3831" s="135"/>
      <c r="AG3831" s="135"/>
    </row>
    <row r="3832" spans="31:33" s="96" customFormat="1">
      <c r="AE3832" s="135"/>
      <c r="AF3832" s="135"/>
      <c r="AG3832" s="135"/>
    </row>
    <row r="3833" spans="31:33" s="96" customFormat="1">
      <c r="AE3833" s="135"/>
      <c r="AF3833" s="135"/>
      <c r="AG3833" s="135"/>
    </row>
    <row r="3834" spans="31:33" s="96" customFormat="1">
      <c r="AE3834" s="135"/>
      <c r="AF3834" s="135"/>
      <c r="AG3834" s="135"/>
    </row>
    <row r="3835" spans="31:33" s="96" customFormat="1">
      <c r="AE3835" s="135"/>
      <c r="AF3835" s="135"/>
      <c r="AG3835" s="135"/>
    </row>
    <row r="3836" spans="31:33" s="96" customFormat="1">
      <c r="AE3836" s="135"/>
      <c r="AF3836" s="135"/>
      <c r="AG3836" s="135"/>
    </row>
    <row r="3837" spans="31:33" s="96" customFormat="1">
      <c r="AE3837" s="135"/>
      <c r="AF3837" s="135"/>
      <c r="AG3837" s="135"/>
    </row>
    <row r="3838" spans="31:33" s="96" customFormat="1">
      <c r="AE3838" s="135"/>
      <c r="AF3838" s="135"/>
      <c r="AG3838" s="135"/>
    </row>
    <row r="3839" spans="31:33" s="96" customFormat="1">
      <c r="AE3839" s="135"/>
      <c r="AF3839" s="135"/>
      <c r="AG3839" s="135"/>
    </row>
    <row r="3840" spans="31:33" s="96" customFormat="1">
      <c r="AE3840" s="135"/>
      <c r="AF3840" s="135"/>
      <c r="AG3840" s="135"/>
    </row>
    <row r="3841" spans="31:33" s="96" customFormat="1">
      <c r="AE3841" s="135"/>
      <c r="AF3841" s="135"/>
      <c r="AG3841" s="135"/>
    </row>
    <row r="3842" spans="31:33" s="96" customFormat="1">
      <c r="AE3842" s="135"/>
      <c r="AF3842" s="135"/>
      <c r="AG3842" s="135"/>
    </row>
    <row r="3843" spans="31:33" s="96" customFormat="1">
      <c r="AE3843" s="135"/>
      <c r="AF3843" s="135"/>
      <c r="AG3843" s="135"/>
    </row>
    <row r="3844" spans="31:33" s="96" customFormat="1">
      <c r="AE3844" s="135"/>
      <c r="AF3844" s="135"/>
      <c r="AG3844" s="135"/>
    </row>
    <row r="3845" spans="31:33" s="96" customFormat="1">
      <c r="AE3845" s="135"/>
      <c r="AF3845" s="135"/>
      <c r="AG3845" s="135"/>
    </row>
    <row r="3846" spans="31:33" s="96" customFormat="1">
      <c r="AE3846" s="135"/>
      <c r="AF3846" s="135"/>
      <c r="AG3846" s="135"/>
    </row>
    <row r="3847" spans="31:33" s="96" customFormat="1">
      <c r="AE3847" s="135"/>
      <c r="AF3847" s="135"/>
      <c r="AG3847" s="135"/>
    </row>
    <row r="3848" spans="31:33" s="96" customFormat="1">
      <c r="AE3848" s="135"/>
      <c r="AF3848" s="135"/>
      <c r="AG3848" s="135"/>
    </row>
    <row r="3849" spans="31:33" s="96" customFormat="1">
      <c r="AE3849" s="135"/>
      <c r="AF3849" s="135"/>
      <c r="AG3849" s="135"/>
    </row>
    <row r="3850" spans="31:33" s="96" customFormat="1">
      <c r="AE3850" s="135"/>
      <c r="AF3850" s="135"/>
      <c r="AG3850" s="135"/>
    </row>
    <row r="3851" spans="31:33" s="96" customFormat="1">
      <c r="AE3851" s="135"/>
      <c r="AF3851" s="135"/>
      <c r="AG3851" s="135"/>
    </row>
    <row r="3852" spans="31:33" s="96" customFormat="1">
      <c r="AE3852" s="135"/>
      <c r="AF3852" s="135"/>
      <c r="AG3852" s="135"/>
    </row>
    <row r="3853" spans="31:33" s="96" customFormat="1">
      <c r="AE3853" s="135"/>
      <c r="AF3853" s="135"/>
      <c r="AG3853" s="135"/>
    </row>
    <row r="3854" spans="31:33" s="96" customFormat="1">
      <c r="AE3854" s="135"/>
      <c r="AF3854" s="135"/>
      <c r="AG3854" s="135"/>
    </row>
    <row r="3855" spans="31:33" s="96" customFormat="1">
      <c r="AE3855" s="135"/>
      <c r="AF3855" s="135"/>
      <c r="AG3855" s="135"/>
    </row>
    <row r="3856" spans="31:33" s="96" customFormat="1">
      <c r="AE3856" s="135"/>
      <c r="AF3856" s="135"/>
      <c r="AG3856" s="135"/>
    </row>
    <row r="3857" spans="31:33" s="96" customFormat="1">
      <c r="AE3857" s="135"/>
      <c r="AF3857" s="135"/>
      <c r="AG3857" s="135"/>
    </row>
    <row r="3858" spans="31:33" s="96" customFormat="1">
      <c r="AE3858" s="135"/>
      <c r="AF3858" s="135"/>
      <c r="AG3858" s="135"/>
    </row>
    <row r="3859" spans="31:33" s="96" customFormat="1">
      <c r="AE3859" s="135"/>
      <c r="AF3859" s="135"/>
      <c r="AG3859" s="135"/>
    </row>
    <row r="3860" spans="31:33" s="96" customFormat="1">
      <c r="AE3860" s="135"/>
      <c r="AF3860" s="135"/>
      <c r="AG3860" s="135"/>
    </row>
    <row r="3861" spans="31:33" s="96" customFormat="1">
      <c r="AE3861" s="135"/>
      <c r="AF3861" s="135"/>
      <c r="AG3861" s="135"/>
    </row>
    <row r="3862" spans="31:33" s="96" customFormat="1">
      <c r="AE3862" s="135"/>
      <c r="AF3862" s="135"/>
      <c r="AG3862" s="135"/>
    </row>
    <row r="3863" spans="31:33" s="96" customFormat="1">
      <c r="AE3863" s="135"/>
      <c r="AF3863" s="135"/>
      <c r="AG3863" s="135"/>
    </row>
    <row r="3864" spans="31:33" s="96" customFormat="1">
      <c r="AE3864" s="135"/>
      <c r="AF3864" s="135"/>
      <c r="AG3864" s="135"/>
    </row>
    <row r="3865" spans="31:33" s="96" customFormat="1">
      <c r="AE3865" s="135"/>
      <c r="AF3865" s="135"/>
      <c r="AG3865" s="135"/>
    </row>
    <row r="3866" spans="31:33" s="96" customFormat="1">
      <c r="AE3866" s="135"/>
      <c r="AF3866" s="135"/>
      <c r="AG3866" s="135"/>
    </row>
    <row r="3867" spans="31:33" s="96" customFormat="1">
      <c r="AE3867" s="135"/>
      <c r="AF3867" s="135"/>
      <c r="AG3867" s="135"/>
    </row>
    <row r="3868" spans="31:33" s="96" customFormat="1">
      <c r="AE3868" s="135"/>
      <c r="AF3868" s="135"/>
      <c r="AG3868" s="135"/>
    </row>
    <row r="3869" spans="31:33" s="96" customFormat="1">
      <c r="AE3869" s="135"/>
      <c r="AF3869" s="135"/>
      <c r="AG3869" s="135"/>
    </row>
    <row r="3870" spans="31:33" s="96" customFormat="1">
      <c r="AE3870" s="135"/>
      <c r="AF3870" s="135"/>
      <c r="AG3870" s="135"/>
    </row>
    <row r="3871" spans="31:33" s="96" customFormat="1">
      <c r="AE3871" s="135"/>
      <c r="AF3871" s="135"/>
      <c r="AG3871" s="135"/>
    </row>
    <row r="3872" spans="31:33" s="96" customFormat="1">
      <c r="AE3872" s="135"/>
      <c r="AF3872" s="135"/>
      <c r="AG3872" s="135"/>
    </row>
    <row r="3873" spans="31:33" s="96" customFormat="1">
      <c r="AE3873" s="135"/>
      <c r="AF3873" s="135"/>
      <c r="AG3873" s="135"/>
    </row>
    <row r="3874" spans="31:33" s="96" customFormat="1">
      <c r="AE3874" s="135"/>
      <c r="AF3874" s="135"/>
      <c r="AG3874" s="135"/>
    </row>
    <row r="3875" spans="31:33" s="96" customFormat="1">
      <c r="AE3875" s="135"/>
      <c r="AF3875" s="135"/>
      <c r="AG3875" s="135"/>
    </row>
    <row r="3876" spans="31:33" s="96" customFormat="1">
      <c r="AE3876" s="135"/>
      <c r="AF3876" s="135"/>
      <c r="AG3876" s="135"/>
    </row>
    <row r="3877" spans="31:33" s="96" customFormat="1">
      <c r="AE3877" s="135"/>
      <c r="AF3877" s="135"/>
      <c r="AG3877" s="135"/>
    </row>
    <row r="3878" spans="31:33" s="96" customFormat="1">
      <c r="AE3878" s="135"/>
      <c r="AF3878" s="135"/>
      <c r="AG3878" s="135"/>
    </row>
    <row r="3879" spans="31:33" s="96" customFormat="1">
      <c r="AE3879" s="135"/>
      <c r="AF3879" s="135"/>
      <c r="AG3879" s="135"/>
    </row>
    <row r="3880" spans="31:33" s="96" customFormat="1">
      <c r="AE3880" s="135"/>
      <c r="AF3880" s="135"/>
      <c r="AG3880" s="135"/>
    </row>
    <row r="3881" spans="31:33" s="96" customFormat="1">
      <c r="AE3881" s="135"/>
      <c r="AF3881" s="135"/>
      <c r="AG3881" s="135"/>
    </row>
    <row r="3882" spans="31:33" s="96" customFormat="1">
      <c r="AE3882" s="135"/>
      <c r="AF3882" s="135"/>
      <c r="AG3882" s="135"/>
    </row>
    <row r="3883" spans="31:33" s="96" customFormat="1">
      <c r="AE3883" s="135"/>
      <c r="AF3883" s="135"/>
      <c r="AG3883" s="135"/>
    </row>
    <row r="3884" spans="31:33" s="96" customFormat="1">
      <c r="AE3884" s="135"/>
      <c r="AF3884" s="135"/>
      <c r="AG3884" s="135"/>
    </row>
    <row r="3885" spans="31:33" s="96" customFormat="1">
      <c r="AE3885" s="135"/>
      <c r="AF3885" s="135"/>
      <c r="AG3885" s="135"/>
    </row>
    <row r="3886" spans="31:33" s="96" customFormat="1">
      <c r="AE3886" s="135"/>
      <c r="AF3886" s="135"/>
      <c r="AG3886" s="135"/>
    </row>
    <row r="3887" spans="31:33" s="96" customFormat="1">
      <c r="AE3887" s="135"/>
      <c r="AF3887" s="135"/>
      <c r="AG3887" s="135"/>
    </row>
    <row r="3888" spans="31:33" s="96" customFormat="1">
      <c r="AE3888" s="135"/>
      <c r="AF3888" s="135"/>
      <c r="AG3888" s="135"/>
    </row>
    <row r="3889" spans="31:33" s="96" customFormat="1">
      <c r="AE3889" s="135"/>
      <c r="AF3889" s="135"/>
      <c r="AG3889" s="135"/>
    </row>
    <row r="3890" spans="31:33" s="96" customFormat="1">
      <c r="AE3890" s="135"/>
      <c r="AF3890" s="135"/>
      <c r="AG3890" s="135"/>
    </row>
    <row r="3891" spans="31:33" s="96" customFormat="1">
      <c r="AE3891" s="135"/>
      <c r="AF3891" s="135"/>
      <c r="AG3891" s="135"/>
    </row>
    <row r="3892" spans="31:33" s="96" customFormat="1">
      <c r="AE3892" s="135"/>
      <c r="AF3892" s="135"/>
      <c r="AG3892" s="135"/>
    </row>
    <row r="3893" spans="31:33" s="96" customFormat="1">
      <c r="AE3893" s="135"/>
      <c r="AF3893" s="135"/>
      <c r="AG3893" s="135"/>
    </row>
    <row r="3894" spans="31:33" s="96" customFormat="1">
      <c r="AE3894" s="135"/>
      <c r="AF3894" s="135"/>
      <c r="AG3894" s="135"/>
    </row>
    <row r="3895" spans="31:33" s="96" customFormat="1">
      <c r="AE3895" s="135"/>
      <c r="AF3895" s="135"/>
      <c r="AG3895" s="135"/>
    </row>
    <row r="3896" spans="31:33" s="96" customFormat="1">
      <c r="AE3896" s="135"/>
      <c r="AF3896" s="135"/>
      <c r="AG3896" s="135"/>
    </row>
    <row r="3897" spans="31:33" s="96" customFormat="1">
      <c r="AE3897" s="135"/>
      <c r="AF3897" s="135"/>
      <c r="AG3897" s="135"/>
    </row>
    <row r="3898" spans="31:33" s="96" customFormat="1">
      <c r="AE3898" s="135"/>
      <c r="AF3898" s="135"/>
      <c r="AG3898" s="135"/>
    </row>
    <row r="3899" spans="31:33" s="96" customFormat="1">
      <c r="AE3899" s="135"/>
      <c r="AF3899" s="135"/>
      <c r="AG3899" s="135"/>
    </row>
    <row r="3900" spans="31:33" s="96" customFormat="1">
      <c r="AE3900" s="135"/>
      <c r="AF3900" s="135"/>
      <c r="AG3900" s="135"/>
    </row>
    <row r="3901" spans="31:33" s="96" customFormat="1">
      <c r="AE3901" s="135"/>
      <c r="AF3901" s="135"/>
      <c r="AG3901" s="135"/>
    </row>
    <row r="3902" spans="31:33" s="96" customFormat="1">
      <c r="AE3902" s="135"/>
      <c r="AF3902" s="135"/>
      <c r="AG3902" s="135"/>
    </row>
    <row r="3903" spans="31:33" s="96" customFormat="1">
      <c r="AE3903" s="135"/>
      <c r="AF3903" s="135"/>
      <c r="AG3903" s="135"/>
    </row>
    <row r="3904" spans="31:33" s="96" customFormat="1">
      <c r="AE3904" s="135"/>
      <c r="AF3904" s="135"/>
      <c r="AG3904" s="135"/>
    </row>
    <row r="3905" spans="31:33" s="96" customFormat="1">
      <c r="AE3905" s="135"/>
      <c r="AF3905" s="135"/>
      <c r="AG3905" s="135"/>
    </row>
    <row r="3906" spans="31:33" s="96" customFormat="1">
      <c r="AE3906" s="135"/>
      <c r="AF3906" s="135"/>
      <c r="AG3906" s="135"/>
    </row>
    <row r="3907" spans="31:33" s="96" customFormat="1">
      <c r="AE3907" s="135"/>
      <c r="AF3907" s="135"/>
      <c r="AG3907" s="135"/>
    </row>
    <row r="3908" spans="31:33" s="96" customFormat="1">
      <c r="AE3908" s="135"/>
      <c r="AF3908" s="135"/>
      <c r="AG3908" s="135"/>
    </row>
    <row r="3909" spans="31:33" s="96" customFormat="1">
      <c r="AE3909" s="135"/>
      <c r="AF3909" s="135"/>
      <c r="AG3909" s="135"/>
    </row>
    <row r="3910" spans="31:33" s="96" customFormat="1">
      <c r="AE3910" s="135"/>
      <c r="AF3910" s="135"/>
      <c r="AG3910" s="135"/>
    </row>
    <row r="3911" spans="31:33" s="96" customFormat="1">
      <c r="AE3911" s="135"/>
      <c r="AF3911" s="135"/>
      <c r="AG3911" s="135"/>
    </row>
    <row r="3912" spans="31:33" s="96" customFormat="1">
      <c r="AE3912" s="135"/>
      <c r="AF3912" s="135"/>
      <c r="AG3912" s="135"/>
    </row>
    <row r="3913" spans="31:33" s="96" customFormat="1">
      <c r="AE3913" s="135"/>
      <c r="AF3913" s="135"/>
      <c r="AG3913" s="135"/>
    </row>
    <row r="3914" spans="31:33" s="96" customFormat="1">
      <c r="AE3914" s="135"/>
      <c r="AF3914" s="135"/>
      <c r="AG3914" s="135"/>
    </row>
    <row r="3915" spans="31:33" s="96" customFormat="1">
      <c r="AE3915" s="135"/>
      <c r="AF3915" s="135"/>
      <c r="AG3915" s="135"/>
    </row>
    <row r="3916" spans="31:33" s="96" customFormat="1">
      <c r="AE3916" s="135"/>
      <c r="AF3916" s="135"/>
      <c r="AG3916" s="135"/>
    </row>
    <row r="3917" spans="31:33" s="96" customFormat="1">
      <c r="AE3917" s="135"/>
      <c r="AF3917" s="135"/>
      <c r="AG3917" s="135"/>
    </row>
    <row r="3918" spans="31:33" s="96" customFormat="1">
      <c r="AE3918" s="135"/>
      <c r="AF3918" s="135"/>
      <c r="AG3918" s="135"/>
    </row>
    <row r="3919" spans="31:33" s="96" customFormat="1">
      <c r="AE3919" s="135"/>
      <c r="AF3919" s="135"/>
      <c r="AG3919" s="135"/>
    </row>
    <row r="3920" spans="31:33" s="96" customFormat="1">
      <c r="AE3920" s="135"/>
      <c r="AF3920" s="135"/>
      <c r="AG3920" s="135"/>
    </row>
    <row r="3921" spans="31:33" s="96" customFormat="1">
      <c r="AE3921" s="135"/>
      <c r="AF3921" s="135"/>
      <c r="AG3921" s="135"/>
    </row>
    <row r="3922" spans="31:33" s="96" customFormat="1">
      <c r="AE3922" s="135"/>
      <c r="AF3922" s="135"/>
      <c r="AG3922" s="135"/>
    </row>
    <row r="3923" spans="31:33" s="96" customFormat="1">
      <c r="AE3923" s="135"/>
      <c r="AF3923" s="135"/>
      <c r="AG3923" s="135"/>
    </row>
    <row r="3924" spans="31:33" s="96" customFormat="1">
      <c r="AE3924" s="135"/>
      <c r="AF3924" s="135"/>
      <c r="AG3924" s="135"/>
    </row>
    <row r="3925" spans="31:33" s="96" customFormat="1">
      <c r="AE3925" s="135"/>
      <c r="AF3925" s="135"/>
      <c r="AG3925" s="135"/>
    </row>
    <row r="3926" spans="31:33" s="96" customFormat="1">
      <c r="AE3926" s="135"/>
      <c r="AF3926" s="135"/>
      <c r="AG3926" s="135"/>
    </row>
    <row r="3927" spans="31:33" s="96" customFormat="1">
      <c r="AE3927" s="135"/>
      <c r="AF3927" s="135"/>
      <c r="AG3927" s="135"/>
    </row>
    <row r="3928" spans="31:33" s="96" customFormat="1">
      <c r="AE3928" s="135"/>
      <c r="AF3928" s="135"/>
      <c r="AG3928" s="135"/>
    </row>
    <row r="3929" spans="31:33" s="96" customFormat="1">
      <c r="AE3929" s="135"/>
      <c r="AF3929" s="135"/>
      <c r="AG3929" s="135"/>
    </row>
    <row r="3930" spans="31:33" s="96" customFormat="1">
      <c r="AE3930" s="135"/>
      <c r="AF3930" s="135"/>
      <c r="AG3930" s="135"/>
    </row>
    <row r="3931" spans="31:33" s="96" customFormat="1">
      <c r="AE3931" s="135"/>
      <c r="AF3931" s="135"/>
      <c r="AG3931" s="135"/>
    </row>
    <row r="3932" spans="31:33" s="96" customFormat="1">
      <c r="AE3932" s="135"/>
      <c r="AF3932" s="135"/>
      <c r="AG3932" s="135"/>
    </row>
    <row r="3933" spans="31:33" s="96" customFormat="1">
      <c r="AE3933" s="135"/>
      <c r="AF3933" s="135"/>
      <c r="AG3933" s="135"/>
    </row>
    <row r="3934" spans="31:33" s="96" customFormat="1">
      <c r="AE3934" s="135"/>
      <c r="AF3934" s="135"/>
      <c r="AG3934" s="135"/>
    </row>
    <row r="3935" spans="31:33" s="96" customFormat="1">
      <c r="AE3935" s="135"/>
      <c r="AF3935" s="135"/>
      <c r="AG3935" s="135"/>
    </row>
    <row r="3936" spans="31:33" s="96" customFormat="1">
      <c r="AE3936" s="135"/>
      <c r="AF3936" s="135"/>
      <c r="AG3936" s="135"/>
    </row>
    <row r="3937" spans="31:33" s="96" customFormat="1">
      <c r="AE3937" s="135"/>
      <c r="AF3937" s="135"/>
      <c r="AG3937" s="135"/>
    </row>
    <row r="3938" spans="31:33" s="96" customFormat="1">
      <c r="AE3938" s="135"/>
      <c r="AF3938" s="135"/>
      <c r="AG3938" s="135"/>
    </row>
    <row r="3939" spans="31:33" s="96" customFormat="1">
      <c r="AE3939" s="135"/>
      <c r="AF3939" s="135"/>
      <c r="AG3939" s="135"/>
    </row>
    <row r="3940" spans="31:33" s="96" customFormat="1">
      <c r="AE3940" s="135"/>
      <c r="AF3940" s="135"/>
      <c r="AG3940" s="135"/>
    </row>
    <row r="3941" spans="31:33" s="96" customFormat="1">
      <c r="AE3941" s="135"/>
      <c r="AF3941" s="135"/>
      <c r="AG3941" s="135"/>
    </row>
    <row r="3942" spans="31:33" s="96" customFormat="1">
      <c r="AE3942" s="135"/>
      <c r="AF3942" s="135"/>
      <c r="AG3942" s="135"/>
    </row>
    <row r="3943" spans="31:33" s="96" customFormat="1">
      <c r="AE3943" s="135"/>
      <c r="AF3943" s="135"/>
      <c r="AG3943" s="135"/>
    </row>
    <row r="3944" spans="31:33" s="96" customFormat="1">
      <c r="AE3944" s="135"/>
      <c r="AF3944" s="135"/>
      <c r="AG3944" s="135"/>
    </row>
    <row r="3945" spans="31:33" s="96" customFormat="1">
      <c r="AE3945" s="135"/>
      <c r="AF3945" s="135"/>
      <c r="AG3945" s="135"/>
    </row>
    <row r="3946" spans="31:33" s="96" customFormat="1">
      <c r="AE3946" s="135"/>
      <c r="AF3946" s="135"/>
      <c r="AG3946" s="135"/>
    </row>
    <row r="3947" spans="31:33" s="96" customFormat="1">
      <c r="AE3947" s="135"/>
      <c r="AF3947" s="135"/>
      <c r="AG3947" s="135"/>
    </row>
    <row r="3948" spans="31:33" s="96" customFormat="1">
      <c r="AE3948" s="135"/>
      <c r="AF3948" s="135"/>
      <c r="AG3948" s="135"/>
    </row>
    <row r="3949" spans="31:33" s="96" customFormat="1">
      <c r="AE3949" s="135"/>
      <c r="AF3949" s="135"/>
      <c r="AG3949" s="135"/>
    </row>
    <row r="3950" spans="31:33" s="96" customFormat="1">
      <c r="AE3950" s="135"/>
      <c r="AF3950" s="135"/>
      <c r="AG3950" s="135"/>
    </row>
    <row r="3951" spans="31:33" s="96" customFormat="1">
      <c r="AE3951" s="135"/>
      <c r="AF3951" s="135"/>
      <c r="AG3951" s="135"/>
    </row>
    <row r="3952" spans="31:33" s="96" customFormat="1">
      <c r="AE3952" s="135"/>
      <c r="AF3952" s="135"/>
      <c r="AG3952" s="135"/>
    </row>
    <row r="3953" spans="31:33" s="96" customFormat="1">
      <c r="AE3953" s="135"/>
      <c r="AF3953" s="135"/>
      <c r="AG3953" s="135"/>
    </row>
    <row r="3954" spans="31:33" s="96" customFormat="1">
      <c r="AE3954" s="135"/>
      <c r="AF3954" s="135"/>
      <c r="AG3954" s="135"/>
    </row>
    <row r="3955" spans="31:33" s="96" customFormat="1">
      <c r="AE3955" s="135"/>
      <c r="AF3955" s="135"/>
      <c r="AG3955" s="135"/>
    </row>
    <row r="3956" spans="31:33" s="96" customFormat="1">
      <c r="AE3956" s="135"/>
      <c r="AF3956" s="135"/>
      <c r="AG3956" s="135"/>
    </row>
    <row r="3957" spans="31:33" s="96" customFormat="1">
      <c r="AE3957" s="135"/>
      <c r="AF3957" s="135"/>
      <c r="AG3957" s="135"/>
    </row>
    <row r="3958" spans="31:33" s="96" customFormat="1">
      <c r="AE3958" s="135"/>
      <c r="AF3958" s="135"/>
      <c r="AG3958" s="135"/>
    </row>
    <row r="3959" spans="31:33" s="96" customFormat="1">
      <c r="AE3959" s="135"/>
      <c r="AF3959" s="135"/>
      <c r="AG3959" s="135"/>
    </row>
    <row r="3960" spans="31:33" s="96" customFormat="1">
      <c r="AE3960" s="135"/>
      <c r="AF3960" s="135"/>
      <c r="AG3960" s="135"/>
    </row>
    <row r="3961" spans="31:33" s="96" customFormat="1">
      <c r="AE3961" s="135"/>
      <c r="AF3961" s="135"/>
      <c r="AG3961" s="135"/>
    </row>
    <row r="3962" spans="31:33" s="96" customFormat="1">
      <c r="AE3962" s="135"/>
      <c r="AF3962" s="135"/>
      <c r="AG3962" s="135"/>
    </row>
    <row r="3963" spans="31:33" s="96" customFormat="1">
      <c r="AE3963" s="135"/>
      <c r="AF3963" s="135"/>
      <c r="AG3963" s="135"/>
    </row>
    <row r="3964" spans="31:33" s="96" customFormat="1">
      <c r="AE3964" s="135"/>
      <c r="AF3964" s="135"/>
      <c r="AG3964" s="135"/>
    </row>
    <row r="3965" spans="31:33" s="96" customFormat="1">
      <c r="AE3965" s="135"/>
      <c r="AF3965" s="135"/>
      <c r="AG3965" s="135"/>
    </row>
    <row r="3966" spans="31:33" s="96" customFormat="1">
      <c r="AE3966" s="135"/>
      <c r="AF3966" s="135"/>
      <c r="AG3966" s="135"/>
    </row>
    <row r="3967" spans="31:33" s="96" customFormat="1">
      <c r="AE3967" s="135"/>
      <c r="AF3967" s="135"/>
      <c r="AG3967" s="135"/>
    </row>
    <row r="3968" spans="31:33" s="96" customFormat="1">
      <c r="AE3968" s="135"/>
      <c r="AF3968" s="135"/>
      <c r="AG3968" s="135"/>
    </row>
    <row r="3969" spans="31:33" s="96" customFormat="1">
      <c r="AE3969" s="135"/>
      <c r="AF3969" s="135"/>
      <c r="AG3969" s="135"/>
    </row>
    <row r="3970" spans="31:33" s="96" customFormat="1">
      <c r="AE3970" s="135"/>
      <c r="AF3970" s="135"/>
      <c r="AG3970" s="135"/>
    </row>
    <row r="3971" spans="31:33" s="96" customFormat="1">
      <c r="AE3971" s="135"/>
      <c r="AF3971" s="135"/>
      <c r="AG3971" s="135"/>
    </row>
    <row r="3972" spans="31:33" s="96" customFormat="1">
      <c r="AE3972" s="135"/>
      <c r="AF3972" s="135"/>
      <c r="AG3972" s="135"/>
    </row>
    <row r="3973" spans="31:33" s="96" customFormat="1">
      <c r="AE3973" s="135"/>
      <c r="AF3973" s="135"/>
      <c r="AG3973" s="135"/>
    </row>
    <row r="3974" spans="31:33" s="96" customFormat="1">
      <c r="AE3974" s="135"/>
      <c r="AF3974" s="135"/>
      <c r="AG3974" s="135"/>
    </row>
    <row r="3975" spans="31:33" s="96" customFormat="1">
      <c r="AE3975" s="135"/>
      <c r="AF3975" s="135"/>
      <c r="AG3975" s="135"/>
    </row>
    <row r="3976" spans="31:33" s="96" customFormat="1">
      <c r="AE3976" s="135"/>
      <c r="AF3976" s="135"/>
      <c r="AG3976" s="135"/>
    </row>
    <row r="3977" spans="31:33" s="96" customFormat="1">
      <c r="AE3977" s="135"/>
      <c r="AF3977" s="135"/>
      <c r="AG3977" s="135"/>
    </row>
    <row r="3978" spans="31:33" s="96" customFormat="1">
      <c r="AE3978" s="135"/>
      <c r="AF3978" s="135"/>
      <c r="AG3978" s="135"/>
    </row>
    <row r="3979" spans="31:33" s="96" customFormat="1">
      <c r="AE3979" s="135"/>
      <c r="AF3979" s="135"/>
      <c r="AG3979" s="135"/>
    </row>
    <row r="3980" spans="31:33" s="96" customFormat="1">
      <c r="AE3980" s="135"/>
      <c r="AF3980" s="135"/>
      <c r="AG3980" s="135"/>
    </row>
    <row r="3981" spans="31:33" s="96" customFormat="1">
      <c r="AE3981" s="135"/>
      <c r="AF3981" s="135"/>
      <c r="AG3981" s="135"/>
    </row>
    <row r="3982" spans="31:33" s="96" customFormat="1">
      <c r="AE3982" s="135"/>
      <c r="AF3982" s="135"/>
      <c r="AG3982" s="135"/>
    </row>
    <row r="3983" spans="31:33" s="96" customFormat="1">
      <c r="AE3983" s="135"/>
      <c r="AF3983" s="135"/>
      <c r="AG3983" s="135"/>
    </row>
    <row r="3984" spans="31:33" s="96" customFormat="1">
      <c r="AE3984" s="135"/>
      <c r="AF3984" s="135"/>
      <c r="AG3984" s="135"/>
    </row>
    <row r="3985" spans="31:33" s="96" customFormat="1">
      <c r="AE3985" s="135"/>
      <c r="AF3985" s="135"/>
      <c r="AG3985" s="135"/>
    </row>
    <row r="3986" spans="31:33" s="96" customFormat="1">
      <c r="AE3986" s="135"/>
      <c r="AF3986" s="135"/>
      <c r="AG3986" s="135"/>
    </row>
    <row r="3987" spans="31:33" s="96" customFormat="1">
      <c r="AE3987" s="135"/>
      <c r="AF3987" s="135"/>
      <c r="AG3987" s="135"/>
    </row>
    <row r="3988" spans="31:33" s="96" customFormat="1">
      <c r="AE3988" s="135"/>
      <c r="AF3988" s="135"/>
      <c r="AG3988" s="135"/>
    </row>
    <row r="3989" spans="31:33" s="96" customFormat="1">
      <c r="AE3989" s="135"/>
      <c r="AF3989" s="135"/>
      <c r="AG3989" s="135"/>
    </row>
    <row r="3990" spans="31:33" s="96" customFormat="1">
      <c r="AE3990" s="135"/>
      <c r="AF3990" s="135"/>
      <c r="AG3990" s="135"/>
    </row>
    <row r="3991" spans="31:33" s="96" customFormat="1">
      <c r="AE3991" s="135"/>
      <c r="AF3991" s="135"/>
      <c r="AG3991" s="135"/>
    </row>
    <row r="3992" spans="31:33" s="96" customFormat="1">
      <c r="AE3992" s="135"/>
      <c r="AF3992" s="135"/>
      <c r="AG3992" s="135"/>
    </row>
    <row r="3993" spans="31:33" s="96" customFormat="1">
      <c r="AE3993" s="135"/>
      <c r="AF3993" s="135"/>
      <c r="AG3993" s="135"/>
    </row>
    <row r="3994" spans="31:33" s="96" customFormat="1">
      <c r="AE3994" s="135"/>
      <c r="AF3994" s="135"/>
      <c r="AG3994" s="135"/>
    </row>
    <row r="3995" spans="31:33" s="96" customFormat="1">
      <c r="AE3995" s="135"/>
      <c r="AF3995" s="135"/>
      <c r="AG3995" s="135"/>
    </row>
    <row r="3996" spans="31:33" s="96" customFormat="1">
      <c r="AE3996" s="135"/>
      <c r="AF3996" s="135"/>
      <c r="AG3996" s="135"/>
    </row>
    <row r="3997" spans="31:33" s="96" customFormat="1">
      <c r="AE3997" s="135"/>
      <c r="AF3997" s="135"/>
      <c r="AG3997" s="135"/>
    </row>
    <row r="3998" spans="31:33" s="96" customFormat="1">
      <c r="AE3998" s="135"/>
      <c r="AF3998" s="135"/>
      <c r="AG3998" s="135"/>
    </row>
    <row r="3999" spans="31:33" s="96" customFormat="1">
      <c r="AE3999" s="135"/>
      <c r="AF3999" s="135"/>
      <c r="AG3999" s="135"/>
    </row>
    <row r="4000" spans="31:33" s="96" customFormat="1">
      <c r="AE4000" s="135"/>
      <c r="AF4000" s="135"/>
      <c r="AG4000" s="135"/>
    </row>
    <row r="4001" spans="31:33" s="96" customFormat="1">
      <c r="AE4001" s="135"/>
      <c r="AF4001" s="135"/>
      <c r="AG4001" s="135"/>
    </row>
    <row r="4002" spans="31:33" s="96" customFormat="1">
      <c r="AE4002" s="135"/>
      <c r="AF4002" s="135"/>
      <c r="AG4002" s="135"/>
    </row>
    <row r="4003" spans="31:33" s="96" customFormat="1">
      <c r="AE4003" s="135"/>
      <c r="AF4003" s="135"/>
      <c r="AG4003" s="135"/>
    </row>
    <row r="4004" spans="31:33" s="96" customFormat="1">
      <c r="AE4004" s="135"/>
      <c r="AF4004" s="135"/>
      <c r="AG4004" s="135"/>
    </row>
    <row r="4005" spans="31:33" s="96" customFormat="1">
      <c r="AE4005" s="135"/>
      <c r="AF4005" s="135"/>
      <c r="AG4005" s="135"/>
    </row>
    <row r="4006" spans="31:33" s="96" customFormat="1">
      <c r="AE4006" s="135"/>
      <c r="AF4006" s="135"/>
      <c r="AG4006" s="135"/>
    </row>
    <row r="4007" spans="31:33" s="96" customFormat="1">
      <c r="AE4007" s="135"/>
      <c r="AF4007" s="135"/>
      <c r="AG4007" s="135"/>
    </row>
    <row r="4008" spans="31:33" s="96" customFormat="1">
      <c r="AE4008" s="135"/>
      <c r="AF4008" s="135"/>
      <c r="AG4008" s="135"/>
    </row>
    <row r="4009" spans="31:33" s="96" customFormat="1">
      <c r="AE4009" s="135"/>
      <c r="AF4009" s="135"/>
      <c r="AG4009" s="135"/>
    </row>
    <row r="4010" spans="31:33" s="96" customFormat="1">
      <c r="AE4010" s="135"/>
      <c r="AF4010" s="135"/>
      <c r="AG4010" s="135"/>
    </row>
    <row r="4011" spans="31:33" s="96" customFormat="1">
      <c r="AE4011" s="135"/>
      <c r="AF4011" s="135"/>
      <c r="AG4011" s="135"/>
    </row>
    <row r="4012" spans="31:33" s="96" customFormat="1">
      <c r="AE4012" s="135"/>
      <c r="AF4012" s="135"/>
      <c r="AG4012" s="135"/>
    </row>
    <row r="4013" spans="31:33" s="96" customFormat="1">
      <c r="AE4013" s="135"/>
      <c r="AF4013" s="135"/>
      <c r="AG4013" s="135"/>
    </row>
    <row r="4014" spans="31:33" s="96" customFormat="1">
      <c r="AE4014" s="135"/>
      <c r="AF4014" s="135"/>
      <c r="AG4014" s="135"/>
    </row>
    <row r="4015" spans="31:33" s="96" customFormat="1">
      <c r="AE4015" s="135"/>
      <c r="AF4015" s="135"/>
      <c r="AG4015" s="135"/>
    </row>
    <row r="4016" spans="31:33" s="96" customFormat="1">
      <c r="AE4016" s="135"/>
      <c r="AF4016" s="135"/>
      <c r="AG4016" s="135"/>
    </row>
    <row r="4017" spans="31:33" s="96" customFormat="1">
      <c r="AE4017" s="135"/>
      <c r="AF4017" s="135"/>
      <c r="AG4017" s="135"/>
    </row>
    <row r="4018" spans="31:33" s="96" customFormat="1">
      <c r="AE4018" s="135"/>
      <c r="AF4018" s="135"/>
      <c r="AG4018" s="135"/>
    </row>
    <row r="4019" spans="31:33" s="96" customFormat="1">
      <c r="AE4019" s="135"/>
      <c r="AF4019" s="135"/>
      <c r="AG4019" s="135"/>
    </row>
    <row r="4020" spans="31:33" s="96" customFormat="1">
      <c r="AE4020" s="135"/>
      <c r="AF4020" s="135"/>
      <c r="AG4020" s="135"/>
    </row>
    <row r="4021" spans="31:33" s="96" customFormat="1">
      <c r="AE4021" s="135"/>
      <c r="AF4021" s="135"/>
      <c r="AG4021" s="135"/>
    </row>
    <row r="4022" spans="31:33" s="96" customFormat="1">
      <c r="AE4022" s="135"/>
      <c r="AF4022" s="135"/>
      <c r="AG4022" s="135"/>
    </row>
    <row r="4023" spans="31:33" s="96" customFormat="1">
      <c r="AE4023" s="135"/>
      <c r="AF4023" s="135"/>
      <c r="AG4023" s="135"/>
    </row>
    <row r="4024" spans="31:33" s="96" customFormat="1">
      <c r="AE4024" s="135"/>
      <c r="AF4024" s="135"/>
      <c r="AG4024" s="135"/>
    </row>
    <row r="4025" spans="31:33" s="96" customFormat="1">
      <c r="AE4025" s="135"/>
      <c r="AF4025" s="135"/>
      <c r="AG4025" s="135"/>
    </row>
    <row r="4026" spans="31:33" s="96" customFormat="1">
      <c r="AE4026" s="135"/>
      <c r="AF4026" s="135"/>
      <c r="AG4026" s="135"/>
    </row>
    <row r="4027" spans="31:33" s="96" customFormat="1">
      <c r="AE4027" s="135"/>
      <c r="AF4027" s="135"/>
      <c r="AG4027" s="135"/>
    </row>
    <row r="4028" spans="31:33" s="96" customFormat="1">
      <c r="AE4028" s="135"/>
      <c r="AF4028" s="135"/>
      <c r="AG4028" s="135"/>
    </row>
    <row r="4029" spans="31:33" s="96" customFormat="1">
      <c r="AE4029" s="135"/>
      <c r="AF4029" s="135"/>
      <c r="AG4029" s="135"/>
    </row>
    <row r="4030" spans="31:33" s="96" customFormat="1">
      <c r="AE4030" s="135"/>
      <c r="AF4030" s="135"/>
      <c r="AG4030" s="135"/>
    </row>
    <row r="4031" spans="31:33" s="96" customFormat="1">
      <c r="AE4031" s="135"/>
      <c r="AF4031" s="135"/>
      <c r="AG4031" s="135"/>
    </row>
    <row r="4032" spans="31:33" s="96" customFormat="1">
      <c r="AE4032" s="135"/>
      <c r="AF4032" s="135"/>
      <c r="AG4032" s="135"/>
    </row>
    <row r="4033" spans="31:33" s="96" customFormat="1">
      <c r="AE4033" s="135"/>
      <c r="AF4033" s="135"/>
      <c r="AG4033" s="135"/>
    </row>
    <row r="4034" spans="31:33" s="96" customFormat="1">
      <c r="AE4034" s="135"/>
      <c r="AF4034" s="135"/>
      <c r="AG4034" s="135"/>
    </row>
    <row r="4035" spans="31:33" s="96" customFormat="1">
      <c r="AE4035" s="135"/>
      <c r="AF4035" s="135"/>
      <c r="AG4035" s="135"/>
    </row>
    <row r="4036" spans="31:33" s="96" customFormat="1">
      <c r="AE4036" s="135"/>
      <c r="AF4036" s="135"/>
      <c r="AG4036" s="135"/>
    </row>
    <row r="4037" spans="31:33" s="96" customFormat="1">
      <c r="AE4037" s="135"/>
      <c r="AF4037" s="135"/>
      <c r="AG4037" s="135"/>
    </row>
    <row r="4038" spans="31:33" s="96" customFormat="1">
      <c r="AE4038" s="135"/>
      <c r="AF4038" s="135"/>
      <c r="AG4038" s="135"/>
    </row>
    <row r="4039" spans="31:33" s="96" customFormat="1">
      <c r="AE4039" s="135"/>
      <c r="AF4039" s="135"/>
      <c r="AG4039" s="135"/>
    </row>
    <row r="4040" spans="31:33" s="96" customFormat="1">
      <c r="AE4040" s="135"/>
      <c r="AF4040" s="135"/>
      <c r="AG4040" s="135"/>
    </row>
    <row r="4041" spans="31:33" s="96" customFormat="1">
      <c r="AE4041" s="135"/>
      <c r="AF4041" s="135"/>
      <c r="AG4041" s="135"/>
    </row>
    <row r="4042" spans="31:33" s="96" customFormat="1">
      <c r="AE4042" s="135"/>
      <c r="AF4042" s="135"/>
      <c r="AG4042" s="135"/>
    </row>
    <row r="4043" spans="31:33" s="96" customFormat="1">
      <c r="AE4043" s="135"/>
      <c r="AF4043" s="135"/>
      <c r="AG4043" s="135"/>
    </row>
    <row r="4044" spans="31:33" s="96" customFormat="1">
      <c r="AE4044" s="135"/>
      <c r="AF4044" s="135"/>
      <c r="AG4044" s="135"/>
    </row>
    <row r="4045" spans="31:33" s="96" customFormat="1">
      <c r="AE4045" s="135"/>
      <c r="AF4045" s="135"/>
      <c r="AG4045" s="135"/>
    </row>
    <row r="4046" spans="31:33" s="96" customFormat="1">
      <c r="AE4046" s="135"/>
      <c r="AF4046" s="135"/>
      <c r="AG4046" s="135"/>
    </row>
    <row r="4047" spans="31:33" s="96" customFormat="1">
      <c r="AE4047" s="135"/>
      <c r="AF4047" s="135"/>
      <c r="AG4047" s="135"/>
    </row>
    <row r="4048" spans="31:33" s="96" customFormat="1">
      <c r="AE4048" s="135"/>
      <c r="AF4048" s="135"/>
      <c r="AG4048" s="135"/>
    </row>
    <row r="4049" spans="31:33" s="96" customFormat="1">
      <c r="AE4049" s="135"/>
      <c r="AF4049" s="135"/>
      <c r="AG4049" s="135"/>
    </row>
    <row r="4050" spans="31:33" s="96" customFormat="1">
      <c r="AE4050" s="135"/>
      <c r="AF4050" s="135"/>
      <c r="AG4050" s="135"/>
    </row>
    <row r="4051" spans="31:33" s="96" customFormat="1">
      <c r="AE4051" s="135"/>
      <c r="AF4051" s="135"/>
      <c r="AG4051" s="135"/>
    </row>
    <row r="4052" spans="31:33" s="96" customFormat="1">
      <c r="AE4052" s="135"/>
      <c r="AF4052" s="135"/>
      <c r="AG4052" s="135"/>
    </row>
    <row r="4053" spans="31:33" s="96" customFormat="1">
      <c r="AE4053" s="135"/>
      <c r="AF4053" s="135"/>
      <c r="AG4053" s="135"/>
    </row>
    <row r="4054" spans="31:33" s="96" customFormat="1">
      <c r="AE4054" s="135"/>
      <c r="AF4054" s="135"/>
      <c r="AG4054" s="135"/>
    </row>
    <row r="4055" spans="31:33" s="96" customFormat="1">
      <c r="AE4055" s="135"/>
      <c r="AF4055" s="135"/>
      <c r="AG4055" s="135"/>
    </row>
    <row r="4056" spans="31:33" s="96" customFormat="1">
      <c r="AE4056" s="135"/>
      <c r="AF4056" s="135"/>
      <c r="AG4056" s="135"/>
    </row>
    <row r="4057" spans="31:33" s="96" customFormat="1">
      <c r="AE4057" s="135"/>
      <c r="AF4057" s="135"/>
      <c r="AG4057" s="135"/>
    </row>
    <row r="4058" spans="31:33" s="96" customFormat="1">
      <c r="AE4058" s="135"/>
      <c r="AF4058" s="135"/>
      <c r="AG4058" s="135"/>
    </row>
    <row r="4059" spans="31:33" s="96" customFormat="1">
      <c r="AE4059" s="135"/>
      <c r="AF4059" s="135"/>
      <c r="AG4059" s="135"/>
    </row>
    <row r="4060" spans="31:33" s="96" customFormat="1">
      <c r="AE4060" s="135"/>
      <c r="AF4060" s="135"/>
      <c r="AG4060" s="135"/>
    </row>
    <row r="4061" spans="31:33" s="96" customFormat="1">
      <c r="AE4061" s="135"/>
      <c r="AF4061" s="135"/>
      <c r="AG4061" s="135"/>
    </row>
    <row r="4062" spans="31:33" s="96" customFormat="1">
      <c r="AE4062" s="135"/>
      <c r="AF4062" s="135"/>
      <c r="AG4062" s="135"/>
    </row>
    <row r="4063" spans="31:33" s="96" customFormat="1">
      <c r="AE4063" s="135"/>
      <c r="AF4063" s="135"/>
      <c r="AG4063" s="135"/>
    </row>
    <row r="4064" spans="31:33" s="96" customFormat="1">
      <c r="AE4064" s="135"/>
      <c r="AF4064" s="135"/>
      <c r="AG4064" s="135"/>
    </row>
    <row r="4065" spans="31:33" s="96" customFormat="1">
      <c r="AE4065" s="135"/>
      <c r="AF4065" s="135"/>
      <c r="AG4065" s="135"/>
    </row>
    <row r="4066" spans="31:33" s="96" customFormat="1">
      <c r="AE4066" s="135"/>
      <c r="AF4066" s="135"/>
      <c r="AG4066" s="135"/>
    </row>
    <row r="4067" spans="31:33" s="96" customFormat="1">
      <c r="AE4067" s="135"/>
      <c r="AF4067" s="135"/>
      <c r="AG4067" s="135"/>
    </row>
    <row r="4068" spans="31:33" s="96" customFormat="1">
      <c r="AE4068" s="135"/>
      <c r="AF4068" s="135"/>
      <c r="AG4068" s="135"/>
    </row>
    <row r="4069" spans="31:33" s="96" customFormat="1">
      <c r="AE4069" s="135"/>
      <c r="AF4069" s="135"/>
      <c r="AG4069" s="135"/>
    </row>
    <row r="4070" spans="31:33" s="96" customFormat="1">
      <c r="AE4070" s="135"/>
      <c r="AF4070" s="135"/>
      <c r="AG4070" s="135"/>
    </row>
    <row r="4071" spans="31:33" s="96" customFormat="1">
      <c r="AE4071" s="135"/>
      <c r="AF4071" s="135"/>
      <c r="AG4071" s="135"/>
    </row>
    <row r="4072" spans="31:33" s="96" customFormat="1">
      <c r="AE4072" s="135"/>
      <c r="AF4072" s="135"/>
      <c r="AG4072" s="135"/>
    </row>
    <row r="4073" spans="31:33" s="96" customFormat="1">
      <c r="AE4073" s="135"/>
      <c r="AF4073" s="135"/>
      <c r="AG4073" s="135"/>
    </row>
    <row r="4074" spans="31:33" s="96" customFormat="1">
      <c r="AE4074" s="135"/>
      <c r="AF4074" s="135"/>
      <c r="AG4074" s="135"/>
    </row>
    <row r="4075" spans="31:33" s="96" customFormat="1">
      <c r="AE4075" s="135"/>
      <c r="AF4075" s="135"/>
      <c r="AG4075" s="135"/>
    </row>
    <row r="4076" spans="31:33" s="96" customFormat="1">
      <c r="AE4076" s="135"/>
      <c r="AF4076" s="135"/>
      <c r="AG4076" s="135"/>
    </row>
    <row r="4077" spans="31:33" s="96" customFormat="1">
      <c r="AE4077" s="135"/>
      <c r="AF4077" s="135"/>
      <c r="AG4077" s="135"/>
    </row>
    <row r="4078" spans="31:33" s="96" customFormat="1">
      <c r="AE4078" s="135"/>
      <c r="AF4078" s="135"/>
      <c r="AG4078" s="135"/>
    </row>
    <row r="4079" spans="31:33" s="96" customFormat="1">
      <c r="AE4079" s="135"/>
      <c r="AF4079" s="135"/>
      <c r="AG4079" s="135"/>
    </row>
    <row r="4080" spans="31:33" s="96" customFormat="1">
      <c r="AE4080" s="135"/>
      <c r="AF4080" s="135"/>
      <c r="AG4080" s="135"/>
    </row>
    <row r="4081" spans="31:33" s="96" customFormat="1">
      <c r="AE4081" s="135"/>
      <c r="AF4081" s="135"/>
      <c r="AG4081" s="135"/>
    </row>
    <row r="4082" spans="31:33" s="96" customFormat="1">
      <c r="AE4082" s="135"/>
      <c r="AF4082" s="135"/>
      <c r="AG4082" s="135"/>
    </row>
    <row r="4083" spans="31:33" s="96" customFormat="1">
      <c r="AE4083" s="135"/>
      <c r="AF4083" s="135"/>
      <c r="AG4083" s="135"/>
    </row>
    <row r="4084" spans="31:33" s="96" customFormat="1">
      <c r="AE4084" s="135"/>
      <c r="AF4084" s="135"/>
      <c r="AG4084" s="135"/>
    </row>
    <row r="4085" spans="31:33" s="96" customFormat="1">
      <c r="AE4085" s="135"/>
      <c r="AF4085" s="135"/>
      <c r="AG4085" s="135"/>
    </row>
    <row r="4086" spans="31:33" s="96" customFormat="1">
      <c r="AE4086" s="135"/>
      <c r="AF4086" s="135"/>
      <c r="AG4086" s="135"/>
    </row>
    <row r="4087" spans="31:33" s="96" customFormat="1">
      <c r="AE4087" s="135"/>
      <c r="AF4087" s="135"/>
      <c r="AG4087" s="135"/>
    </row>
    <row r="4088" spans="31:33" s="96" customFormat="1">
      <c r="AE4088" s="135"/>
      <c r="AF4088" s="135"/>
      <c r="AG4088" s="135"/>
    </row>
    <row r="4089" spans="31:33" s="96" customFormat="1">
      <c r="AE4089" s="135"/>
      <c r="AF4089" s="135"/>
      <c r="AG4089" s="135"/>
    </row>
    <row r="4090" spans="31:33" s="96" customFormat="1">
      <c r="AE4090" s="135"/>
      <c r="AF4090" s="135"/>
      <c r="AG4090" s="135"/>
    </row>
    <row r="4091" spans="31:33" s="96" customFormat="1">
      <c r="AE4091" s="135"/>
      <c r="AF4091" s="135"/>
      <c r="AG4091" s="135"/>
    </row>
    <row r="4092" spans="31:33" s="96" customFormat="1">
      <c r="AE4092" s="135"/>
      <c r="AF4092" s="135"/>
      <c r="AG4092" s="135"/>
    </row>
    <row r="4093" spans="31:33" s="96" customFormat="1">
      <c r="AE4093" s="135"/>
      <c r="AF4093" s="135"/>
      <c r="AG4093" s="135"/>
    </row>
    <row r="4094" spans="31:33" s="96" customFormat="1">
      <c r="AE4094" s="135"/>
      <c r="AF4094" s="135"/>
      <c r="AG4094" s="135"/>
    </row>
    <row r="4095" spans="31:33" s="96" customFormat="1">
      <c r="AE4095" s="135"/>
      <c r="AF4095" s="135"/>
      <c r="AG4095" s="135"/>
    </row>
    <row r="4096" spans="31:33" s="96" customFormat="1">
      <c r="AE4096" s="135"/>
      <c r="AF4096" s="135"/>
      <c r="AG4096" s="135"/>
    </row>
    <row r="4097" spans="31:33" s="96" customFormat="1">
      <c r="AE4097" s="135"/>
      <c r="AF4097" s="135"/>
      <c r="AG4097" s="135"/>
    </row>
    <row r="4098" spans="31:33" s="96" customFormat="1">
      <c r="AE4098" s="135"/>
      <c r="AF4098" s="135"/>
      <c r="AG4098" s="135"/>
    </row>
    <row r="4099" spans="31:33" s="96" customFormat="1">
      <c r="AE4099" s="135"/>
      <c r="AF4099" s="135"/>
      <c r="AG4099" s="135"/>
    </row>
    <row r="4100" spans="31:33" s="96" customFormat="1">
      <c r="AE4100" s="135"/>
      <c r="AF4100" s="135"/>
      <c r="AG4100" s="135"/>
    </row>
    <row r="4101" spans="31:33" s="96" customFormat="1">
      <c r="AE4101" s="135"/>
      <c r="AF4101" s="135"/>
      <c r="AG4101" s="135"/>
    </row>
    <row r="4102" spans="31:33" s="96" customFormat="1">
      <c r="AE4102" s="135"/>
      <c r="AF4102" s="135"/>
      <c r="AG4102" s="135"/>
    </row>
    <row r="4103" spans="31:33" s="96" customFormat="1">
      <c r="AE4103" s="135"/>
      <c r="AF4103" s="135"/>
      <c r="AG4103" s="135"/>
    </row>
    <row r="4104" spans="31:33" s="96" customFormat="1">
      <c r="AE4104" s="135"/>
      <c r="AF4104" s="135"/>
      <c r="AG4104" s="135"/>
    </row>
    <row r="4105" spans="31:33" s="96" customFormat="1">
      <c r="AE4105" s="135"/>
      <c r="AF4105" s="135"/>
      <c r="AG4105" s="135"/>
    </row>
    <row r="4106" spans="31:33" s="96" customFormat="1">
      <c r="AE4106" s="135"/>
      <c r="AF4106" s="135"/>
      <c r="AG4106" s="135"/>
    </row>
    <row r="4107" spans="31:33" s="96" customFormat="1">
      <c r="AE4107" s="135"/>
      <c r="AF4107" s="135"/>
      <c r="AG4107" s="135"/>
    </row>
    <row r="4108" spans="31:33" s="96" customFormat="1">
      <c r="AE4108" s="135"/>
      <c r="AF4108" s="135"/>
      <c r="AG4108" s="135"/>
    </row>
    <row r="4109" spans="31:33" s="96" customFormat="1">
      <c r="AE4109" s="135"/>
      <c r="AF4109" s="135"/>
      <c r="AG4109" s="135"/>
    </row>
    <row r="4110" spans="31:33" s="96" customFormat="1">
      <c r="AE4110" s="135"/>
      <c r="AF4110" s="135"/>
      <c r="AG4110" s="135"/>
    </row>
    <row r="4111" spans="31:33" s="96" customFormat="1">
      <c r="AE4111" s="135"/>
      <c r="AF4111" s="135"/>
      <c r="AG4111" s="135"/>
    </row>
    <row r="4112" spans="31:33" s="96" customFormat="1">
      <c r="AE4112" s="135"/>
      <c r="AF4112" s="135"/>
      <c r="AG4112" s="135"/>
    </row>
    <row r="4113" spans="31:33" s="96" customFormat="1">
      <c r="AE4113" s="135"/>
      <c r="AF4113" s="135"/>
      <c r="AG4113" s="135"/>
    </row>
    <row r="4114" spans="31:33" s="96" customFormat="1">
      <c r="AE4114" s="135"/>
      <c r="AF4114" s="135"/>
      <c r="AG4114" s="135"/>
    </row>
    <row r="4115" spans="31:33" s="96" customFormat="1">
      <c r="AE4115" s="135"/>
      <c r="AF4115" s="135"/>
      <c r="AG4115" s="135"/>
    </row>
    <row r="4116" spans="31:33" s="96" customFormat="1">
      <c r="AE4116" s="135"/>
      <c r="AF4116" s="135"/>
      <c r="AG4116" s="135"/>
    </row>
    <row r="4117" spans="31:33" s="96" customFormat="1">
      <c r="AE4117" s="135"/>
      <c r="AF4117" s="135"/>
      <c r="AG4117" s="135"/>
    </row>
    <row r="4118" spans="31:33" s="96" customFormat="1">
      <c r="AE4118" s="135"/>
      <c r="AF4118" s="135"/>
      <c r="AG4118" s="135"/>
    </row>
    <row r="4119" spans="31:33" s="96" customFormat="1">
      <c r="AE4119" s="135"/>
      <c r="AF4119" s="135"/>
      <c r="AG4119" s="135"/>
    </row>
    <row r="4120" spans="31:33" s="96" customFormat="1">
      <c r="AE4120" s="135"/>
      <c r="AF4120" s="135"/>
      <c r="AG4120" s="135"/>
    </row>
    <row r="4121" spans="31:33" s="96" customFormat="1">
      <c r="AE4121" s="135"/>
      <c r="AF4121" s="135"/>
      <c r="AG4121" s="135"/>
    </row>
    <row r="4122" spans="31:33" s="96" customFormat="1">
      <c r="AE4122" s="135"/>
      <c r="AF4122" s="135"/>
      <c r="AG4122" s="135"/>
    </row>
    <row r="4123" spans="31:33" s="96" customFormat="1">
      <c r="AE4123" s="135"/>
      <c r="AF4123" s="135"/>
      <c r="AG4123" s="135"/>
    </row>
    <row r="4124" spans="31:33" s="96" customFormat="1">
      <c r="AE4124" s="135"/>
      <c r="AF4124" s="135"/>
      <c r="AG4124" s="135"/>
    </row>
    <row r="4125" spans="31:33" s="96" customFormat="1">
      <c r="AE4125" s="135"/>
      <c r="AF4125" s="135"/>
      <c r="AG4125" s="135"/>
    </row>
    <row r="4126" spans="31:33" s="96" customFormat="1">
      <c r="AE4126" s="135"/>
      <c r="AF4126" s="135"/>
      <c r="AG4126" s="135"/>
    </row>
    <row r="4127" spans="31:33" s="96" customFormat="1">
      <c r="AE4127" s="135"/>
      <c r="AF4127" s="135"/>
      <c r="AG4127" s="135"/>
    </row>
    <row r="4128" spans="31:33" s="96" customFormat="1">
      <c r="AE4128" s="135"/>
      <c r="AF4128" s="135"/>
      <c r="AG4128" s="135"/>
    </row>
    <row r="4129" spans="31:33" s="96" customFormat="1">
      <c r="AE4129" s="135"/>
      <c r="AF4129" s="135"/>
      <c r="AG4129" s="135"/>
    </row>
    <row r="4130" spans="31:33" s="96" customFormat="1">
      <c r="AE4130" s="135"/>
      <c r="AF4130" s="135"/>
      <c r="AG4130" s="135"/>
    </row>
    <row r="4131" spans="31:33" s="96" customFormat="1">
      <c r="AE4131" s="135"/>
      <c r="AF4131" s="135"/>
      <c r="AG4131" s="135"/>
    </row>
    <row r="4132" spans="31:33" s="96" customFormat="1">
      <c r="AE4132" s="135"/>
      <c r="AF4132" s="135"/>
      <c r="AG4132" s="135"/>
    </row>
    <row r="4133" spans="31:33" s="96" customFormat="1">
      <c r="AE4133" s="135"/>
      <c r="AF4133" s="135"/>
      <c r="AG4133" s="135"/>
    </row>
    <row r="4134" spans="31:33" s="96" customFormat="1">
      <c r="AE4134" s="135"/>
      <c r="AF4134" s="135"/>
      <c r="AG4134" s="135"/>
    </row>
    <row r="4135" spans="31:33" s="96" customFormat="1">
      <c r="AE4135" s="135"/>
      <c r="AF4135" s="135"/>
      <c r="AG4135" s="135"/>
    </row>
    <row r="4136" spans="31:33" s="96" customFormat="1">
      <c r="AE4136" s="135"/>
      <c r="AF4136" s="135"/>
      <c r="AG4136" s="135"/>
    </row>
    <row r="4137" spans="31:33" s="96" customFormat="1">
      <c r="AE4137" s="135"/>
      <c r="AF4137" s="135"/>
      <c r="AG4137" s="135"/>
    </row>
    <row r="4138" spans="31:33" s="96" customFormat="1">
      <c r="AE4138" s="135"/>
      <c r="AF4138" s="135"/>
      <c r="AG4138" s="135"/>
    </row>
    <row r="4139" spans="31:33" s="96" customFormat="1">
      <c r="AE4139" s="135"/>
      <c r="AF4139" s="135"/>
      <c r="AG4139" s="135"/>
    </row>
    <row r="4140" spans="31:33" s="96" customFormat="1">
      <c r="AE4140" s="135"/>
      <c r="AF4140" s="135"/>
      <c r="AG4140" s="135"/>
    </row>
    <row r="4141" spans="31:33" s="96" customFormat="1">
      <c r="AE4141" s="135"/>
      <c r="AF4141" s="135"/>
      <c r="AG4141" s="135"/>
    </row>
    <row r="4142" spans="31:33" s="96" customFormat="1">
      <c r="AE4142" s="135"/>
      <c r="AF4142" s="135"/>
      <c r="AG4142" s="135"/>
    </row>
    <row r="4143" spans="31:33" s="96" customFormat="1">
      <c r="AE4143" s="135"/>
      <c r="AF4143" s="135"/>
      <c r="AG4143" s="135"/>
    </row>
    <row r="4144" spans="31:33" s="96" customFormat="1">
      <c r="AE4144" s="135"/>
      <c r="AF4144" s="135"/>
      <c r="AG4144" s="135"/>
    </row>
    <row r="4145" spans="31:33" s="96" customFormat="1">
      <c r="AE4145" s="135"/>
      <c r="AF4145" s="135"/>
      <c r="AG4145" s="135"/>
    </row>
    <row r="4146" spans="31:33" s="96" customFormat="1">
      <c r="AE4146" s="135"/>
      <c r="AF4146" s="135"/>
      <c r="AG4146" s="135"/>
    </row>
    <row r="4147" spans="31:33" s="96" customFormat="1">
      <c r="AE4147" s="135"/>
      <c r="AF4147" s="135"/>
      <c r="AG4147" s="135"/>
    </row>
    <row r="4148" spans="31:33" s="96" customFormat="1">
      <c r="AE4148" s="135"/>
      <c r="AF4148" s="135"/>
      <c r="AG4148" s="135"/>
    </row>
    <row r="4149" spans="31:33" s="96" customFormat="1">
      <c r="AE4149" s="135"/>
      <c r="AF4149" s="135"/>
      <c r="AG4149" s="135"/>
    </row>
    <row r="4150" spans="31:33" s="96" customFormat="1">
      <c r="AE4150" s="135"/>
      <c r="AF4150" s="135"/>
      <c r="AG4150" s="135"/>
    </row>
    <row r="4151" spans="31:33" s="96" customFormat="1">
      <c r="AE4151" s="135"/>
      <c r="AF4151" s="135"/>
      <c r="AG4151" s="135"/>
    </row>
    <row r="4152" spans="31:33" s="96" customFormat="1">
      <c r="AE4152" s="135"/>
      <c r="AF4152" s="135"/>
      <c r="AG4152" s="135"/>
    </row>
    <row r="4153" spans="31:33" s="96" customFormat="1">
      <c r="AE4153" s="135"/>
      <c r="AF4153" s="135"/>
      <c r="AG4153" s="135"/>
    </row>
    <row r="4154" spans="31:33" s="96" customFormat="1">
      <c r="AE4154" s="135"/>
      <c r="AF4154" s="135"/>
      <c r="AG4154" s="135"/>
    </row>
    <row r="4155" spans="31:33" s="96" customFormat="1">
      <c r="AE4155" s="135"/>
      <c r="AF4155" s="135"/>
      <c r="AG4155" s="135"/>
    </row>
    <row r="4156" spans="31:33" s="96" customFormat="1">
      <c r="AE4156" s="135"/>
      <c r="AF4156" s="135"/>
      <c r="AG4156" s="135"/>
    </row>
    <row r="4157" spans="31:33" s="96" customFormat="1">
      <c r="AE4157" s="135"/>
      <c r="AF4157" s="135"/>
      <c r="AG4157" s="135"/>
    </row>
    <row r="4158" spans="31:33" s="96" customFormat="1">
      <c r="AE4158" s="135"/>
      <c r="AF4158" s="135"/>
      <c r="AG4158" s="135"/>
    </row>
    <row r="4159" spans="31:33" s="96" customFormat="1">
      <c r="AE4159" s="135"/>
      <c r="AF4159" s="135"/>
      <c r="AG4159" s="135"/>
    </row>
    <row r="4160" spans="31:33" s="96" customFormat="1">
      <c r="AE4160" s="135"/>
      <c r="AF4160" s="135"/>
      <c r="AG4160" s="135"/>
    </row>
    <row r="4161" spans="31:33" s="96" customFormat="1">
      <c r="AE4161" s="135"/>
      <c r="AF4161" s="135"/>
      <c r="AG4161" s="135"/>
    </row>
    <row r="4162" spans="31:33" s="96" customFormat="1">
      <c r="AE4162" s="135"/>
      <c r="AF4162" s="135"/>
      <c r="AG4162" s="135"/>
    </row>
    <row r="4163" spans="31:33" s="96" customFormat="1">
      <c r="AE4163" s="135"/>
      <c r="AF4163" s="135"/>
      <c r="AG4163" s="135"/>
    </row>
    <row r="4164" spans="31:33" s="96" customFormat="1">
      <c r="AE4164" s="135"/>
      <c r="AF4164" s="135"/>
      <c r="AG4164" s="135"/>
    </row>
    <row r="4165" spans="31:33" s="96" customFormat="1">
      <c r="AE4165" s="135"/>
      <c r="AF4165" s="135"/>
      <c r="AG4165" s="135"/>
    </row>
    <row r="4166" spans="31:33" s="96" customFormat="1">
      <c r="AE4166" s="135"/>
      <c r="AF4166" s="135"/>
      <c r="AG4166" s="135"/>
    </row>
    <row r="4167" spans="31:33" s="96" customFormat="1">
      <c r="AE4167" s="135"/>
      <c r="AF4167" s="135"/>
      <c r="AG4167" s="135"/>
    </row>
    <row r="4168" spans="31:33" s="96" customFormat="1">
      <c r="AE4168" s="135"/>
      <c r="AF4168" s="135"/>
      <c r="AG4168" s="135"/>
    </row>
    <row r="4169" spans="31:33" s="96" customFormat="1">
      <c r="AE4169" s="135"/>
      <c r="AF4169" s="135"/>
      <c r="AG4169" s="135"/>
    </row>
    <row r="4170" spans="31:33" s="96" customFormat="1">
      <c r="AE4170" s="135"/>
      <c r="AF4170" s="135"/>
      <c r="AG4170" s="135"/>
    </row>
    <row r="4171" spans="31:33" s="96" customFormat="1">
      <c r="AE4171" s="135"/>
      <c r="AF4171" s="135"/>
      <c r="AG4171" s="135"/>
    </row>
    <row r="4172" spans="31:33" s="96" customFormat="1">
      <c r="AE4172" s="135"/>
      <c r="AF4172" s="135"/>
      <c r="AG4172" s="135"/>
    </row>
    <row r="4173" spans="31:33" s="96" customFormat="1">
      <c r="AE4173" s="135"/>
      <c r="AF4173" s="135"/>
      <c r="AG4173" s="135"/>
    </row>
    <row r="4174" spans="31:33" s="96" customFormat="1">
      <c r="AE4174" s="135"/>
      <c r="AF4174" s="135"/>
      <c r="AG4174" s="135"/>
    </row>
    <row r="4175" spans="31:33" s="96" customFormat="1">
      <c r="AE4175" s="135"/>
      <c r="AF4175" s="135"/>
      <c r="AG4175" s="135"/>
    </row>
    <row r="4176" spans="31:33" s="96" customFormat="1">
      <c r="AE4176" s="135"/>
      <c r="AF4176" s="135"/>
      <c r="AG4176" s="135"/>
    </row>
    <row r="4177" spans="31:33" s="96" customFormat="1">
      <c r="AE4177" s="135"/>
      <c r="AF4177" s="135"/>
      <c r="AG4177" s="135"/>
    </row>
    <row r="4178" spans="31:33" s="96" customFormat="1">
      <c r="AE4178" s="135"/>
      <c r="AF4178" s="135"/>
      <c r="AG4178" s="135"/>
    </row>
    <row r="4179" spans="31:33" s="96" customFormat="1">
      <c r="AE4179" s="135"/>
      <c r="AF4179" s="135"/>
      <c r="AG4179" s="135"/>
    </row>
    <row r="4180" spans="31:33" s="96" customFormat="1">
      <c r="AE4180" s="135"/>
      <c r="AF4180" s="135"/>
      <c r="AG4180" s="135"/>
    </row>
    <row r="4181" spans="31:33" s="96" customFormat="1">
      <c r="AE4181" s="135"/>
      <c r="AF4181" s="135"/>
      <c r="AG4181" s="135"/>
    </row>
    <row r="4182" spans="31:33" s="96" customFormat="1">
      <c r="AE4182" s="135"/>
      <c r="AF4182" s="135"/>
      <c r="AG4182" s="135"/>
    </row>
    <row r="4183" spans="31:33" s="96" customFormat="1">
      <c r="AE4183" s="135"/>
      <c r="AF4183" s="135"/>
      <c r="AG4183" s="135"/>
    </row>
    <row r="4184" spans="31:33" s="96" customFormat="1">
      <c r="AE4184" s="135"/>
      <c r="AF4184" s="135"/>
      <c r="AG4184" s="135"/>
    </row>
    <row r="4185" spans="31:33" s="96" customFormat="1">
      <c r="AE4185" s="135"/>
      <c r="AF4185" s="135"/>
      <c r="AG4185" s="135"/>
    </row>
    <row r="4186" spans="31:33" s="96" customFormat="1">
      <c r="AE4186" s="135"/>
      <c r="AF4186" s="135"/>
      <c r="AG4186" s="135"/>
    </row>
    <row r="4187" spans="31:33" s="96" customFormat="1">
      <c r="AE4187" s="135"/>
      <c r="AF4187" s="135"/>
      <c r="AG4187" s="135"/>
    </row>
    <row r="4188" spans="31:33" s="96" customFormat="1">
      <c r="AE4188" s="135"/>
      <c r="AF4188" s="135"/>
      <c r="AG4188" s="135"/>
    </row>
    <row r="4189" spans="31:33" s="96" customFormat="1">
      <c r="AE4189" s="135"/>
      <c r="AF4189" s="135"/>
      <c r="AG4189" s="135"/>
    </row>
    <row r="4190" spans="31:33" s="96" customFormat="1">
      <c r="AE4190" s="135"/>
      <c r="AF4190" s="135"/>
      <c r="AG4190" s="135"/>
    </row>
    <row r="4191" spans="31:33" s="96" customFormat="1">
      <c r="AE4191" s="135"/>
      <c r="AF4191" s="135"/>
      <c r="AG4191" s="135"/>
    </row>
    <row r="4192" spans="31:33" s="96" customFormat="1">
      <c r="AE4192" s="135"/>
      <c r="AF4192" s="135"/>
      <c r="AG4192" s="135"/>
    </row>
    <row r="4193" spans="31:33" s="96" customFormat="1">
      <c r="AE4193" s="135"/>
      <c r="AF4193" s="135"/>
      <c r="AG4193" s="135"/>
    </row>
    <row r="4194" spans="31:33" s="96" customFormat="1">
      <c r="AE4194" s="135"/>
      <c r="AF4194" s="135"/>
      <c r="AG4194" s="135"/>
    </row>
    <row r="4195" spans="31:33" s="96" customFormat="1">
      <c r="AE4195" s="135"/>
      <c r="AF4195" s="135"/>
      <c r="AG4195" s="135"/>
    </row>
    <row r="4196" spans="31:33" s="96" customFormat="1">
      <c r="AE4196" s="135"/>
      <c r="AF4196" s="135"/>
      <c r="AG4196" s="135"/>
    </row>
    <row r="4197" spans="31:33" s="96" customFormat="1">
      <c r="AE4197" s="135"/>
      <c r="AF4197" s="135"/>
      <c r="AG4197" s="135"/>
    </row>
    <row r="4198" spans="31:33" s="96" customFormat="1">
      <c r="AE4198" s="135"/>
      <c r="AF4198" s="135"/>
      <c r="AG4198" s="135"/>
    </row>
    <row r="4199" spans="31:33" s="96" customFormat="1">
      <c r="AE4199" s="135"/>
      <c r="AF4199" s="135"/>
      <c r="AG4199" s="135"/>
    </row>
    <row r="4200" spans="31:33" s="96" customFormat="1">
      <c r="AE4200" s="135"/>
      <c r="AF4200" s="135"/>
      <c r="AG4200" s="135"/>
    </row>
    <row r="4201" spans="31:33" s="96" customFormat="1">
      <c r="AE4201" s="135"/>
      <c r="AF4201" s="135"/>
      <c r="AG4201" s="135"/>
    </row>
    <row r="4202" spans="31:33" s="96" customFormat="1">
      <c r="AE4202" s="135"/>
      <c r="AF4202" s="135"/>
      <c r="AG4202" s="135"/>
    </row>
    <row r="4203" spans="31:33" s="96" customFormat="1">
      <c r="AE4203" s="135"/>
      <c r="AF4203" s="135"/>
      <c r="AG4203" s="135"/>
    </row>
    <row r="4204" spans="31:33" s="96" customFormat="1">
      <c r="AE4204" s="135"/>
      <c r="AF4204" s="135"/>
      <c r="AG4204" s="135"/>
    </row>
    <row r="4205" spans="31:33" s="96" customFormat="1">
      <c r="AE4205" s="135"/>
      <c r="AF4205" s="135"/>
      <c r="AG4205" s="135"/>
    </row>
    <row r="4206" spans="31:33" s="96" customFormat="1">
      <c r="AE4206" s="135"/>
      <c r="AF4206" s="135"/>
      <c r="AG4206" s="135"/>
    </row>
    <row r="4207" spans="31:33" s="96" customFormat="1">
      <c r="AE4207" s="135"/>
      <c r="AF4207" s="135"/>
      <c r="AG4207" s="135"/>
    </row>
    <row r="4208" spans="31:33" s="96" customFormat="1">
      <c r="AE4208" s="135"/>
      <c r="AF4208" s="135"/>
      <c r="AG4208" s="135"/>
    </row>
    <row r="4209" spans="31:33" s="96" customFormat="1">
      <c r="AE4209" s="135"/>
      <c r="AF4209" s="135"/>
      <c r="AG4209" s="135"/>
    </row>
    <row r="4210" spans="31:33" s="96" customFormat="1">
      <c r="AE4210" s="135"/>
      <c r="AF4210" s="135"/>
      <c r="AG4210" s="135"/>
    </row>
    <row r="4211" spans="31:33" s="96" customFormat="1">
      <c r="AE4211" s="135"/>
      <c r="AF4211" s="135"/>
      <c r="AG4211" s="135"/>
    </row>
    <row r="4212" spans="31:33" s="96" customFormat="1">
      <c r="AE4212" s="135"/>
      <c r="AF4212" s="135"/>
      <c r="AG4212" s="135"/>
    </row>
    <row r="4213" spans="31:33" s="96" customFormat="1">
      <c r="AE4213" s="135"/>
      <c r="AF4213" s="135"/>
      <c r="AG4213" s="135"/>
    </row>
    <row r="4214" spans="31:33" s="96" customFormat="1">
      <c r="AE4214" s="135"/>
      <c r="AF4214" s="135"/>
      <c r="AG4214" s="135"/>
    </row>
    <row r="4215" spans="31:33" s="96" customFormat="1">
      <c r="AE4215" s="135"/>
      <c r="AF4215" s="135"/>
      <c r="AG4215" s="135"/>
    </row>
    <row r="4216" spans="31:33" s="96" customFormat="1">
      <c r="AE4216" s="135"/>
      <c r="AF4216" s="135"/>
      <c r="AG4216" s="135"/>
    </row>
    <row r="4217" spans="31:33" s="96" customFormat="1">
      <c r="AE4217" s="135"/>
      <c r="AF4217" s="135"/>
      <c r="AG4217" s="135"/>
    </row>
    <row r="4218" spans="31:33" s="96" customFormat="1">
      <c r="AE4218" s="135"/>
      <c r="AF4218" s="135"/>
      <c r="AG4218" s="135"/>
    </row>
    <row r="4219" spans="31:33" s="96" customFormat="1">
      <c r="AE4219" s="135"/>
      <c r="AF4219" s="135"/>
      <c r="AG4219" s="135"/>
    </row>
    <row r="4220" spans="31:33" s="96" customFormat="1">
      <c r="AE4220" s="135"/>
      <c r="AF4220" s="135"/>
      <c r="AG4220" s="135"/>
    </row>
    <row r="4221" spans="31:33" s="96" customFormat="1">
      <c r="AE4221" s="135"/>
      <c r="AF4221" s="135"/>
      <c r="AG4221" s="135"/>
    </row>
    <row r="4222" spans="31:33" s="96" customFormat="1">
      <c r="AE4222" s="135"/>
      <c r="AF4222" s="135"/>
      <c r="AG4222" s="135"/>
    </row>
    <row r="4223" spans="31:33" s="96" customFormat="1">
      <c r="AE4223" s="135"/>
      <c r="AF4223" s="135"/>
      <c r="AG4223" s="135"/>
    </row>
    <row r="4224" spans="31:33" s="96" customFormat="1">
      <c r="AE4224" s="135"/>
      <c r="AF4224" s="135"/>
      <c r="AG4224" s="135"/>
    </row>
    <row r="4225" spans="31:33" s="96" customFormat="1">
      <c r="AE4225" s="135"/>
      <c r="AF4225" s="135"/>
      <c r="AG4225" s="135"/>
    </row>
    <row r="4226" spans="31:33" s="96" customFormat="1">
      <c r="AE4226" s="135"/>
      <c r="AF4226" s="135"/>
      <c r="AG4226" s="135"/>
    </row>
    <row r="4227" spans="31:33" s="96" customFormat="1">
      <c r="AE4227" s="135"/>
      <c r="AF4227" s="135"/>
      <c r="AG4227" s="135"/>
    </row>
    <row r="4228" spans="31:33" s="96" customFormat="1">
      <c r="AE4228" s="135"/>
      <c r="AF4228" s="135"/>
      <c r="AG4228" s="135"/>
    </row>
    <row r="4229" spans="31:33" s="96" customFormat="1">
      <c r="AE4229" s="135"/>
      <c r="AF4229" s="135"/>
      <c r="AG4229" s="135"/>
    </row>
    <row r="4230" spans="31:33" s="96" customFormat="1">
      <c r="AE4230" s="135"/>
      <c r="AF4230" s="135"/>
      <c r="AG4230" s="135"/>
    </row>
    <row r="4231" spans="31:33" s="96" customFormat="1">
      <c r="AE4231" s="135"/>
      <c r="AF4231" s="135"/>
      <c r="AG4231" s="135"/>
    </row>
    <row r="4232" spans="31:33" s="96" customFormat="1">
      <c r="AE4232" s="135"/>
      <c r="AF4232" s="135"/>
      <c r="AG4232" s="135"/>
    </row>
    <row r="4233" spans="31:33" s="96" customFormat="1">
      <c r="AE4233" s="135"/>
      <c r="AF4233" s="135"/>
      <c r="AG4233" s="135"/>
    </row>
    <row r="4234" spans="31:33" s="96" customFormat="1">
      <c r="AE4234" s="135"/>
      <c r="AF4234" s="135"/>
      <c r="AG4234" s="135"/>
    </row>
    <row r="4235" spans="31:33" s="96" customFormat="1">
      <c r="AE4235" s="135"/>
      <c r="AF4235" s="135"/>
      <c r="AG4235" s="135"/>
    </row>
    <row r="4236" spans="31:33" s="96" customFormat="1">
      <c r="AE4236" s="135"/>
      <c r="AF4236" s="135"/>
      <c r="AG4236" s="135"/>
    </row>
    <row r="4237" spans="31:33" s="96" customFormat="1">
      <c r="AE4237" s="135"/>
      <c r="AF4237" s="135"/>
      <c r="AG4237" s="135"/>
    </row>
    <row r="4238" spans="31:33" s="96" customFormat="1">
      <c r="AE4238" s="135"/>
      <c r="AF4238" s="135"/>
      <c r="AG4238" s="135"/>
    </row>
    <row r="4239" spans="31:33" s="96" customFormat="1">
      <c r="AE4239" s="135"/>
      <c r="AF4239" s="135"/>
      <c r="AG4239" s="135"/>
    </row>
    <row r="4240" spans="31:33" s="96" customFormat="1">
      <c r="AE4240" s="135"/>
      <c r="AF4240" s="135"/>
      <c r="AG4240" s="135"/>
    </row>
    <row r="4241" spans="31:33" s="96" customFormat="1">
      <c r="AE4241" s="135"/>
      <c r="AF4241" s="135"/>
      <c r="AG4241" s="135"/>
    </row>
    <row r="4242" spans="31:33" s="96" customFormat="1">
      <c r="AE4242" s="135"/>
      <c r="AF4242" s="135"/>
      <c r="AG4242" s="135"/>
    </row>
    <row r="4243" spans="31:33" s="96" customFormat="1">
      <c r="AE4243" s="135"/>
      <c r="AF4243" s="135"/>
      <c r="AG4243" s="135"/>
    </row>
    <row r="4244" spans="31:33" s="96" customFormat="1">
      <c r="AE4244" s="135"/>
      <c r="AF4244" s="135"/>
      <c r="AG4244" s="135"/>
    </row>
    <row r="4245" spans="31:33" s="96" customFormat="1">
      <c r="AE4245" s="135"/>
      <c r="AF4245" s="135"/>
      <c r="AG4245" s="135"/>
    </row>
    <row r="4246" spans="31:33" s="96" customFormat="1">
      <c r="AE4246" s="135"/>
      <c r="AF4246" s="135"/>
      <c r="AG4246" s="135"/>
    </row>
    <row r="4247" spans="31:33" s="96" customFormat="1">
      <c r="AE4247" s="135"/>
      <c r="AF4247" s="135"/>
      <c r="AG4247" s="135"/>
    </row>
    <row r="4248" spans="31:33" s="96" customFormat="1">
      <c r="AE4248" s="135"/>
      <c r="AF4248" s="135"/>
      <c r="AG4248" s="135"/>
    </row>
    <row r="4249" spans="31:33" s="96" customFormat="1">
      <c r="AE4249" s="135"/>
      <c r="AF4249" s="135"/>
      <c r="AG4249" s="135"/>
    </row>
    <row r="4250" spans="31:33" s="96" customFormat="1">
      <c r="AE4250" s="135"/>
      <c r="AF4250" s="135"/>
      <c r="AG4250" s="135"/>
    </row>
    <row r="4251" spans="31:33" s="96" customFormat="1">
      <c r="AE4251" s="135"/>
      <c r="AF4251" s="135"/>
      <c r="AG4251" s="135"/>
    </row>
    <row r="4252" spans="31:33" s="96" customFormat="1">
      <c r="AE4252" s="135"/>
      <c r="AF4252" s="135"/>
      <c r="AG4252" s="135"/>
    </row>
    <row r="4253" spans="31:33" s="96" customFormat="1">
      <c r="AE4253" s="135"/>
      <c r="AF4253" s="135"/>
      <c r="AG4253" s="135"/>
    </row>
    <row r="4254" spans="31:33" s="96" customFormat="1">
      <c r="AE4254" s="135"/>
      <c r="AF4254" s="135"/>
      <c r="AG4254" s="135"/>
    </row>
    <row r="4255" spans="31:33" s="96" customFormat="1">
      <c r="AE4255" s="135"/>
      <c r="AF4255" s="135"/>
      <c r="AG4255" s="135"/>
    </row>
    <row r="4256" spans="31:33" s="96" customFormat="1">
      <c r="AE4256" s="135"/>
      <c r="AF4256" s="135"/>
      <c r="AG4256" s="135"/>
    </row>
    <row r="4257" spans="31:33" s="96" customFormat="1">
      <c r="AE4257" s="135"/>
      <c r="AF4257" s="135"/>
      <c r="AG4257" s="135"/>
    </row>
    <row r="4258" spans="31:33" s="96" customFormat="1">
      <c r="AE4258" s="135"/>
      <c r="AF4258" s="135"/>
      <c r="AG4258" s="135"/>
    </row>
    <row r="4259" spans="31:33" s="96" customFormat="1">
      <c r="AE4259" s="135"/>
      <c r="AF4259" s="135"/>
      <c r="AG4259" s="135"/>
    </row>
    <row r="4260" spans="31:33" s="96" customFormat="1">
      <c r="AE4260" s="135"/>
      <c r="AF4260" s="135"/>
      <c r="AG4260" s="135"/>
    </row>
    <row r="4261" spans="31:33" s="96" customFormat="1">
      <c r="AE4261" s="135"/>
      <c r="AF4261" s="135"/>
      <c r="AG4261" s="135"/>
    </row>
    <row r="4262" spans="31:33" s="96" customFormat="1">
      <c r="AE4262" s="135"/>
      <c r="AF4262" s="135"/>
      <c r="AG4262" s="135"/>
    </row>
    <row r="4263" spans="31:33" s="96" customFormat="1">
      <c r="AE4263" s="135"/>
      <c r="AF4263" s="135"/>
      <c r="AG4263" s="135"/>
    </row>
    <row r="4264" spans="31:33" s="96" customFormat="1">
      <c r="AE4264" s="135"/>
      <c r="AF4264" s="135"/>
      <c r="AG4264" s="135"/>
    </row>
    <row r="4265" spans="31:33" s="96" customFormat="1">
      <c r="AE4265" s="135"/>
      <c r="AF4265" s="135"/>
      <c r="AG4265" s="135"/>
    </row>
    <row r="4266" spans="31:33" s="96" customFormat="1">
      <c r="AE4266" s="135"/>
      <c r="AF4266" s="135"/>
      <c r="AG4266" s="135"/>
    </row>
    <row r="4267" spans="31:33" s="96" customFormat="1">
      <c r="AE4267" s="135"/>
      <c r="AF4267" s="135"/>
      <c r="AG4267" s="135"/>
    </row>
    <row r="4268" spans="31:33" s="96" customFormat="1">
      <c r="AE4268" s="135"/>
      <c r="AF4268" s="135"/>
      <c r="AG4268" s="135"/>
    </row>
    <row r="4269" spans="31:33" s="96" customFormat="1">
      <c r="AE4269" s="135"/>
      <c r="AF4269" s="135"/>
      <c r="AG4269" s="135"/>
    </row>
    <row r="4270" spans="31:33" s="96" customFormat="1">
      <c r="AE4270" s="135"/>
      <c r="AF4270" s="135"/>
      <c r="AG4270" s="135"/>
    </row>
    <row r="4271" spans="31:33" s="96" customFormat="1">
      <c r="AE4271" s="135"/>
      <c r="AF4271" s="135"/>
      <c r="AG4271" s="135"/>
    </row>
    <row r="4272" spans="31:33" s="96" customFormat="1">
      <c r="AE4272" s="135"/>
      <c r="AF4272" s="135"/>
      <c r="AG4272" s="135"/>
    </row>
    <row r="4273" spans="31:33" s="96" customFormat="1">
      <c r="AE4273" s="135"/>
      <c r="AF4273" s="135"/>
      <c r="AG4273" s="135"/>
    </row>
    <row r="4274" spans="31:33" s="96" customFormat="1">
      <c r="AE4274" s="135"/>
      <c r="AF4274" s="135"/>
      <c r="AG4274" s="135"/>
    </row>
    <row r="4275" spans="31:33" s="96" customFormat="1">
      <c r="AE4275" s="135"/>
      <c r="AF4275" s="135"/>
      <c r="AG4275" s="135"/>
    </row>
    <row r="4276" spans="31:33" s="96" customFormat="1">
      <c r="AE4276" s="135"/>
      <c r="AF4276" s="135"/>
      <c r="AG4276" s="135"/>
    </row>
    <row r="4277" spans="31:33" s="96" customFormat="1">
      <c r="AE4277" s="135"/>
      <c r="AF4277" s="135"/>
      <c r="AG4277" s="135"/>
    </row>
    <row r="4278" spans="31:33" s="96" customFormat="1">
      <c r="AE4278" s="135"/>
      <c r="AF4278" s="135"/>
      <c r="AG4278" s="135"/>
    </row>
    <row r="4279" spans="31:33" s="96" customFormat="1">
      <c r="AE4279" s="135"/>
      <c r="AF4279" s="135"/>
      <c r="AG4279" s="135"/>
    </row>
    <row r="4280" spans="31:33" s="96" customFormat="1">
      <c r="AE4280" s="135"/>
      <c r="AF4280" s="135"/>
      <c r="AG4280" s="135"/>
    </row>
    <row r="4281" spans="31:33" s="96" customFormat="1">
      <c r="AE4281" s="135"/>
      <c r="AF4281" s="135"/>
      <c r="AG4281" s="135"/>
    </row>
    <row r="4282" spans="31:33" s="96" customFormat="1">
      <c r="AE4282" s="135"/>
      <c r="AF4282" s="135"/>
      <c r="AG4282" s="135"/>
    </row>
    <row r="4283" spans="31:33" s="96" customFormat="1">
      <c r="AE4283" s="135"/>
      <c r="AF4283" s="135"/>
      <c r="AG4283" s="135"/>
    </row>
    <row r="4284" spans="31:33" s="96" customFormat="1">
      <c r="AE4284" s="135"/>
      <c r="AF4284" s="135"/>
      <c r="AG4284" s="135"/>
    </row>
    <row r="4285" spans="31:33" s="96" customFormat="1">
      <c r="AE4285" s="135"/>
      <c r="AF4285" s="135"/>
      <c r="AG4285" s="135"/>
    </row>
    <row r="4286" spans="31:33" s="96" customFormat="1">
      <c r="AE4286" s="135"/>
      <c r="AF4286" s="135"/>
      <c r="AG4286" s="135"/>
    </row>
    <row r="4287" spans="31:33" s="96" customFormat="1">
      <c r="AE4287" s="135"/>
      <c r="AF4287" s="135"/>
      <c r="AG4287" s="135"/>
    </row>
    <row r="4288" spans="31:33" s="96" customFormat="1">
      <c r="AE4288" s="135"/>
      <c r="AF4288" s="135"/>
      <c r="AG4288" s="135"/>
    </row>
    <row r="4289" spans="31:33" s="96" customFormat="1">
      <c r="AE4289" s="135"/>
      <c r="AF4289" s="135"/>
      <c r="AG4289" s="135"/>
    </row>
    <row r="4290" spans="31:33" s="96" customFormat="1">
      <c r="AE4290" s="135"/>
      <c r="AF4290" s="135"/>
      <c r="AG4290" s="135"/>
    </row>
    <row r="4291" spans="31:33" s="96" customFormat="1">
      <c r="AE4291" s="135"/>
      <c r="AF4291" s="135"/>
      <c r="AG4291" s="135"/>
    </row>
    <row r="4292" spans="31:33" s="96" customFormat="1">
      <c r="AE4292" s="135"/>
      <c r="AF4292" s="135"/>
      <c r="AG4292" s="135"/>
    </row>
    <row r="4293" spans="31:33" s="96" customFormat="1">
      <c r="AE4293" s="135"/>
      <c r="AF4293" s="135"/>
      <c r="AG4293" s="135"/>
    </row>
    <row r="4294" spans="31:33" s="96" customFormat="1">
      <c r="AE4294" s="135"/>
      <c r="AF4294" s="135"/>
      <c r="AG4294" s="135"/>
    </row>
    <row r="4295" spans="31:33" s="96" customFormat="1">
      <c r="AE4295" s="135"/>
      <c r="AF4295" s="135"/>
      <c r="AG4295" s="135"/>
    </row>
    <row r="4296" spans="31:33" s="96" customFormat="1">
      <c r="AE4296" s="135"/>
      <c r="AF4296" s="135"/>
      <c r="AG4296" s="135"/>
    </row>
    <row r="4297" spans="31:33" s="96" customFormat="1">
      <c r="AE4297" s="135"/>
      <c r="AF4297" s="135"/>
      <c r="AG4297" s="135"/>
    </row>
    <row r="4298" spans="31:33" s="96" customFormat="1">
      <c r="AE4298" s="135"/>
      <c r="AF4298" s="135"/>
      <c r="AG4298" s="135"/>
    </row>
    <row r="4299" spans="31:33" s="96" customFormat="1">
      <c r="AE4299" s="135"/>
      <c r="AF4299" s="135"/>
      <c r="AG4299" s="135"/>
    </row>
    <row r="4300" spans="31:33" s="96" customFormat="1">
      <c r="AE4300" s="135"/>
      <c r="AF4300" s="135"/>
      <c r="AG4300" s="135"/>
    </row>
    <row r="4301" spans="31:33" s="96" customFormat="1">
      <c r="AE4301" s="135"/>
      <c r="AF4301" s="135"/>
      <c r="AG4301" s="135"/>
    </row>
    <row r="4302" spans="31:33" s="96" customFormat="1">
      <c r="AE4302" s="135"/>
      <c r="AF4302" s="135"/>
      <c r="AG4302" s="135"/>
    </row>
    <row r="4303" spans="31:33" s="96" customFormat="1">
      <c r="AE4303" s="135"/>
      <c r="AF4303" s="135"/>
      <c r="AG4303" s="135"/>
    </row>
    <row r="4304" spans="31:33" s="96" customFormat="1">
      <c r="AE4304" s="135"/>
      <c r="AF4304" s="135"/>
      <c r="AG4304" s="135"/>
    </row>
    <row r="4305" spans="31:33" s="96" customFormat="1">
      <c r="AE4305" s="135"/>
      <c r="AF4305" s="135"/>
      <c r="AG4305" s="135"/>
    </row>
    <row r="4306" spans="31:33" s="96" customFormat="1">
      <c r="AE4306" s="135"/>
      <c r="AF4306" s="135"/>
      <c r="AG4306" s="135"/>
    </row>
    <row r="4307" spans="31:33" s="96" customFormat="1">
      <c r="AE4307" s="135"/>
      <c r="AF4307" s="135"/>
      <c r="AG4307" s="135"/>
    </row>
    <row r="4308" spans="31:33" s="96" customFormat="1">
      <c r="AE4308" s="135"/>
      <c r="AF4308" s="135"/>
      <c r="AG4308" s="135"/>
    </row>
    <row r="4309" spans="31:33" s="96" customFormat="1">
      <c r="AE4309" s="135"/>
      <c r="AF4309" s="135"/>
      <c r="AG4309" s="135"/>
    </row>
    <row r="4310" spans="31:33" s="96" customFormat="1">
      <c r="AE4310" s="135"/>
      <c r="AF4310" s="135"/>
      <c r="AG4310" s="135"/>
    </row>
    <row r="4311" spans="31:33" s="96" customFormat="1">
      <c r="AE4311" s="135"/>
      <c r="AF4311" s="135"/>
      <c r="AG4311" s="135"/>
    </row>
    <row r="4312" spans="31:33" s="96" customFormat="1">
      <c r="AE4312" s="135"/>
      <c r="AF4312" s="135"/>
      <c r="AG4312" s="135"/>
    </row>
    <row r="4313" spans="31:33" s="96" customFormat="1">
      <c r="AE4313" s="135"/>
      <c r="AF4313" s="135"/>
      <c r="AG4313" s="135"/>
    </row>
    <row r="4314" spans="31:33" s="96" customFormat="1">
      <c r="AE4314" s="135"/>
      <c r="AF4314" s="135"/>
      <c r="AG4314" s="135"/>
    </row>
    <row r="4315" spans="31:33" s="96" customFormat="1">
      <c r="AE4315" s="135"/>
      <c r="AF4315" s="135"/>
      <c r="AG4315" s="135"/>
    </row>
    <row r="4316" spans="31:33" s="96" customFormat="1">
      <c r="AE4316" s="135"/>
      <c r="AF4316" s="135"/>
      <c r="AG4316" s="135"/>
    </row>
    <row r="4317" spans="31:33" s="96" customFormat="1">
      <c r="AE4317" s="135"/>
      <c r="AF4317" s="135"/>
      <c r="AG4317" s="135"/>
    </row>
    <row r="4318" spans="31:33" s="96" customFormat="1">
      <c r="AE4318" s="135"/>
      <c r="AF4318" s="135"/>
      <c r="AG4318" s="135"/>
    </row>
    <row r="4319" spans="31:33" s="96" customFormat="1">
      <c r="AE4319" s="135"/>
      <c r="AF4319" s="135"/>
      <c r="AG4319" s="135"/>
    </row>
    <row r="4320" spans="31:33" s="96" customFormat="1">
      <c r="AE4320" s="135"/>
      <c r="AF4320" s="135"/>
      <c r="AG4320" s="135"/>
    </row>
    <row r="4321" spans="31:33" s="96" customFormat="1">
      <c r="AE4321" s="135"/>
      <c r="AF4321" s="135"/>
      <c r="AG4321" s="135"/>
    </row>
    <row r="4322" spans="31:33" s="96" customFormat="1">
      <c r="AE4322" s="135"/>
      <c r="AF4322" s="135"/>
      <c r="AG4322" s="135"/>
    </row>
    <row r="4323" spans="31:33" s="96" customFormat="1">
      <c r="AE4323" s="135"/>
      <c r="AF4323" s="135"/>
      <c r="AG4323" s="135"/>
    </row>
    <row r="4324" spans="31:33" s="96" customFormat="1">
      <c r="AE4324" s="135"/>
      <c r="AF4324" s="135"/>
      <c r="AG4324" s="135"/>
    </row>
    <row r="4325" spans="31:33" s="96" customFormat="1">
      <c r="AE4325" s="135"/>
      <c r="AF4325" s="135"/>
      <c r="AG4325" s="135"/>
    </row>
    <row r="4326" spans="31:33" s="96" customFormat="1">
      <c r="AE4326" s="135"/>
      <c r="AF4326" s="135"/>
      <c r="AG4326" s="135"/>
    </row>
    <row r="4327" spans="31:33" s="96" customFormat="1">
      <c r="AE4327" s="135"/>
      <c r="AF4327" s="135"/>
      <c r="AG4327" s="135"/>
    </row>
    <row r="4328" spans="31:33" s="96" customFormat="1">
      <c r="AE4328" s="135"/>
      <c r="AF4328" s="135"/>
      <c r="AG4328" s="135"/>
    </row>
    <row r="4329" spans="31:33" s="96" customFormat="1">
      <c r="AE4329" s="135"/>
      <c r="AF4329" s="135"/>
      <c r="AG4329" s="135"/>
    </row>
    <row r="4330" spans="31:33" s="96" customFormat="1">
      <c r="AE4330" s="135"/>
      <c r="AF4330" s="135"/>
      <c r="AG4330" s="135"/>
    </row>
    <row r="4331" spans="31:33" s="96" customFormat="1">
      <c r="AE4331" s="135"/>
      <c r="AF4331" s="135"/>
      <c r="AG4331" s="135"/>
    </row>
    <row r="4332" spans="31:33" s="96" customFormat="1">
      <c r="AE4332" s="135"/>
      <c r="AF4332" s="135"/>
      <c r="AG4332" s="135"/>
    </row>
    <row r="4333" spans="31:33" s="96" customFormat="1">
      <c r="AE4333" s="135"/>
      <c r="AF4333" s="135"/>
      <c r="AG4333" s="135"/>
    </row>
    <row r="4334" spans="31:33" s="96" customFormat="1">
      <c r="AE4334" s="135"/>
      <c r="AF4334" s="135"/>
      <c r="AG4334" s="135"/>
    </row>
    <row r="4335" spans="31:33" s="96" customFormat="1">
      <c r="AE4335" s="135"/>
      <c r="AF4335" s="135"/>
      <c r="AG4335" s="135"/>
    </row>
    <row r="4336" spans="31:33" s="96" customFormat="1">
      <c r="AE4336" s="135"/>
      <c r="AF4336" s="135"/>
      <c r="AG4336" s="135"/>
    </row>
    <row r="4337" spans="31:33" s="96" customFormat="1">
      <c r="AE4337" s="135"/>
      <c r="AF4337" s="135"/>
      <c r="AG4337" s="135"/>
    </row>
    <row r="4338" spans="31:33" s="96" customFormat="1">
      <c r="AE4338" s="135"/>
      <c r="AF4338" s="135"/>
      <c r="AG4338" s="135"/>
    </row>
    <row r="4339" spans="31:33" s="96" customFormat="1">
      <c r="AE4339" s="135"/>
      <c r="AF4339" s="135"/>
      <c r="AG4339" s="135"/>
    </row>
    <row r="4340" spans="31:33" s="96" customFormat="1">
      <c r="AE4340" s="135"/>
      <c r="AF4340" s="135"/>
      <c r="AG4340" s="135"/>
    </row>
    <row r="4341" spans="31:33" s="96" customFormat="1">
      <c r="AE4341" s="135"/>
      <c r="AF4341" s="135"/>
      <c r="AG4341" s="135"/>
    </row>
    <row r="4342" spans="31:33" s="96" customFormat="1">
      <c r="AE4342" s="135"/>
      <c r="AF4342" s="135"/>
      <c r="AG4342" s="135"/>
    </row>
    <row r="4343" spans="31:33" s="96" customFormat="1">
      <c r="AE4343" s="135"/>
      <c r="AF4343" s="135"/>
      <c r="AG4343" s="135"/>
    </row>
    <row r="4344" spans="31:33" s="96" customFormat="1">
      <c r="AE4344" s="135"/>
      <c r="AF4344" s="135"/>
      <c r="AG4344" s="135"/>
    </row>
    <row r="4345" spans="31:33" s="96" customFormat="1">
      <c r="AE4345" s="135"/>
      <c r="AF4345" s="135"/>
      <c r="AG4345" s="135"/>
    </row>
    <row r="4346" spans="31:33" s="96" customFormat="1">
      <c r="AE4346" s="135"/>
      <c r="AF4346" s="135"/>
      <c r="AG4346" s="135"/>
    </row>
    <row r="4347" spans="31:33" s="96" customFormat="1">
      <c r="AE4347" s="135"/>
      <c r="AF4347" s="135"/>
      <c r="AG4347" s="135"/>
    </row>
    <row r="4348" spans="31:33" s="96" customFormat="1">
      <c r="AE4348" s="135"/>
      <c r="AF4348" s="135"/>
      <c r="AG4348" s="135"/>
    </row>
    <row r="4349" spans="31:33" s="96" customFormat="1">
      <c r="AE4349" s="135"/>
      <c r="AF4349" s="135"/>
      <c r="AG4349" s="135"/>
    </row>
    <row r="4350" spans="31:33" s="96" customFormat="1">
      <c r="AE4350" s="135"/>
      <c r="AF4350" s="135"/>
      <c r="AG4350" s="135"/>
    </row>
    <row r="4351" spans="31:33" s="96" customFormat="1">
      <c r="AE4351" s="135"/>
      <c r="AF4351" s="135"/>
      <c r="AG4351" s="135"/>
    </row>
    <row r="4352" spans="31:33" s="96" customFormat="1">
      <c r="AE4352" s="135"/>
      <c r="AF4352" s="135"/>
      <c r="AG4352" s="135"/>
    </row>
    <row r="4353" spans="31:33" s="96" customFormat="1">
      <c r="AE4353" s="135"/>
      <c r="AF4353" s="135"/>
      <c r="AG4353" s="135"/>
    </row>
    <row r="4354" spans="31:33" s="96" customFormat="1">
      <c r="AE4354" s="135"/>
      <c r="AF4354" s="135"/>
      <c r="AG4354" s="135"/>
    </row>
    <row r="4355" spans="31:33" s="96" customFormat="1">
      <c r="AE4355" s="135"/>
      <c r="AF4355" s="135"/>
      <c r="AG4355" s="135"/>
    </row>
    <row r="4356" spans="31:33" s="96" customFormat="1">
      <c r="AE4356" s="135"/>
      <c r="AF4356" s="135"/>
      <c r="AG4356" s="135"/>
    </row>
    <row r="4357" spans="31:33" s="96" customFormat="1">
      <c r="AE4357" s="135"/>
      <c r="AF4357" s="135"/>
      <c r="AG4357" s="135"/>
    </row>
    <row r="4358" spans="31:33" s="96" customFormat="1">
      <c r="AE4358" s="135"/>
      <c r="AF4358" s="135"/>
      <c r="AG4358" s="135"/>
    </row>
    <row r="4359" spans="31:33" s="96" customFormat="1">
      <c r="AE4359" s="135"/>
      <c r="AF4359" s="135"/>
      <c r="AG4359" s="135"/>
    </row>
    <row r="4360" spans="31:33" s="96" customFormat="1">
      <c r="AE4360" s="135"/>
      <c r="AF4360" s="135"/>
      <c r="AG4360" s="135"/>
    </row>
    <row r="4361" spans="31:33" s="96" customFormat="1">
      <c r="AE4361" s="135"/>
      <c r="AF4361" s="135"/>
      <c r="AG4361" s="135"/>
    </row>
    <row r="4362" spans="31:33" s="96" customFormat="1">
      <c r="AE4362" s="135"/>
      <c r="AF4362" s="135"/>
      <c r="AG4362" s="135"/>
    </row>
    <row r="4363" spans="31:33" s="96" customFormat="1">
      <c r="AE4363" s="135"/>
      <c r="AF4363" s="135"/>
      <c r="AG4363" s="135"/>
    </row>
    <row r="4364" spans="31:33" s="96" customFormat="1">
      <c r="AE4364" s="135"/>
      <c r="AF4364" s="135"/>
      <c r="AG4364" s="135"/>
    </row>
    <row r="4365" spans="31:33" s="96" customFormat="1">
      <c r="AE4365" s="135"/>
      <c r="AF4365" s="135"/>
      <c r="AG4365" s="135"/>
    </row>
    <row r="4366" spans="31:33" s="96" customFormat="1">
      <c r="AE4366" s="135"/>
      <c r="AF4366" s="135"/>
      <c r="AG4366" s="135"/>
    </row>
    <row r="4367" spans="31:33" s="96" customFormat="1">
      <c r="AE4367" s="135"/>
      <c r="AF4367" s="135"/>
      <c r="AG4367" s="135"/>
    </row>
    <row r="4368" spans="31:33" s="96" customFormat="1">
      <c r="AE4368" s="135"/>
      <c r="AF4368" s="135"/>
      <c r="AG4368" s="135"/>
    </row>
    <row r="4369" spans="31:33" s="96" customFormat="1">
      <c r="AE4369" s="135"/>
      <c r="AF4369" s="135"/>
      <c r="AG4369" s="135"/>
    </row>
    <row r="4370" spans="31:33" s="96" customFormat="1">
      <c r="AE4370" s="135"/>
      <c r="AF4370" s="135"/>
      <c r="AG4370" s="135"/>
    </row>
    <row r="4371" spans="31:33" s="96" customFormat="1">
      <c r="AE4371" s="135"/>
      <c r="AF4371" s="135"/>
      <c r="AG4371" s="135"/>
    </row>
    <row r="4372" spans="31:33" s="96" customFormat="1">
      <c r="AE4372" s="135"/>
      <c r="AF4372" s="135"/>
      <c r="AG4372" s="135"/>
    </row>
    <row r="4373" spans="31:33" s="96" customFormat="1">
      <c r="AE4373" s="135"/>
      <c r="AF4373" s="135"/>
      <c r="AG4373" s="135"/>
    </row>
    <row r="4374" spans="31:33" s="96" customFormat="1">
      <c r="AE4374" s="135"/>
      <c r="AF4374" s="135"/>
      <c r="AG4374" s="135"/>
    </row>
    <row r="4375" spans="31:33" s="96" customFormat="1">
      <c r="AE4375" s="135"/>
      <c r="AF4375" s="135"/>
      <c r="AG4375" s="135"/>
    </row>
    <row r="4376" spans="31:33" s="96" customFormat="1">
      <c r="AE4376" s="135"/>
      <c r="AF4376" s="135"/>
      <c r="AG4376" s="135"/>
    </row>
    <row r="4377" spans="31:33" s="96" customFormat="1">
      <c r="AE4377" s="135"/>
      <c r="AF4377" s="135"/>
      <c r="AG4377" s="135"/>
    </row>
    <row r="4378" spans="31:33" s="96" customFormat="1">
      <c r="AE4378" s="135"/>
      <c r="AF4378" s="135"/>
      <c r="AG4378" s="135"/>
    </row>
    <row r="4379" spans="31:33" s="96" customFormat="1">
      <c r="AE4379" s="135"/>
      <c r="AF4379" s="135"/>
      <c r="AG4379" s="135"/>
    </row>
    <row r="4380" spans="31:33" s="96" customFormat="1">
      <c r="AE4380" s="135"/>
      <c r="AF4380" s="135"/>
      <c r="AG4380" s="135"/>
    </row>
    <row r="4381" spans="31:33" s="96" customFormat="1">
      <c r="AE4381" s="135"/>
      <c r="AF4381" s="135"/>
      <c r="AG4381" s="135"/>
    </row>
    <row r="4382" spans="31:33" s="96" customFormat="1">
      <c r="AE4382" s="135"/>
      <c r="AF4382" s="135"/>
      <c r="AG4382" s="135"/>
    </row>
    <row r="4383" spans="31:33" s="96" customFormat="1">
      <c r="AE4383" s="135"/>
      <c r="AF4383" s="135"/>
      <c r="AG4383" s="135"/>
    </row>
    <row r="4384" spans="31:33" s="96" customFormat="1">
      <c r="AE4384" s="135"/>
      <c r="AF4384" s="135"/>
      <c r="AG4384" s="135"/>
    </row>
    <row r="4385" spans="31:33" s="96" customFormat="1">
      <c r="AE4385" s="135"/>
      <c r="AF4385" s="135"/>
      <c r="AG4385" s="135"/>
    </row>
    <row r="4386" spans="31:33" s="96" customFormat="1">
      <c r="AE4386" s="135"/>
      <c r="AF4386" s="135"/>
      <c r="AG4386" s="135"/>
    </row>
    <row r="4387" spans="31:33" s="96" customFormat="1">
      <c r="AE4387" s="135"/>
      <c r="AF4387" s="135"/>
      <c r="AG4387" s="135"/>
    </row>
    <row r="4388" spans="31:33" s="96" customFormat="1">
      <c r="AE4388" s="135"/>
      <c r="AF4388" s="135"/>
      <c r="AG4388" s="135"/>
    </row>
    <row r="4389" spans="31:33" s="96" customFormat="1">
      <c r="AE4389" s="135"/>
      <c r="AF4389" s="135"/>
      <c r="AG4389" s="135"/>
    </row>
    <row r="4390" spans="31:33" s="96" customFormat="1">
      <c r="AE4390" s="135"/>
      <c r="AF4390" s="135"/>
      <c r="AG4390" s="135"/>
    </row>
    <row r="4391" spans="31:33" s="96" customFormat="1">
      <c r="AE4391" s="135"/>
      <c r="AF4391" s="135"/>
      <c r="AG4391" s="135"/>
    </row>
    <row r="4392" spans="31:33" s="96" customFormat="1">
      <c r="AE4392" s="135"/>
      <c r="AF4392" s="135"/>
      <c r="AG4392" s="135"/>
    </row>
    <row r="4393" spans="31:33" s="96" customFormat="1">
      <c r="AE4393" s="135"/>
      <c r="AF4393" s="135"/>
      <c r="AG4393" s="135"/>
    </row>
    <row r="4394" spans="31:33" s="96" customFormat="1">
      <c r="AE4394" s="135"/>
      <c r="AF4394" s="135"/>
      <c r="AG4394" s="135"/>
    </row>
    <row r="4395" spans="31:33" s="96" customFormat="1">
      <c r="AE4395" s="135"/>
      <c r="AF4395" s="135"/>
      <c r="AG4395" s="135"/>
    </row>
    <row r="4396" spans="31:33" s="96" customFormat="1">
      <c r="AE4396" s="135"/>
      <c r="AF4396" s="135"/>
      <c r="AG4396" s="135"/>
    </row>
    <row r="4397" spans="31:33" s="96" customFormat="1">
      <c r="AE4397" s="135"/>
      <c r="AF4397" s="135"/>
      <c r="AG4397" s="135"/>
    </row>
    <row r="4398" spans="31:33" s="96" customFormat="1">
      <c r="AE4398" s="135"/>
      <c r="AF4398" s="135"/>
      <c r="AG4398" s="135"/>
    </row>
    <row r="4399" spans="31:33" s="96" customFormat="1">
      <c r="AE4399" s="135"/>
      <c r="AF4399" s="135"/>
      <c r="AG4399" s="135"/>
    </row>
    <row r="4400" spans="31:33" s="96" customFormat="1">
      <c r="AE4400" s="135"/>
      <c r="AF4400" s="135"/>
      <c r="AG4400" s="135"/>
    </row>
    <row r="4401" spans="31:33" s="96" customFormat="1">
      <c r="AE4401" s="135"/>
      <c r="AF4401" s="135"/>
      <c r="AG4401" s="135"/>
    </row>
    <row r="4402" spans="31:33" s="96" customFormat="1">
      <c r="AE4402" s="135"/>
      <c r="AF4402" s="135"/>
      <c r="AG4402" s="135"/>
    </row>
    <row r="4403" spans="31:33" s="96" customFormat="1">
      <c r="AE4403" s="135"/>
      <c r="AF4403" s="135"/>
      <c r="AG4403" s="135"/>
    </row>
    <row r="4404" spans="31:33" s="96" customFormat="1">
      <c r="AE4404" s="135"/>
      <c r="AF4404" s="135"/>
      <c r="AG4404" s="135"/>
    </row>
    <row r="4405" spans="31:33" s="96" customFormat="1">
      <c r="AE4405" s="135"/>
      <c r="AF4405" s="135"/>
      <c r="AG4405" s="135"/>
    </row>
    <row r="4406" spans="31:33" s="96" customFormat="1">
      <c r="AE4406" s="135"/>
      <c r="AF4406" s="135"/>
      <c r="AG4406" s="135"/>
    </row>
    <row r="4407" spans="31:33" s="96" customFormat="1">
      <c r="AE4407" s="135"/>
      <c r="AF4407" s="135"/>
      <c r="AG4407" s="135"/>
    </row>
    <row r="4408" spans="31:33" s="96" customFormat="1">
      <c r="AE4408" s="135"/>
      <c r="AF4408" s="135"/>
      <c r="AG4408" s="135"/>
    </row>
    <row r="4409" spans="31:33" s="96" customFormat="1">
      <c r="AE4409" s="135"/>
      <c r="AF4409" s="135"/>
      <c r="AG4409" s="135"/>
    </row>
    <row r="4410" spans="31:33" s="96" customFormat="1">
      <c r="AE4410" s="135"/>
      <c r="AF4410" s="135"/>
      <c r="AG4410" s="135"/>
    </row>
    <row r="4411" spans="31:33" s="96" customFormat="1">
      <c r="AE4411" s="135"/>
      <c r="AF4411" s="135"/>
      <c r="AG4411" s="135"/>
    </row>
    <row r="4412" spans="31:33" s="96" customFormat="1">
      <c r="AE4412" s="135"/>
      <c r="AF4412" s="135"/>
      <c r="AG4412" s="135"/>
    </row>
    <row r="4413" spans="31:33" s="96" customFormat="1">
      <c r="AE4413" s="135"/>
      <c r="AF4413" s="135"/>
      <c r="AG4413" s="135"/>
    </row>
    <row r="4414" spans="31:33" s="96" customFormat="1">
      <c r="AE4414" s="135"/>
      <c r="AF4414" s="135"/>
      <c r="AG4414" s="135"/>
    </row>
    <row r="4415" spans="31:33" s="96" customFormat="1">
      <c r="AE4415" s="135"/>
      <c r="AF4415" s="135"/>
      <c r="AG4415" s="135"/>
    </row>
    <row r="4416" spans="31:33" s="96" customFormat="1">
      <c r="AE4416" s="135"/>
      <c r="AF4416" s="135"/>
      <c r="AG4416" s="135"/>
    </row>
    <row r="4417" spans="31:33" s="96" customFormat="1">
      <c r="AE4417" s="135"/>
      <c r="AF4417" s="135"/>
      <c r="AG4417" s="135"/>
    </row>
    <row r="4418" spans="31:33" s="96" customFormat="1">
      <c r="AE4418" s="135"/>
      <c r="AF4418" s="135"/>
      <c r="AG4418" s="135"/>
    </row>
    <row r="4419" spans="31:33" s="96" customFormat="1">
      <c r="AE4419" s="135"/>
      <c r="AF4419" s="135"/>
      <c r="AG4419" s="135"/>
    </row>
    <row r="4420" spans="31:33" s="96" customFormat="1">
      <c r="AE4420" s="135"/>
      <c r="AF4420" s="135"/>
      <c r="AG4420" s="135"/>
    </row>
    <row r="4421" spans="31:33" s="96" customFormat="1">
      <c r="AE4421" s="135"/>
      <c r="AF4421" s="135"/>
      <c r="AG4421" s="135"/>
    </row>
    <row r="4422" spans="31:33" s="96" customFormat="1">
      <c r="AE4422" s="135"/>
      <c r="AF4422" s="135"/>
      <c r="AG4422" s="135"/>
    </row>
    <row r="4423" spans="31:33" s="96" customFormat="1">
      <c r="AE4423" s="135"/>
      <c r="AF4423" s="135"/>
      <c r="AG4423" s="135"/>
    </row>
    <row r="4424" spans="31:33" s="96" customFormat="1">
      <c r="AE4424" s="135"/>
      <c r="AF4424" s="135"/>
      <c r="AG4424" s="135"/>
    </row>
    <row r="4425" spans="31:33" s="96" customFormat="1">
      <c r="AE4425" s="135"/>
      <c r="AF4425" s="135"/>
      <c r="AG4425" s="135"/>
    </row>
    <row r="4426" spans="31:33" s="96" customFormat="1">
      <c r="AE4426" s="135"/>
      <c r="AF4426" s="135"/>
      <c r="AG4426" s="135"/>
    </row>
    <row r="4427" spans="31:33" s="96" customFormat="1">
      <c r="AE4427" s="135"/>
      <c r="AF4427" s="135"/>
      <c r="AG4427" s="135"/>
    </row>
    <row r="4428" spans="31:33" s="96" customFormat="1">
      <c r="AE4428" s="135"/>
      <c r="AF4428" s="135"/>
      <c r="AG4428" s="135"/>
    </row>
    <row r="4429" spans="31:33" s="96" customFormat="1">
      <c r="AE4429" s="135"/>
      <c r="AF4429" s="135"/>
      <c r="AG4429" s="135"/>
    </row>
    <row r="4430" spans="31:33" s="96" customFormat="1">
      <c r="AE4430" s="135"/>
      <c r="AF4430" s="135"/>
      <c r="AG4430" s="135"/>
    </row>
    <row r="4431" spans="31:33" s="96" customFormat="1">
      <c r="AE4431" s="135"/>
      <c r="AF4431" s="135"/>
      <c r="AG4431" s="135"/>
    </row>
    <row r="4432" spans="31:33" s="96" customFormat="1">
      <c r="AE4432" s="135"/>
      <c r="AF4432" s="135"/>
      <c r="AG4432" s="135"/>
    </row>
    <row r="4433" spans="31:33" s="96" customFormat="1">
      <c r="AE4433" s="135"/>
      <c r="AF4433" s="135"/>
      <c r="AG4433" s="135"/>
    </row>
    <row r="4434" spans="31:33" s="96" customFormat="1">
      <c r="AE4434" s="135"/>
      <c r="AF4434" s="135"/>
      <c r="AG4434" s="135"/>
    </row>
    <row r="4435" spans="31:33" s="96" customFormat="1">
      <c r="AE4435" s="135"/>
      <c r="AF4435" s="135"/>
      <c r="AG4435" s="135"/>
    </row>
    <row r="4436" spans="31:33" s="96" customFormat="1">
      <c r="AE4436" s="135"/>
      <c r="AF4436" s="135"/>
      <c r="AG4436" s="135"/>
    </row>
    <row r="4437" spans="31:33" s="96" customFormat="1">
      <c r="AE4437" s="135"/>
      <c r="AF4437" s="135"/>
      <c r="AG4437" s="135"/>
    </row>
    <row r="4438" spans="31:33" s="96" customFormat="1">
      <c r="AE4438" s="135"/>
      <c r="AF4438" s="135"/>
      <c r="AG4438" s="135"/>
    </row>
    <row r="4439" spans="31:33" s="96" customFormat="1">
      <c r="AE4439" s="135"/>
      <c r="AF4439" s="135"/>
      <c r="AG4439" s="135"/>
    </row>
    <row r="4440" spans="31:33" s="96" customFormat="1">
      <c r="AE4440" s="135"/>
      <c r="AF4440" s="135"/>
      <c r="AG4440" s="135"/>
    </row>
    <row r="4441" spans="31:33" s="96" customFormat="1">
      <c r="AE4441" s="135"/>
      <c r="AF4441" s="135"/>
      <c r="AG4441" s="135"/>
    </row>
    <row r="4442" spans="31:33" s="96" customFormat="1">
      <c r="AE4442" s="135"/>
      <c r="AF4442" s="135"/>
      <c r="AG4442" s="135"/>
    </row>
    <row r="4443" spans="31:33" s="96" customFormat="1">
      <c r="AE4443" s="135"/>
      <c r="AF4443" s="135"/>
      <c r="AG4443" s="135"/>
    </row>
    <row r="4444" spans="31:33" s="96" customFormat="1">
      <c r="AE4444" s="135"/>
      <c r="AF4444" s="135"/>
      <c r="AG4444" s="135"/>
    </row>
    <row r="4445" spans="31:33" s="96" customFormat="1">
      <c r="AE4445" s="135"/>
      <c r="AF4445" s="135"/>
      <c r="AG4445" s="135"/>
    </row>
    <row r="4446" spans="31:33" s="96" customFormat="1">
      <c r="AE4446" s="135"/>
      <c r="AF4446" s="135"/>
      <c r="AG4446" s="135"/>
    </row>
    <row r="4447" spans="31:33" s="96" customFormat="1">
      <c r="AE4447" s="135"/>
      <c r="AF4447" s="135"/>
      <c r="AG4447" s="135"/>
    </row>
    <row r="4448" spans="31:33" s="96" customFormat="1">
      <c r="AE4448" s="135"/>
      <c r="AF4448" s="135"/>
      <c r="AG4448" s="135"/>
    </row>
    <row r="4449" spans="31:33" s="96" customFormat="1">
      <c r="AE4449" s="135"/>
      <c r="AF4449" s="135"/>
      <c r="AG4449" s="135"/>
    </row>
    <row r="4450" spans="31:33" s="96" customFormat="1">
      <c r="AE4450" s="135"/>
      <c r="AF4450" s="135"/>
      <c r="AG4450" s="135"/>
    </row>
    <row r="4451" spans="31:33" s="96" customFormat="1">
      <c r="AE4451" s="135"/>
      <c r="AF4451" s="135"/>
      <c r="AG4451" s="135"/>
    </row>
    <row r="4452" spans="31:33" s="96" customFormat="1">
      <c r="AE4452" s="135"/>
      <c r="AF4452" s="135"/>
      <c r="AG4452" s="135"/>
    </row>
    <row r="4453" spans="31:33" s="96" customFormat="1">
      <c r="AE4453" s="135"/>
      <c r="AF4453" s="135"/>
      <c r="AG4453" s="135"/>
    </row>
    <row r="4454" spans="31:33" s="96" customFormat="1">
      <c r="AE4454" s="135"/>
      <c r="AF4454" s="135"/>
      <c r="AG4454" s="135"/>
    </row>
    <row r="4455" spans="31:33" s="96" customFormat="1">
      <c r="AE4455" s="135"/>
      <c r="AF4455" s="135"/>
      <c r="AG4455" s="135"/>
    </row>
    <row r="4456" spans="31:33" s="96" customFormat="1">
      <c r="AE4456" s="135"/>
      <c r="AF4456" s="135"/>
      <c r="AG4456" s="135"/>
    </row>
    <row r="4457" spans="31:33" s="96" customFormat="1">
      <c r="AE4457" s="135"/>
      <c r="AF4457" s="135"/>
      <c r="AG4457" s="135"/>
    </row>
    <row r="4458" spans="31:33" s="96" customFormat="1">
      <c r="AE4458" s="135"/>
      <c r="AF4458" s="135"/>
      <c r="AG4458" s="135"/>
    </row>
    <row r="4459" spans="31:33" s="96" customFormat="1">
      <c r="AE4459" s="135"/>
      <c r="AF4459" s="135"/>
      <c r="AG4459" s="135"/>
    </row>
    <row r="4460" spans="31:33" s="96" customFormat="1">
      <c r="AE4460" s="135"/>
      <c r="AF4460" s="135"/>
      <c r="AG4460" s="135"/>
    </row>
    <row r="4461" spans="31:33" s="96" customFormat="1">
      <c r="AE4461" s="135"/>
      <c r="AF4461" s="135"/>
      <c r="AG4461" s="135"/>
    </row>
    <row r="4462" spans="31:33" s="96" customFormat="1">
      <c r="AE4462" s="135"/>
      <c r="AF4462" s="135"/>
      <c r="AG4462" s="135"/>
    </row>
    <row r="4463" spans="31:33" s="96" customFormat="1">
      <c r="AE4463" s="135"/>
      <c r="AF4463" s="135"/>
      <c r="AG4463" s="135"/>
    </row>
    <row r="4464" spans="31:33" s="96" customFormat="1">
      <c r="AE4464" s="135"/>
      <c r="AF4464" s="135"/>
      <c r="AG4464" s="135"/>
    </row>
    <row r="4465" spans="31:33" s="96" customFormat="1">
      <c r="AE4465" s="135"/>
      <c r="AF4465" s="135"/>
      <c r="AG4465" s="135"/>
    </row>
    <row r="4466" spans="31:33" s="96" customFormat="1">
      <c r="AE4466" s="135"/>
      <c r="AF4466" s="135"/>
      <c r="AG4466" s="135"/>
    </row>
    <row r="4467" spans="31:33" s="96" customFormat="1">
      <c r="AE4467" s="135"/>
      <c r="AF4467" s="135"/>
      <c r="AG4467" s="135"/>
    </row>
    <row r="4468" spans="31:33" s="96" customFormat="1">
      <c r="AE4468" s="135"/>
      <c r="AF4468" s="135"/>
      <c r="AG4468" s="135"/>
    </row>
    <row r="4469" spans="31:33" s="96" customFormat="1">
      <c r="AE4469" s="135"/>
      <c r="AF4469" s="135"/>
      <c r="AG4469" s="135"/>
    </row>
    <row r="4470" spans="31:33" s="96" customFormat="1">
      <c r="AE4470" s="135"/>
      <c r="AF4470" s="135"/>
      <c r="AG4470" s="135"/>
    </row>
    <row r="4471" spans="31:33" s="96" customFormat="1">
      <c r="AE4471" s="135"/>
      <c r="AF4471" s="135"/>
      <c r="AG4471" s="135"/>
    </row>
    <row r="4472" spans="31:33" s="96" customFormat="1">
      <c r="AE4472" s="135"/>
      <c r="AF4472" s="135"/>
      <c r="AG4472" s="135"/>
    </row>
    <row r="4473" spans="31:33" s="96" customFormat="1">
      <c r="AE4473" s="135"/>
      <c r="AF4473" s="135"/>
      <c r="AG4473" s="135"/>
    </row>
    <row r="4474" spans="31:33" s="96" customFormat="1">
      <c r="AE4474" s="135"/>
      <c r="AF4474" s="135"/>
      <c r="AG4474" s="135"/>
    </row>
    <row r="4475" spans="31:33" s="96" customFormat="1">
      <c r="AE4475" s="135"/>
      <c r="AF4475" s="135"/>
      <c r="AG4475" s="135"/>
    </row>
    <row r="4476" spans="31:33" s="96" customFormat="1">
      <c r="AE4476" s="135"/>
      <c r="AF4476" s="135"/>
      <c r="AG4476" s="135"/>
    </row>
    <row r="4477" spans="31:33" s="96" customFormat="1">
      <c r="AE4477" s="135"/>
      <c r="AF4477" s="135"/>
      <c r="AG4477" s="135"/>
    </row>
    <row r="4478" spans="31:33" s="96" customFormat="1">
      <c r="AE4478" s="135"/>
      <c r="AF4478" s="135"/>
      <c r="AG4478" s="135"/>
    </row>
    <row r="4479" spans="31:33" s="96" customFormat="1">
      <c r="AE4479" s="135"/>
      <c r="AF4479" s="135"/>
      <c r="AG4479" s="135"/>
    </row>
    <row r="4480" spans="31:33" s="96" customFormat="1">
      <c r="AE4480" s="135"/>
      <c r="AF4480" s="135"/>
      <c r="AG4480" s="135"/>
    </row>
    <row r="4481" spans="31:33" s="96" customFormat="1">
      <c r="AE4481" s="135"/>
      <c r="AF4481" s="135"/>
      <c r="AG4481" s="135"/>
    </row>
    <row r="4482" spans="31:33" s="96" customFormat="1">
      <c r="AE4482" s="135"/>
      <c r="AF4482" s="135"/>
      <c r="AG4482" s="135"/>
    </row>
    <row r="4483" spans="31:33" s="96" customFormat="1">
      <c r="AE4483" s="135"/>
      <c r="AF4483" s="135"/>
      <c r="AG4483" s="135"/>
    </row>
    <row r="4484" spans="31:33" s="96" customFormat="1">
      <c r="AE4484" s="135"/>
      <c r="AF4484" s="135"/>
      <c r="AG4484" s="135"/>
    </row>
    <row r="4485" spans="31:33" s="96" customFormat="1">
      <c r="AE4485" s="135"/>
      <c r="AF4485" s="135"/>
      <c r="AG4485" s="135"/>
    </row>
    <row r="4486" spans="31:33" s="96" customFormat="1">
      <c r="AE4486" s="135"/>
      <c r="AF4486" s="135"/>
      <c r="AG4486" s="135"/>
    </row>
    <row r="4487" spans="31:33" s="96" customFormat="1">
      <c r="AE4487" s="135"/>
      <c r="AF4487" s="135"/>
      <c r="AG4487" s="135"/>
    </row>
    <row r="4488" spans="31:33" s="96" customFormat="1">
      <c r="AE4488" s="135"/>
      <c r="AF4488" s="135"/>
      <c r="AG4488" s="135"/>
    </row>
    <row r="4489" spans="31:33" s="96" customFormat="1">
      <c r="AE4489" s="135"/>
      <c r="AF4489" s="135"/>
      <c r="AG4489" s="135"/>
    </row>
    <row r="4490" spans="31:33" s="96" customFormat="1">
      <c r="AE4490" s="135"/>
      <c r="AF4490" s="135"/>
      <c r="AG4490" s="135"/>
    </row>
    <row r="4491" spans="31:33" s="96" customFormat="1">
      <c r="AE4491" s="135"/>
      <c r="AF4491" s="135"/>
      <c r="AG4491" s="135"/>
    </row>
    <row r="4492" spans="31:33" s="96" customFormat="1">
      <c r="AE4492" s="135"/>
      <c r="AF4492" s="135"/>
      <c r="AG4492" s="135"/>
    </row>
    <row r="4493" spans="31:33" s="96" customFormat="1">
      <c r="AE4493" s="135"/>
      <c r="AF4493" s="135"/>
      <c r="AG4493" s="135"/>
    </row>
    <row r="4494" spans="31:33" s="96" customFormat="1">
      <c r="AE4494" s="135"/>
      <c r="AF4494" s="135"/>
      <c r="AG4494" s="135"/>
    </row>
    <row r="4495" spans="31:33" s="96" customFormat="1">
      <c r="AE4495" s="135"/>
      <c r="AF4495" s="135"/>
      <c r="AG4495" s="135"/>
    </row>
    <row r="4496" spans="31:33" s="96" customFormat="1">
      <c r="AE4496" s="135"/>
      <c r="AF4496" s="135"/>
      <c r="AG4496" s="135"/>
    </row>
    <row r="4497" spans="31:33" s="96" customFormat="1">
      <c r="AE4497" s="135"/>
      <c r="AF4497" s="135"/>
      <c r="AG4497" s="135"/>
    </row>
    <row r="4498" spans="31:33" s="96" customFormat="1">
      <c r="AE4498" s="135"/>
      <c r="AF4498" s="135"/>
      <c r="AG4498" s="135"/>
    </row>
    <row r="4499" spans="31:33" s="96" customFormat="1">
      <c r="AE4499" s="135"/>
      <c r="AF4499" s="135"/>
      <c r="AG4499" s="135"/>
    </row>
    <row r="4500" spans="31:33" s="96" customFormat="1">
      <c r="AE4500" s="135"/>
      <c r="AF4500" s="135"/>
      <c r="AG4500" s="135"/>
    </row>
    <row r="4501" spans="31:33" s="96" customFormat="1">
      <c r="AE4501" s="135"/>
      <c r="AF4501" s="135"/>
      <c r="AG4501" s="135"/>
    </row>
    <row r="4502" spans="31:33" s="96" customFormat="1">
      <c r="AE4502" s="135"/>
      <c r="AF4502" s="135"/>
      <c r="AG4502" s="135"/>
    </row>
    <row r="4503" spans="31:33" s="96" customFormat="1">
      <c r="AE4503" s="135"/>
      <c r="AF4503" s="135"/>
      <c r="AG4503" s="135"/>
    </row>
    <row r="4504" spans="31:33" s="96" customFormat="1">
      <c r="AE4504" s="135"/>
      <c r="AF4504" s="135"/>
      <c r="AG4504" s="135"/>
    </row>
    <row r="4505" spans="31:33" s="96" customFormat="1">
      <c r="AE4505" s="135"/>
      <c r="AF4505" s="135"/>
      <c r="AG4505" s="135"/>
    </row>
    <row r="4506" spans="31:33" s="96" customFormat="1">
      <c r="AE4506" s="135"/>
      <c r="AF4506" s="135"/>
      <c r="AG4506" s="135"/>
    </row>
    <row r="4507" spans="31:33" s="96" customFormat="1">
      <c r="AE4507" s="135"/>
      <c r="AF4507" s="135"/>
      <c r="AG4507" s="135"/>
    </row>
    <row r="4508" spans="31:33" s="96" customFormat="1">
      <c r="AE4508" s="135"/>
      <c r="AF4508" s="135"/>
      <c r="AG4508" s="135"/>
    </row>
    <row r="4509" spans="31:33" s="96" customFormat="1">
      <c r="AE4509" s="135"/>
      <c r="AF4509" s="135"/>
      <c r="AG4509" s="135"/>
    </row>
    <row r="4510" spans="31:33" s="96" customFormat="1">
      <c r="AE4510" s="135"/>
      <c r="AF4510" s="135"/>
      <c r="AG4510" s="135"/>
    </row>
    <row r="4511" spans="31:33" s="96" customFormat="1">
      <c r="AE4511" s="135"/>
      <c r="AF4511" s="135"/>
      <c r="AG4511" s="135"/>
    </row>
    <row r="4512" spans="31:33" s="96" customFormat="1">
      <c r="AE4512" s="135"/>
      <c r="AF4512" s="135"/>
      <c r="AG4512" s="135"/>
    </row>
    <row r="4513" spans="31:33" s="96" customFormat="1">
      <c r="AE4513" s="135"/>
      <c r="AF4513" s="135"/>
      <c r="AG4513" s="135"/>
    </row>
    <row r="4514" spans="31:33" s="96" customFormat="1">
      <c r="AE4514" s="135"/>
      <c r="AF4514" s="135"/>
      <c r="AG4514" s="135"/>
    </row>
    <row r="4515" spans="31:33" s="96" customFormat="1">
      <c r="AE4515" s="135"/>
      <c r="AF4515" s="135"/>
      <c r="AG4515" s="135"/>
    </row>
    <row r="4516" spans="31:33" s="96" customFormat="1">
      <c r="AE4516" s="135"/>
      <c r="AF4516" s="135"/>
      <c r="AG4516" s="135"/>
    </row>
    <row r="4517" spans="31:33" s="96" customFormat="1">
      <c r="AE4517" s="135"/>
      <c r="AF4517" s="135"/>
      <c r="AG4517" s="135"/>
    </row>
    <row r="4518" spans="31:33" s="96" customFormat="1">
      <c r="AE4518" s="135"/>
      <c r="AF4518" s="135"/>
      <c r="AG4518" s="135"/>
    </row>
    <row r="4519" spans="31:33" s="96" customFormat="1">
      <c r="AE4519" s="135"/>
      <c r="AF4519" s="135"/>
      <c r="AG4519" s="135"/>
    </row>
    <row r="4520" spans="31:33" s="96" customFormat="1">
      <c r="AE4520" s="135"/>
      <c r="AF4520" s="135"/>
      <c r="AG4520" s="135"/>
    </row>
    <row r="4521" spans="31:33" s="96" customFormat="1">
      <c r="AE4521" s="135"/>
      <c r="AF4521" s="135"/>
      <c r="AG4521" s="135"/>
    </row>
    <row r="4522" spans="31:33" s="96" customFormat="1">
      <c r="AE4522" s="135"/>
      <c r="AF4522" s="135"/>
      <c r="AG4522" s="135"/>
    </row>
    <row r="4523" spans="31:33" s="96" customFormat="1">
      <c r="AE4523" s="135"/>
      <c r="AF4523" s="135"/>
      <c r="AG4523" s="135"/>
    </row>
    <row r="4524" spans="31:33" s="96" customFormat="1">
      <c r="AE4524" s="135"/>
      <c r="AF4524" s="135"/>
      <c r="AG4524" s="135"/>
    </row>
    <row r="4525" spans="31:33" s="96" customFormat="1">
      <c r="AE4525" s="135"/>
      <c r="AF4525" s="135"/>
      <c r="AG4525" s="135"/>
    </row>
    <row r="4526" spans="31:33" s="96" customFormat="1">
      <c r="AE4526" s="135"/>
      <c r="AF4526" s="135"/>
      <c r="AG4526" s="135"/>
    </row>
    <row r="4527" spans="31:33" s="96" customFormat="1">
      <c r="AE4527" s="135"/>
      <c r="AF4527" s="135"/>
      <c r="AG4527" s="135"/>
    </row>
    <row r="4528" spans="31:33" s="96" customFormat="1">
      <c r="AE4528" s="135"/>
      <c r="AF4528" s="135"/>
      <c r="AG4528" s="135"/>
    </row>
    <row r="4529" spans="31:33" s="96" customFormat="1">
      <c r="AE4529" s="135"/>
      <c r="AF4529" s="135"/>
      <c r="AG4529" s="135"/>
    </row>
    <row r="4530" spans="31:33" s="96" customFormat="1">
      <c r="AE4530" s="135"/>
      <c r="AF4530" s="135"/>
      <c r="AG4530" s="135"/>
    </row>
    <row r="4531" spans="31:33" s="96" customFormat="1">
      <c r="AE4531" s="135"/>
      <c r="AF4531" s="135"/>
      <c r="AG4531" s="135"/>
    </row>
    <row r="4532" spans="31:33" s="96" customFormat="1">
      <c r="AE4532" s="135"/>
      <c r="AF4532" s="135"/>
      <c r="AG4532" s="135"/>
    </row>
    <row r="4533" spans="31:33" s="96" customFormat="1">
      <c r="AE4533" s="135"/>
      <c r="AF4533" s="135"/>
      <c r="AG4533" s="135"/>
    </row>
    <row r="4534" spans="31:33" s="96" customFormat="1">
      <c r="AE4534" s="135"/>
      <c r="AF4534" s="135"/>
      <c r="AG4534" s="135"/>
    </row>
    <row r="4535" spans="31:33" s="96" customFormat="1">
      <c r="AE4535" s="135"/>
      <c r="AF4535" s="135"/>
      <c r="AG4535" s="135"/>
    </row>
    <row r="4536" spans="31:33" s="96" customFormat="1">
      <c r="AE4536" s="135"/>
      <c r="AF4536" s="135"/>
      <c r="AG4536" s="135"/>
    </row>
    <row r="4537" spans="31:33" s="96" customFormat="1">
      <c r="AE4537" s="135"/>
      <c r="AF4537" s="135"/>
      <c r="AG4537" s="135"/>
    </row>
    <row r="4538" spans="31:33" s="96" customFormat="1">
      <c r="AE4538" s="135"/>
      <c r="AF4538" s="135"/>
      <c r="AG4538" s="135"/>
    </row>
    <row r="4539" spans="31:33" s="96" customFormat="1">
      <c r="AE4539" s="135"/>
      <c r="AF4539" s="135"/>
      <c r="AG4539" s="135"/>
    </row>
    <row r="4540" spans="31:33" s="96" customFormat="1">
      <c r="AE4540" s="135"/>
      <c r="AF4540" s="135"/>
      <c r="AG4540" s="135"/>
    </row>
    <row r="4541" spans="31:33" s="96" customFormat="1">
      <c r="AE4541" s="135"/>
      <c r="AF4541" s="135"/>
      <c r="AG4541" s="135"/>
    </row>
    <row r="4542" spans="31:33" s="96" customFormat="1">
      <c r="AE4542" s="135"/>
      <c r="AF4542" s="135"/>
      <c r="AG4542" s="135"/>
    </row>
    <row r="4543" spans="31:33" s="96" customFormat="1">
      <c r="AE4543" s="135"/>
      <c r="AF4543" s="135"/>
      <c r="AG4543" s="135"/>
    </row>
    <row r="4544" spans="31:33" s="96" customFormat="1">
      <c r="AE4544" s="135"/>
      <c r="AF4544" s="135"/>
      <c r="AG4544" s="135"/>
    </row>
    <row r="4545" spans="31:33" s="96" customFormat="1">
      <c r="AE4545" s="135"/>
      <c r="AF4545" s="135"/>
      <c r="AG4545" s="135"/>
    </row>
    <row r="4546" spans="31:33" s="96" customFormat="1">
      <c r="AE4546" s="135"/>
      <c r="AF4546" s="135"/>
      <c r="AG4546" s="135"/>
    </row>
    <row r="4547" spans="31:33" s="96" customFormat="1">
      <c r="AE4547" s="135"/>
      <c r="AF4547" s="135"/>
      <c r="AG4547" s="135"/>
    </row>
    <row r="4548" spans="31:33" s="96" customFormat="1">
      <c r="AE4548" s="135"/>
      <c r="AF4548" s="135"/>
      <c r="AG4548" s="135"/>
    </row>
    <row r="4549" spans="31:33" s="96" customFormat="1">
      <c r="AE4549" s="135"/>
      <c r="AF4549" s="135"/>
      <c r="AG4549" s="135"/>
    </row>
    <row r="4550" spans="31:33" s="96" customFormat="1">
      <c r="AE4550" s="135"/>
      <c r="AF4550" s="135"/>
      <c r="AG4550" s="135"/>
    </row>
    <row r="4551" spans="31:33" s="96" customFormat="1">
      <c r="AE4551" s="135"/>
      <c r="AF4551" s="135"/>
      <c r="AG4551" s="135"/>
    </row>
    <row r="4552" spans="31:33" s="96" customFormat="1">
      <c r="AE4552" s="135"/>
      <c r="AF4552" s="135"/>
      <c r="AG4552" s="135"/>
    </row>
    <row r="4553" spans="31:33" s="96" customFormat="1">
      <c r="AE4553" s="135"/>
      <c r="AF4553" s="135"/>
      <c r="AG4553" s="135"/>
    </row>
    <row r="4554" spans="31:33" s="96" customFormat="1">
      <c r="AE4554" s="135"/>
      <c r="AF4554" s="135"/>
      <c r="AG4554" s="135"/>
    </row>
    <row r="4555" spans="31:33" s="96" customFormat="1">
      <c r="AE4555" s="135"/>
      <c r="AF4555" s="135"/>
      <c r="AG4555" s="135"/>
    </row>
    <row r="4556" spans="31:33" s="96" customFormat="1">
      <c r="AE4556" s="135"/>
      <c r="AF4556" s="135"/>
      <c r="AG4556" s="135"/>
    </row>
    <row r="4557" spans="31:33" s="96" customFormat="1">
      <c r="AE4557" s="135"/>
      <c r="AF4557" s="135"/>
      <c r="AG4557" s="135"/>
    </row>
    <row r="4558" spans="31:33" s="96" customFormat="1">
      <c r="AE4558" s="135"/>
      <c r="AF4558" s="135"/>
      <c r="AG4558" s="135"/>
    </row>
    <row r="4559" spans="31:33" s="96" customFormat="1">
      <c r="AE4559" s="135"/>
      <c r="AF4559" s="135"/>
      <c r="AG4559" s="135"/>
    </row>
    <row r="4560" spans="31:33" s="96" customFormat="1">
      <c r="AE4560" s="135"/>
      <c r="AF4560" s="135"/>
      <c r="AG4560" s="135"/>
    </row>
    <row r="4561" spans="31:33" s="96" customFormat="1">
      <c r="AE4561" s="135"/>
      <c r="AF4561" s="135"/>
      <c r="AG4561" s="135"/>
    </row>
    <row r="4562" spans="31:33" s="96" customFormat="1">
      <c r="AE4562" s="135"/>
      <c r="AF4562" s="135"/>
      <c r="AG4562" s="135"/>
    </row>
    <row r="4563" spans="31:33" s="96" customFormat="1">
      <c r="AE4563" s="135"/>
      <c r="AF4563" s="135"/>
      <c r="AG4563" s="135"/>
    </row>
    <row r="4564" spans="31:33" s="96" customFormat="1">
      <c r="AE4564" s="135"/>
      <c r="AF4564" s="135"/>
      <c r="AG4564" s="135"/>
    </row>
    <row r="4565" spans="31:33" s="96" customFormat="1">
      <c r="AE4565" s="135"/>
      <c r="AF4565" s="135"/>
      <c r="AG4565" s="135"/>
    </row>
    <row r="4566" spans="31:33" s="96" customFormat="1">
      <c r="AE4566" s="135"/>
      <c r="AF4566" s="135"/>
      <c r="AG4566" s="135"/>
    </row>
    <row r="4567" spans="31:33" s="96" customFormat="1">
      <c r="AE4567" s="135"/>
      <c r="AF4567" s="135"/>
      <c r="AG4567" s="135"/>
    </row>
    <row r="4568" spans="31:33" s="96" customFormat="1">
      <c r="AE4568" s="135"/>
      <c r="AF4568" s="135"/>
      <c r="AG4568" s="135"/>
    </row>
    <row r="4569" spans="31:33" s="96" customFormat="1">
      <c r="AE4569" s="135"/>
      <c r="AF4569" s="135"/>
      <c r="AG4569" s="135"/>
    </row>
    <row r="4570" spans="31:33" s="96" customFormat="1">
      <c r="AE4570" s="135"/>
      <c r="AF4570" s="135"/>
      <c r="AG4570" s="135"/>
    </row>
    <row r="4571" spans="31:33" s="96" customFormat="1">
      <c r="AE4571" s="135"/>
      <c r="AF4571" s="135"/>
      <c r="AG4571" s="135"/>
    </row>
    <row r="4572" spans="31:33" s="96" customFormat="1">
      <c r="AE4572" s="135"/>
      <c r="AF4572" s="135"/>
      <c r="AG4572" s="135"/>
    </row>
    <row r="4573" spans="31:33" s="96" customFormat="1">
      <c r="AE4573" s="135"/>
      <c r="AF4573" s="135"/>
      <c r="AG4573" s="135"/>
    </row>
    <row r="4574" spans="31:33" s="96" customFormat="1">
      <c r="AE4574" s="135"/>
      <c r="AF4574" s="135"/>
      <c r="AG4574" s="135"/>
    </row>
    <row r="4575" spans="31:33" s="96" customFormat="1">
      <c r="AE4575" s="135"/>
      <c r="AF4575" s="135"/>
      <c r="AG4575" s="135"/>
    </row>
    <row r="4576" spans="31:33" s="96" customFormat="1">
      <c r="AE4576" s="135"/>
      <c r="AF4576" s="135"/>
      <c r="AG4576" s="135"/>
    </row>
    <row r="4577" spans="31:33" s="96" customFormat="1">
      <c r="AE4577" s="135"/>
      <c r="AF4577" s="135"/>
      <c r="AG4577" s="135"/>
    </row>
    <row r="4578" spans="31:33" s="96" customFormat="1">
      <c r="AE4578" s="135"/>
      <c r="AF4578" s="135"/>
      <c r="AG4578" s="135"/>
    </row>
    <row r="4579" spans="31:33" s="96" customFormat="1">
      <c r="AE4579" s="135"/>
      <c r="AF4579" s="135"/>
      <c r="AG4579" s="135"/>
    </row>
    <row r="4580" spans="31:33" s="96" customFormat="1">
      <c r="AE4580" s="135"/>
      <c r="AF4580" s="135"/>
      <c r="AG4580" s="135"/>
    </row>
    <row r="4581" spans="31:33" s="96" customFormat="1">
      <c r="AE4581" s="135"/>
      <c r="AF4581" s="135"/>
      <c r="AG4581" s="135"/>
    </row>
    <row r="4582" spans="31:33" s="96" customFormat="1">
      <c r="AE4582" s="135"/>
      <c r="AF4582" s="135"/>
      <c r="AG4582" s="135"/>
    </row>
    <row r="4583" spans="31:33" s="96" customFormat="1">
      <c r="AE4583" s="135"/>
      <c r="AF4583" s="135"/>
      <c r="AG4583" s="135"/>
    </row>
    <row r="4584" spans="31:33" s="96" customFormat="1">
      <c r="AE4584" s="135"/>
      <c r="AF4584" s="135"/>
      <c r="AG4584" s="135"/>
    </row>
    <row r="4585" spans="31:33" s="96" customFormat="1">
      <c r="AE4585" s="135"/>
      <c r="AF4585" s="135"/>
      <c r="AG4585" s="135"/>
    </row>
    <row r="4586" spans="31:33" s="96" customFormat="1">
      <c r="AE4586" s="135"/>
      <c r="AF4586" s="135"/>
      <c r="AG4586" s="135"/>
    </row>
    <row r="4587" spans="31:33" s="96" customFormat="1">
      <c r="AE4587" s="135"/>
      <c r="AF4587" s="135"/>
      <c r="AG4587" s="135"/>
    </row>
    <row r="4588" spans="31:33" s="96" customFormat="1">
      <c r="AE4588" s="135"/>
      <c r="AF4588" s="135"/>
      <c r="AG4588" s="135"/>
    </row>
    <row r="4589" spans="31:33" s="96" customFormat="1">
      <c r="AE4589" s="135"/>
      <c r="AF4589" s="135"/>
      <c r="AG4589" s="135"/>
    </row>
    <row r="4590" spans="31:33" s="96" customFormat="1">
      <c r="AE4590" s="135"/>
      <c r="AF4590" s="135"/>
      <c r="AG4590" s="135"/>
    </row>
    <row r="4591" spans="31:33" s="96" customFormat="1">
      <c r="AE4591" s="135"/>
      <c r="AF4591" s="135"/>
      <c r="AG4591" s="135"/>
    </row>
    <row r="4592" spans="31:33" s="96" customFormat="1">
      <c r="AE4592" s="135"/>
      <c r="AF4592" s="135"/>
      <c r="AG4592" s="135"/>
    </row>
    <row r="4593" spans="31:33" s="96" customFormat="1">
      <c r="AE4593" s="135"/>
      <c r="AF4593" s="135"/>
      <c r="AG4593" s="135"/>
    </row>
    <row r="4594" spans="31:33" s="96" customFormat="1">
      <c r="AE4594" s="135"/>
      <c r="AF4594" s="135"/>
      <c r="AG4594" s="135"/>
    </row>
    <row r="4595" spans="31:33" s="96" customFormat="1">
      <c r="AE4595" s="135"/>
      <c r="AF4595" s="135"/>
      <c r="AG4595" s="135"/>
    </row>
    <row r="4596" spans="31:33" s="96" customFormat="1">
      <c r="AE4596" s="135"/>
      <c r="AF4596" s="135"/>
      <c r="AG4596" s="135"/>
    </row>
    <row r="4597" spans="31:33" s="96" customFormat="1">
      <c r="AE4597" s="135"/>
      <c r="AF4597" s="135"/>
      <c r="AG4597" s="135"/>
    </row>
    <row r="4598" spans="31:33" s="96" customFormat="1">
      <c r="AE4598" s="135"/>
      <c r="AF4598" s="135"/>
      <c r="AG4598" s="135"/>
    </row>
    <row r="4599" spans="31:33" s="96" customFormat="1">
      <c r="AE4599" s="135"/>
      <c r="AF4599" s="135"/>
      <c r="AG4599" s="135"/>
    </row>
    <row r="4600" spans="31:33" s="96" customFormat="1">
      <c r="AE4600" s="135"/>
      <c r="AF4600" s="135"/>
      <c r="AG4600" s="135"/>
    </row>
    <row r="4601" spans="31:33" s="96" customFormat="1">
      <c r="AE4601" s="135"/>
      <c r="AF4601" s="135"/>
      <c r="AG4601" s="135"/>
    </row>
    <row r="4602" spans="31:33" s="96" customFormat="1">
      <c r="AE4602" s="135"/>
      <c r="AF4602" s="135"/>
      <c r="AG4602" s="135"/>
    </row>
    <row r="4603" spans="31:33" s="96" customFormat="1">
      <c r="AE4603" s="135"/>
      <c r="AF4603" s="135"/>
      <c r="AG4603" s="135"/>
    </row>
    <row r="4604" spans="31:33" s="96" customFormat="1">
      <c r="AE4604" s="135"/>
      <c r="AF4604" s="135"/>
      <c r="AG4604" s="135"/>
    </row>
    <row r="4605" spans="31:33" s="96" customFormat="1">
      <c r="AE4605" s="135"/>
      <c r="AF4605" s="135"/>
      <c r="AG4605" s="135"/>
    </row>
    <row r="4606" spans="31:33" s="96" customFormat="1">
      <c r="AE4606" s="135"/>
      <c r="AF4606" s="135"/>
      <c r="AG4606" s="135"/>
    </row>
    <row r="4607" spans="31:33" s="96" customFormat="1">
      <c r="AE4607" s="135"/>
      <c r="AF4607" s="135"/>
      <c r="AG4607" s="135"/>
    </row>
    <row r="4608" spans="31:33" s="96" customFormat="1">
      <c r="AE4608" s="135"/>
      <c r="AF4608" s="135"/>
      <c r="AG4608" s="135"/>
    </row>
    <row r="4609" spans="31:33" s="96" customFormat="1">
      <c r="AE4609" s="135"/>
      <c r="AF4609" s="135"/>
      <c r="AG4609" s="135"/>
    </row>
    <row r="4610" spans="31:33" s="96" customFormat="1">
      <c r="AE4610" s="135"/>
      <c r="AF4610" s="135"/>
      <c r="AG4610" s="135"/>
    </row>
    <row r="4611" spans="31:33" s="96" customFormat="1">
      <c r="AE4611" s="135"/>
      <c r="AF4611" s="135"/>
      <c r="AG4611" s="135"/>
    </row>
    <row r="4612" spans="31:33" s="96" customFormat="1">
      <c r="AE4612" s="135"/>
      <c r="AF4612" s="135"/>
      <c r="AG4612" s="135"/>
    </row>
    <row r="4613" spans="31:33" s="96" customFormat="1">
      <c r="AE4613" s="135"/>
      <c r="AF4613" s="135"/>
      <c r="AG4613" s="135"/>
    </row>
    <row r="4614" spans="31:33" s="96" customFormat="1">
      <c r="AE4614" s="135"/>
      <c r="AF4614" s="135"/>
      <c r="AG4614" s="135"/>
    </row>
    <row r="4615" spans="31:33" s="96" customFormat="1">
      <c r="AE4615" s="135"/>
      <c r="AF4615" s="135"/>
      <c r="AG4615" s="135"/>
    </row>
    <row r="4616" spans="31:33" s="96" customFormat="1">
      <c r="AE4616" s="135"/>
      <c r="AF4616" s="135"/>
      <c r="AG4616" s="135"/>
    </row>
    <row r="4617" spans="31:33" s="96" customFormat="1">
      <c r="AE4617" s="135"/>
      <c r="AF4617" s="135"/>
      <c r="AG4617" s="135"/>
    </row>
    <row r="4618" spans="31:33" s="96" customFormat="1">
      <c r="AE4618" s="135"/>
      <c r="AF4618" s="135"/>
      <c r="AG4618" s="135"/>
    </row>
    <row r="4619" spans="31:33" s="96" customFormat="1">
      <c r="AE4619" s="135"/>
      <c r="AF4619" s="135"/>
      <c r="AG4619" s="135"/>
    </row>
    <row r="4620" spans="31:33" s="96" customFormat="1">
      <c r="AE4620" s="135"/>
      <c r="AF4620" s="135"/>
      <c r="AG4620" s="135"/>
    </row>
    <row r="4621" spans="31:33" s="96" customFormat="1">
      <c r="AE4621" s="135"/>
      <c r="AF4621" s="135"/>
      <c r="AG4621" s="135"/>
    </row>
    <row r="4622" spans="31:33" s="96" customFormat="1">
      <c r="AE4622" s="135"/>
      <c r="AF4622" s="135"/>
      <c r="AG4622" s="135"/>
    </row>
    <row r="4623" spans="31:33" s="96" customFormat="1">
      <c r="AE4623" s="135"/>
      <c r="AF4623" s="135"/>
      <c r="AG4623" s="135"/>
    </row>
    <row r="4624" spans="31:33" s="96" customFormat="1">
      <c r="AE4624" s="135"/>
      <c r="AF4624" s="135"/>
      <c r="AG4624" s="135"/>
    </row>
    <row r="4625" spans="31:33" s="96" customFormat="1">
      <c r="AE4625" s="135"/>
      <c r="AF4625" s="135"/>
      <c r="AG4625" s="135"/>
    </row>
    <row r="4626" spans="31:33" s="96" customFormat="1">
      <c r="AE4626" s="135"/>
      <c r="AF4626" s="135"/>
      <c r="AG4626" s="135"/>
    </row>
    <row r="4627" spans="31:33" s="96" customFormat="1">
      <c r="AE4627" s="135"/>
      <c r="AF4627" s="135"/>
      <c r="AG4627" s="135"/>
    </row>
    <row r="4628" spans="31:33" s="96" customFormat="1">
      <c r="AE4628" s="135"/>
      <c r="AF4628" s="135"/>
      <c r="AG4628" s="135"/>
    </row>
    <row r="4629" spans="31:33" s="96" customFormat="1">
      <c r="AE4629" s="135"/>
      <c r="AF4629" s="135"/>
      <c r="AG4629" s="135"/>
    </row>
    <row r="4630" spans="31:33" s="96" customFormat="1">
      <c r="AE4630" s="135"/>
      <c r="AF4630" s="135"/>
      <c r="AG4630" s="135"/>
    </row>
    <row r="4631" spans="31:33" s="96" customFormat="1">
      <c r="AE4631" s="135"/>
      <c r="AF4631" s="135"/>
      <c r="AG4631" s="135"/>
    </row>
    <row r="4632" spans="31:33" s="96" customFormat="1">
      <c r="AE4632" s="135"/>
      <c r="AF4632" s="135"/>
      <c r="AG4632" s="135"/>
    </row>
    <row r="4633" spans="31:33" s="96" customFormat="1">
      <c r="AE4633" s="135"/>
      <c r="AF4633" s="135"/>
      <c r="AG4633" s="135"/>
    </row>
    <row r="4634" spans="31:33" s="96" customFormat="1">
      <c r="AE4634" s="135"/>
      <c r="AF4634" s="135"/>
      <c r="AG4634" s="135"/>
    </row>
    <row r="4635" spans="31:33" s="96" customFormat="1">
      <c r="AE4635" s="135"/>
      <c r="AF4635" s="135"/>
      <c r="AG4635" s="135"/>
    </row>
    <row r="4636" spans="31:33" s="96" customFormat="1">
      <c r="AE4636" s="135"/>
      <c r="AF4636" s="135"/>
      <c r="AG4636" s="135"/>
    </row>
    <row r="4637" spans="31:33" s="96" customFormat="1">
      <c r="AE4637" s="135"/>
      <c r="AF4637" s="135"/>
      <c r="AG4637" s="135"/>
    </row>
    <row r="4638" spans="31:33" s="96" customFormat="1">
      <c r="AE4638" s="135"/>
      <c r="AF4638" s="135"/>
      <c r="AG4638" s="135"/>
    </row>
    <row r="4639" spans="31:33" s="96" customFormat="1">
      <c r="AE4639" s="135"/>
      <c r="AF4639" s="135"/>
      <c r="AG4639" s="135"/>
    </row>
    <row r="4640" spans="31:33" s="96" customFormat="1">
      <c r="AE4640" s="135"/>
      <c r="AF4640" s="135"/>
      <c r="AG4640" s="135"/>
    </row>
    <row r="4641" spans="31:33" s="96" customFormat="1">
      <c r="AE4641" s="135"/>
      <c r="AF4641" s="135"/>
      <c r="AG4641" s="135"/>
    </row>
    <row r="4642" spans="31:33" s="96" customFormat="1">
      <c r="AE4642" s="135"/>
      <c r="AF4642" s="135"/>
      <c r="AG4642" s="135"/>
    </row>
    <row r="4643" spans="31:33" s="96" customFormat="1">
      <c r="AE4643" s="135"/>
      <c r="AF4643" s="135"/>
      <c r="AG4643" s="135"/>
    </row>
    <row r="4644" spans="31:33" s="96" customFormat="1">
      <c r="AE4644" s="135"/>
      <c r="AF4644" s="135"/>
      <c r="AG4644" s="135"/>
    </row>
    <row r="4645" spans="31:33" s="96" customFormat="1">
      <c r="AE4645" s="135"/>
      <c r="AF4645" s="135"/>
      <c r="AG4645" s="135"/>
    </row>
    <row r="4646" spans="31:33" s="96" customFormat="1">
      <c r="AE4646" s="135"/>
      <c r="AF4646" s="135"/>
      <c r="AG4646" s="135"/>
    </row>
    <row r="4647" spans="31:33" s="96" customFormat="1">
      <c r="AE4647" s="135"/>
      <c r="AF4647" s="135"/>
      <c r="AG4647" s="135"/>
    </row>
    <row r="4648" spans="31:33" s="96" customFormat="1">
      <c r="AE4648" s="135"/>
      <c r="AF4648" s="135"/>
      <c r="AG4648" s="135"/>
    </row>
    <row r="4649" spans="31:33" s="96" customFormat="1">
      <c r="AE4649" s="135"/>
      <c r="AF4649" s="135"/>
      <c r="AG4649" s="135"/>
    </row>
    <row r="4650" spans="31:33" s="96" customFormat="1">
      <c r="AE4650" s="135"/>
      <c r="AF4650" s="135"/>
      <c r="AG4650" s="135"/>
    </row>
    <row r="4651" spans="31:33" s="96" customFormat="1">
      <c r="AE4651" s="135"/>
      <c r="AF4651" s="135"/>
      <c r="AG4651" s="135"/>
    </row>
    <row r="4652" spans="31:33" s="96" customFormat="1">
      <c r="AE4652" s="135"/>
      <c r="AF4652" s="135"/>
      <c r="AG4652" s="135"/>
    </row>
    <row r="4653" spans="31:33" s="96" customFormat="1">
      <c r="AE4653" s="135"/>
      <c r="AF4653" s="135"/>
      <c r="AG4653" s="135"/>
    </row>
    <row r="4654" spans="31:33" s="96" customFormat="1">
      <c r="AE4654" s="135"/>
      <c r="AF4654" s="135"/>
      <c r="AG4654" s="135"/>
    </row>
    <row r="4655" spans="31:33" s="96" customFormat="1">
      <c r="AE4655" s="135"/>
      <c r="AF4655" s="135"/>
      <c r="AG4655" s="135"/>
    </row>
    <row r="4656" spans="31:33" s="96" customFormat="1">
      <c r="AE4656" s="135"/>
      <c r="AF4656" s="135"/>
      <c r="AG4656" s="135"/>
    </row>
    <row r="4657" spans="31:33" s="96" customFormat="1">
      <c r="AE4657" s="135"/>
      <c r="AF4657" s="135"/>
      <c r="AG4657" s="135"/>
    </row>
    <row r="4658" spans="31:33" s="96" customFormat="1">
      <c r="AE4658" s="135"/>
      <c r="AF4658" s="135"/>
      <c r="AG4658" s="135"/>
    </row>
    <row r="4659" spans="31:33" s="96" customFormat="1">
      <c r="AE4659" s="135"/>
      <c r="AF4659" s="135"/>
      <c r="AG4659" s="135"/>
    </row>
    <row r="4660" spans="31:33" s="96" customFormat="1">
      <c r="AE4660" s="135"/>
      <c r="AF4660" s="135"/>
      <c r="AG4660" s="135"/>
    </row>
    <row r="4661" spans="31:33" s="96" customFormat="1">
      <c r="AE4661" s="135"/>
      <c r="AF4661" s="135"/>
      <c r="AG4661" s="135"/>
    </row>
    <row r="4662" spans="31:33" s="96" customFormat="1">
      <c r="AE4662" s="135"/>
      <c r="AF4662" s="135"/>
      <c r="AG4662" s="135"/>
    </row>
    <row r="4663" spans="31:33" s="96" customFormat="1">
      <c r="AE4663" s="135"/>
      <c r="AF4663" s="135"/>
      <c r="AG4663" s="135"/>
    </row>
    <row r="4664" spans="31:33" s="96" customFormat="1">
      <c r="AE4664" s="135"/>
      <c r="AF4664" s="135"/>
      <c r="AG4664" s="135"/>
    </row>
    <row r="4665" spans="31:33" s="96" customFormat="1">
      <c r="AE4665" s="135"/>
      <c r="AF4665" s="135"/>
      <c r="AG4665" s="135"/>
    </row>
    <row r="4666" spans="31:33" s="96" customFormat="1">
      <c r="AE4666" s="135"/>
      <c r="AF4666" s="135"/>
      <c r="AG4666" s="135"/>
    </row>
    <row r="4667" spans="31:33" s="96" customFormat="1">
      <c r="AE4667" s="135"/>
      <c r="AF4667" s="135"/>
      <c r="AG4667" s="135"/>
    </row>
    <row r="4668" spans="31:33" s="96" customFormat="1">
      <c r="AE4668" s="135"/>
      <c r="AF4668" s="135"/>
      <c r="AG4668" s="135"/>
    </row>
    <row r="4669" spans="31:33" s="96" customFormat="1">
      <c r="AE4669" s="135"/>
      <c r="AF4669" s="135"/>
      <c r="AG4669" s="135"/>
    </row>
    <row r="4670" spans="31:33" s="96" customFormat="1">
      <c r="AE4670" s="135"/>
      <c r="AF4670" s="135"/>
      <c r="AG4670" s="135"/>
    </row>
    <row r="4671" spans="31:33" s="96" customFormat="1">
      <c r="AE4671" s="135"/>
      <c r="AF4671" s="135"/>
      <c r="AG4671" s="135"/>
    </row>
    <row r="4672" spans="31:33" s="96" customFormat="1">
      <c r="AE4672" s="135"/>
      <c r="AF4672" s="135"/>
      <c r="AG4672" s="135"/>
    </row>
    <row r="4673" spans="31:33" s="96" customFormat="1">
      <c r="AE4673" s="135"/>
      <c r="AF4673" s="135"/>
      <c r="AG4673" s="135"/>
    </row>
    <row r="4674" spans="31:33" s="96" customFormat="1">
      <c r="AE4674" s="135"/>
      <c r="AF4674" s="135"/>
      <c r="AG4674" s="135"/>
    </row>
    <row r="4675" spans="31:33" s="96" customFormat="1">
      <c r="AE4675" s="135"/>
      <c r="AF4675" s="135"/>
      <c r="AG4675" s="135"/>
    </row>
    <row r="4676" spans="31:33" s="96" customFormat="1">
      <c r="AE4676" s="135"/>
      <c r="AF4676" s="135"/>
      <c r="AG4676" s="135"/>
    </row>
    <row r="4677" spans="31:33" s="96" customFormat="1">
      <c r="AE4677" s="135"/>
      <c r="AF4677" s="135"/>
      <c r="AG4677" s="135"/>
    </row>
    <row r="4678" spans="31:33" s="96" customFormat="1">
      <c r="AE4678" s="135"/>
      <c r="AF4678" s="135"/>
      <c r="AG4678" s="135"/>
    </row>
    <row r="4679" spans="31:33" s="96" customFormat="1">
      <c r="AE4679" s="135"/>
      <c r="AF4679" s="135"/>
      <c r="AG4679" s="135"/>
    </row>
    <row r="4680" spans="31:33" s="96" customFormat="1">
      <c r="AE4680" s="135"/>
      <c r="AF4680" s="135"/>
      <c r="AG4680" s="135"/>
    </row>
    <row r="4681" spans="31:33" s="96" customFormat="1">
      <c r="AE4681" s="135"/>
      <c r="AF4681" s="135"/>
      <c r="AG4681" s="135"/>
    </row>
    <row r="4682" spans="31:33" s="96" customFormat="1">
      <c r="AE4682" s="135"/>
      <c r="AF4682" s="135"/>
      <c r="AG4682" s="135"/>
    </row>
    <row r="4683" spans="31:33" s="96" customFormat="1">
      <c r="AE4683" s="135"/>
      <c r="AF4683" s="135"/>
      <c r="AG4683" s="135"/>
    </row>
    <row r="4684" spans="31:33" s="96" customFormat="1">
      <c r="AE4684" s="135"/>
      <c r="AF4684" s="135"/>
      <c r="AG4684" s="135"/>
    </row>
    <row r="4685" spans="31:33" s="96" customFormat="1">
      <c r="AE4685" s="135"/>
      <c r="AF4685" s="135"/>
      <c r="AG4685" s="135"/>
    </row>
    <row r="4686" spans="31:33" s="96" customFormat="1">
      <c r="AE4686" s="135"/>
      <c r="AF4686" s="135"/>
      <c r="AG4686" s="135"/>
    </row>
    <row r="4687" spans="31:33" s="96" customFormat="1">
      <c r="AE4687" s="135"/>
      <c r="AF4687" s="135"/>
      <c r="AG4687" s="135"/>
    </row>
    <row r="4688" spans="31:33" s="96" customFormat="1">
      <c r="AE4688" s="135"/>
      <c r="AF4688" s="135"/>
      <c r="AG4688" s="135"/>
    </row>
    <row r="4689" spans="31:33" s="96" customFormat="1">
      <c r="AE4689" s="135"/>
      <c r="AF4689" s="135"/>
      <c r="AG4689" s="135"/>
    </row>
    <row r="4690" spans="31:33" s="96" customFormat="1">
      <c r="AE4690" s="135"/>
      <c r="AF4690" s="135"/>
      <c r="AG4690" s="135"/>
    </row>
    <row r="4691" spans="31:33" s="96" customFormat="1">
      <c r="AE4691" s="135"/>
      <c r="AF4691" s="135"/>
      <c r="AG4691" s="135"/>
    </row>
    <row r="4692" spans="31:33" s="96" customFormat="1">
      <c r="AE4692" s="135"/>
      <c r="AF4692" s="135"/>
      <c r="AG4692" s="135"/>
    </row>
    <row r="4693" spans="31:33" s="96" customFormat="1">
      <c r="AE4693" s="135"/>
      <c r="AF4693" s="135"/>
      <c r="AG4693" s="135"/>
    </row>
    <row r="4694" spans="31:33" s="96" customFormat="1">
      <c r="AE4694" s="135"/>
      <c r="AF4694" s="135"/>
      <c r="AG4694" s="135"/>
    </row>
    <row r="4695" spans="31:33" s="96" customFormat="1">
      <c r="AE4695" s="135"/>
      <c r="AF4695" s="135"/>
      <c r="AG4695" s="135"/>
    </row>
    <row r="4696" spans="31:33" s="96" customFormat="1">
      <c r="AE4696" s="135"/>
      <c r="AF4696" s="135"/>
      <c r="AG4696" s="135"/>
    </row>
    <row r="4697" spans="31:33" s="96" customFormat="1">
      <c r="AE4697" s="135"/>
      <c r="AF4697" s="135"/>
      <c r="AG4697" s="135"/>
    </row>
    <row r="4698" spans="31:33" s="96" customFormat="1">
      <c r="AE4698" s="135"/>
      <c r="AF4698" s="135"/>
      <c r="AG4698" s="135"/>
    </row>
    <row r="4699" spans="31:33" s="96" customFormat="1">
      <c r="AE4699" s="135"/>
      <c r="AF4699" s="135"/>
      <c r="AG4699" s="135"/>
    </row>
    <row r="4700" spans="31:33" s="96" customFormat="1">
      <c r="AE4700" s="135"/>
      <c r="AF4700" s="135"/>
      <c r="AG4700" s="135"/>
    </row>
    <row r="4701" spans="31:33" s="96" customFormat="1">
      <c r="AE4701" s="135"/>
      <c r="AF4701" s="135"/>
      <c r="AG4701" s="135"/>
    </row>
    <row r="4702" spans="31:33" s="96" customFormat="1">
      <c r="AE4702" s="135"/>
      <c r="AF4702" s="135"/>
      <c r="AG4702" s="135"/>
    </row>
    <row r="4703" spans="31:33" s="96" customFormat="1">
      <c r="AE4703" s="135"/>
      <c r="AF4703" s="135"/>
      <c r="AG4703" s="135"/>
    </row>
    <row r="4704" spans="31:33" s="96" customFormat="1">
      <c r="AE4704" s="135"/>
      <c r="AF4704" s="135"/>
      <c r="AG4704" s="135"/>
    </row>
    <row r="4705" spans="31:33" s="96" customFormat="1">
      <c r="AE4705" s="135"/>
      <c r="AF4705" s="135"/>
      <c r="AG4705" s="135"/>
    </row>
    <row r="4706" spans="31:33" s="96" customFormat="1">
      <c r="AE4706" s="135"/>
      <c r="AF4706" s="135"/>
      <c r="AG4706" s="135"/>
    </row>
    <row r="4707" spans="31:33" s="96" customFormat="1">
      <c r="AE4707" s="135"/>
      <c r="AF4707" s="135"/>
      <c r="AG4707" s="135"/>
    </row>
    <row r="4708" spans="31:33" s="96" customFormat="1">
      <c r="AE4708" s="135"/>
      <c r="AF4708" s="135"/>
      <c r="AG4708" s="135"/>
    </row>
    <row r="4709" spans="31:33" s="96" customFormat="1">
      <c r="AE4709" s="135"/>
      <c r="AF4709" s="135"/>
      <c r="AG4709" s="135"/>
    </row>
    <row r="4710" spans="31:33" s="96" customFormat="1">
      <c r="AE4710" s="135"/>
      <c r="AF4710" s="135"/>
      <c r="AG4710" s="135"/>
    </row>
    <row r="4711" spans="31:33" s="96" customFormat="1">
      <c r="AE4711" s="135"/>
      <c r="AF4711" s="135"/>
      <c r="AG4711" s="135"/>
    </row>
    <row r="4712" spans="31:33" s="96" customFormat="1">
      <c r="AE4712" s="135"/>
      <c r="AF4712" s="135"/>
      <c r="AG4712" s="135"/>
    </row>
    <row r="4713" spans="31:33" s="96" customFormat="1">
      <c r="AE4713" s="135"/>
      <c r="AF4713" s="135"/>
      <c r="AG4713" s="135"/>
    </row>
    <row r="4714" spans="31:33" s="96" customFormat="1">
      <c r="AE4714" s="135"/>
      <c r="AF4714" s="135"/>
      <c r="AG4714" s="135"/>
    </row>
    <row r="4715" spans="31:33" s="96" customFormat="1">
      <c r="AE4715" s="135"/>
      <c r="AF4715" s="135"/>
      <c r="AG4715" s="135"/>
    </row>
    <row r="4716" spans="31:33" s="96" customFormat="1">
      <c r="AE4716" s="135"/>
      <c r="AF4716" s="135"/>
      <c r="AG4716" s="135"/>
    </row>
    <row r="4717" spans="31:33" s="96" customFormat="1">
      <c r="AE4717" s="135"/>
      <c r="AF4717" s="135"/>
      <c r="AG4717" s="135"/>
    </row>
    <row r="4718" spans="31:33" s="96" customFormat="1">
      <c r="AE4718" s="135"/>
      <c r="AF4718" s="135"/>
      <c r="AG4718" s="135"/>
    </row>
    <row r="4719" spans="31:33" s="96" customFormat="1">
      <c r="AE4719" s="135"/>
      <c r="AF4719" s="135"/>
      <c r="AG4719" s="135"/>
    </row>
    <row r="4720" spans="31:33" s="96" customFormat="1">
      <c r="AE4720" s="135"/>
      <c r="AF4720" s="135"/>
      <c r="AG4720" s="135"/>
    </row>
    <row r="4721" spans="31:33" s="96" customFormat="1">
      <c r="AE4721" s="135"/>
      <c r="AF4721" s="135"/>
      <c r="AG4721" s="135"/>
    </row>
    <row r="4722" spans="31:33" s="96" customFormat="1">
      <c r="AE4722" s="135"/>
      <c r="AF4722" s="135"/>
      <c r="AG4722" s="135"/>
    </row>
    <row r="4723" spans="31:33" s="96" customFormat="1">
      <c r="AE4723" s="135"/>
      <c r="AF4723" s="135"/>
      <c r="AG4723" s="135"/>
    </row>
    <row r="4724" spans="31:33" s="96" customFormat="1">
      <c r="AE4724" s="135"/>
      <c r="AF4724" s="135"/>
      <c r="AG4724" s="135"/>
    </row>
    <row r="4725" spans="31:33" s="96" customFormat="1">
      <c r="AE4725" s="135"/>
      <c r="AF4725" s="135"/>
      <c r="AG4725" s="135"/>
    </row>
    <row r="4726" spans="31:33" s="96" customFormat="1">
      <c r="AE4726" s="135"/>
      <c r="AF4726" s="135"/>
      <c r="AG4726" s="135"/>
    </row>
    <row r="4727" spans="31:33" s="96" customFormat="1">
      <c r="AE4727" s="135"/>
      <c r="AF4727" s="135"/>
      <c r="AG4727" s="135"/>
    </row>
    <row r="4728" spans="31:33" s="96" customFormat="1">
      <c r="AE4728" s="135"/>
      <c r="AF4728" s="135"/>
      <c r="AG4728" s="135"/>
    </row>
    <row r="4729" spans="31:33" s="96" customFormat="1">
      <c r="AE4729" s="135"/>
      <c r="AF4729" s="135"/>
      <c r="AG4729" s="135"/>
    </row>
    <row r="4730" spans="31:33" s="96" customFormat="1">
      <c r="AE4730" s="135"/>
      <c r="AF4730" s="135"/>
      <c r="AG4730" s="135"/>
    </row>
    <row r="4731" spans="31:33" s="96" customFormat="1">
      <c r="AE4731" s="135"/>
      <c r="AF4731" s="135"/>
      <c r="AG4731" s="135"/>
    </row>
    <row r="4732" spans="31:33" s="96" customFormat="1">
      <c r="AE4732" s="135"/>
      <c r="AF4732" s="135"/>
      <c r="AG4732" s="135"/>
    </row>
    <row r="4733" spans="31:33" s="96" customFormat="1">
      <c r="AE4733" s="135"/>
      <c r="AF4733" s="135"/>
      <c r="AG4733" s="135"/>
    </row>
    <row r="4734" spans="31:33" s="96" customFormat="1">
      <c r="AE4734" s="135"/>
      <c r="AF4734" s="135"/>
      <c r="AG4734" s="135"/>
    </row>
    <row r="4735" spans="31:33" s="96" customFormat="1">
      <c r="AE4735" s="135"/>
      <c r="AF4735" s="135"/>
      <c r="AG4735" s="135"/>
    </row>
    <row r="4736" spans="31:33" s="96" customFormat="1">
      <c r="AE4736" s="135"/>
      <c r="AF4736" s="135"/>
      <c r="AG4736" s="135"/>
    </row>
    <row r="4737" spans="31:33" s="96" customFormat="1">
      <c r="AE4737" s="135"/>
      <c r="AF4737" s="135"/>
      <c r="AG4737" s="135"/>
    </row>
    <row r="4738" spans="31:33" s="96" customFormat="1">
      <c r="AE4738" s="135"/>
      <c r="AF4738" s="135"/>
      <c r="AG4738" s="135"/>
    </row>
    <row r="4739" spans="31:33" s="96" customFormat="1">
      <c r="AE4739" s="135"/>
      <c r="AF4739" s="135"/>
      <c r="AG4739" s="135"/>
    </row>
    <row r="4740" spans="31:33" s="96" customFormat="1">
      <c r="AE4740" s="135"/>
      <c r="AF4740" s="135"/>
      <c r="AG4740" s="135"/>
    </row>
    <row r="4741" spans="31:33" s="96" customFormat="1">
      <c r="AE4741" s="135"/>
      <c r="AF4741" s="135"/>
      <c r="AG4741" s="135"/>
    </row>
    <row r="4742" spans="31:33" s="96" customFormat="1">
      <c r="AE4742" s="135"/>
      <c r="AF4742" s="135"/>
      <c r="AG4742" s="135"/>
    </row>
    <row r="4743" spans="31:33" s="96" customFormat="1">
      <c r="AE4743" s="135"/>
      <c r="AF4743" s="135"/>
      <c r="AG4743" s="135"/>
    </row>
    <row r="4744" spans="31:33" s="96" customFormat="1">
      <c r="AE4744" s="135"/>
      <c r="AF4744" s="135"/>
      <c r="AG4744" s="135"/>
    </row>
    <row r="4745" spans="31:33" s="96" customFormat="1">
      <c r="AE4745" s="135"/>
      <c r="AF4745" s="135"/>
      <c r="AG4745" s="135"/>
    </row>
    <row r="4746" spans="31:33" s="96" customFormat="1">
      <c r="AE4746" s="135"/>
      <c r="AF4746" s="135"/>
      <c r="AG4746" s="135"/>
    </row>
    <row r="4747" spans="31:33" s="96" customFormat="1">
      <c r="AE4747" s="135"/>
      <c r="AF4747" s="135"/>
      <c r="AG4747" s="135"/>
    </row>
    <row r="4748" spans="31:33" s="96" customFormat="1">
      <c r="AE4748" s="135"/>
      <c r="AF4748" s="135"/>
      <c r="AG4748" s="135"/>
    </row>
    <row r="4749" spans="31:33" s="96" customFormat="1">
      <c r="AE4749" s="135"/>
      <c r="AF4749" s="135"/>
      <c r="AG4749" s="135"/>
    </row>
    <row r="4750" spans="31:33" s="96" customFormat="1">
      <c r="AE4750" s="135"/>
      <c r="AF4750" s="135"/>
      <c r="AG4750" s="135"/>
    </row>
    <row r="4751" spans="31:33" s="96" customFormat="1">
      <c r="AE4751" s="135"/>
      <c r="AF4751" s="135"/>
      <c r="AG4751" s="135"/>
    </row>
    <row r="4752" spans="31:33" s="96" customFormat="1">
      <c r="AE4752" s="135"/>
      <c r="AF4752" s="135"/>
      <c r="AG4752" s="135"/>
    </row>
    <row r="4753" spans="31:33" s="96" customFormat="1">
      <c r="AE4753" s="135"/>
      <c r="AF4753" s="135"/>
      <c r="AG4753" s="135"/>
    </row>
    <row r="4754" spans="31:33" s="96" customFormat="1">
      <c r="AE4754" s="135"/>
      <c r="AF4754" s="135"/>
      <c r="AG4754" s="135"/>
    </row>
    <row r="4755" spans="31:33" s="96" customFormat="1">
      <c r="AE4755" s="135"/>
      <c r="AF4755" s="135"/>
      <c r="AG4755" s="135"/>
    </row>
    <row r="4756" spans="31:33" s="96" customFormat="1">
      <c r="AE4756" s="135"/>
      <c r="AF4756" s="135"/>
      <c r="AG4756" s="135"/>
    </row>
    <row r="4757" spans="31:33" s="96" customFormat="1">
      <c r="AE4757" s="135"/>
      <c r="AF4757" s="135"/>
      <c r="AG4757" s="135"/>
    </row>
    <row r="4758" spans="31:33" s="96" customFormat="1">
      <c r="AE4758" s="135"/>
      <c r="AF4758" s="135"/>
      <c r="AG4758" s="135"/>
    </row>
    <row r="4759" spans="31:33" s="96" customFormat="1">
      <c r="AE4759" s="135"/>
      <c r="AF4759" s="135"/>
      <c r="AG4759" s="135"/>
    </row>
    <row r="4760" spans="31:33" s="96" customFormat="1">
      <c r="AE4760" s="135"/>
      <c r="AF4760" s="135"/>
      <c r="AG4760" s="135"/>
    </row>
    <row r="4761" spans="31:33" s="96" customFormat="1">
      <c r="AE4761" s="135"/>
      <c r="AF4761" s="135"/>
      <c r="AG4761" s="135"/>
    </row>
    <row r="4762" spans="31:33" s="96" customFormat="1">
      <c r="AE4762" s="135"/>
      <c r="AF4762" s="135"/>
      <c r="AG4762" s="135"/>
    </row>
    <row r="4763" spans="31:33" s="96" customFormat="1">
      <c r="AE4763" s="135"/>
      <c r="AF4763" s="135"/>
      <c r="AG4763" s="135"/>
    </row>
    <row r="4764" spans="31:33" s="96" customFormat="1">
      <c r="AE4764" s="135"/>
      <c r="AF4764" s="135"/>
      <c r="AG4764" s="135"/>
    </row>
    <row r="4765" spans="31:33" s="96" customFormat="1">
      <c r="AE4765" s="135"/>
      <c r="AF4765" s="135"/>
      <c r="AG4765" s="135"/>
    </row>
    <row r="4766" spans="31:33" s="96" customFormat="1">
      <c r="AE4766" s="135"/>
      <c r="AF4766" s="135"/>
      <c r="AG4766" s="135"/>
    </row>
    <row r="4767" spans="31:33" s="96" customFormat="1">
      <c r="AE4767" s="135"/>
      <c r="AF4767" s="135"/>
      <c r="AG4767" s="135"/>
    </row>
    <row r="4768" spans="31:33" s="96" customFormat="1">
      <c r="AE4768" s="135"/>
      <c r="AF4768" s="135"/>
      <c r="AG4768" s="135"/>
    </row>
    <row r="4769" spans="31:33" s="96" customFormat="1">
      <c r="AE4769" s="135"/>
      <c r="AF4769" s="135"/>
      <c r="AG4769" s="135"/>
    </row>
    <row r="4770" spans="31:33" s="96" customFormat="1">
      <c r="AE4770" s="135"/>
      <c r="AF4770" s="135"/>
      <c r="AG4770" s="135"/>
    </row>
    <row r="4771" spans="31:33" s="96" customFormat="1">
      <c r="AE4771" s="135"/>
      <c r="AF4771" s="135"/>
      <c r="AG4771" s="135"/>
    </row>
    <row r="4772" spans="31:33" s="96" customFormat="1">
      <c r="AE4772" s="135"/>
      <c r="AF4772" s="135"/>
      <c r="AG4772" s="135"/>
    </row>
    <row r="4773" spans="31:33" s="96" customFormat="1">
      <c r="AE4773" s="135"/>
      <c r="AF4773" s="135"/>
      <c r="AG4773" s="135"/>
    </row>
    <row r="4774" spans="31:33" s="96" customFormat="1">
      <c r="AE4774" s="135"/>
      <c r="AF4774" s="135"/>
      <c r="AG4774" s="135"/>
    </row>
    <row r="4775" spans="31:33" s="96" customFormat="1">
      <c r="AE4775" s="135"/>
      <c r="AF4775" s="135"/>
      <c r="AG4775" s="135"/>
    </row>
    <row r="4776" spans="31:33" s="96" customFormat="1">
      <c r="AE4776" s="135"/>
      <c r="AF4776" s="135"/>
      <c r="AG4776" s="135"/>
    </row>
    <row r="4777" spans="31:33" s="96" customFormat="1">
      <c r="AE4777" s="135"/>
      <c r="AF4777" s="135"/>
      <c r="AG4777" s="135"/>
    </row>
    <row r="4778" spans="31:33" s="96" customFormat="1">
      <c r="AE4778" s="135"/>
      <c r="AF4778" s="135"/>
      <c r="AG4778" s="135"/>
    </row>
    <row r="4779" spans="31:33" s="96" customFormat="1">
      <c r="AE4779" s="135"/>
      <c r="AF4779" s="135"/>
      <c r="AG4779" s="135"/>
    </row>
    <row r="4780" spans="31:33" s="96" customFormat="1">
      <c r="AE4780" s="135"/>
      <c r="AF4780" s="135"/>
      <c r="AG4780" s="135"/>
    </row>
    <row r="4781" spans="31:33" s="96" customFormat="1">
      <c r="AE4781" s="135"/>
      <c r="AF4781" s="135"/>
      <c r="AG4781" s="135"/>
    </row>
    <row r="4782" spans="31:33" s="96" customFormat="1">
      <c r="AE4782" s="135"/>
      <c r="AF4782" s="135"/>
      <c r="AG4782" s="135"/>
    </row>
    <row r="4783" spans="31:33" s="96" customFormat="1">
      <c r="AE4783" s="135"/>
      <c r="AF4783" s="135"/>
      <c r="AG4783" s="135"/>
    </row>
    <row r="4784" spans="31:33" s="96" customFormat="1">
      <c r="AE4784" s="135"/>
      <c r="AF4784" s="135"/>
      <c r="AG4784" s="135"/>
    </row>
    <row r="4785" spans="31:33" s="96" customFormat="1">
      <c r="AE4785" s="135"/>
      <c r="AF4785" s="135"/>
      <c r="AG4785" s="135"/>
    </row>
    <row r="4786" spans="31:33" s="96" customFormat="1">
      <c r="AE4786" s="135"/>
      <c r="AF4786" s="135"/>
      <c r="AG4786" s="135"/>
    </row>
    <row r="4787" spans="31:33" s="96" customFormat="1">
      <c r="AE4787" s="135"/>
      <c r="AF4787" s="135"/>
      <c r="AG4787" s="135"/>
    </row>
    <row r="4788" spans="31:33" s="96" customFormat="1">
      <c r="AE4788" s="135"/>
      <c r="AF4788" s="135"/>
      <c r="AG4788" s="135"/>
    </row>
    <row r="4789" spans="31:33" s="96" customFormat="1">
      <c r="AE4789" s="135"/>
      <c r="AF4789" s="135"/>
      <c r="AG4789" s="135"/>
    </row>
    <row r="4790" spans="31:33" s="96" customFormat="1">
      <c r="AE4790" s="135"/>
      <c r="AF4790" s="135"/>
      <c r="AG4790" s="135"/>
    </row>
    <row r="4791" spans="31:33" s="96" customFormat="1">
      <c r="AE4791" s="135"/>
      <c r="AF4791" s="135"/>
      <c r="AG4791" s="135"/>
    </row>
    <row r="4792" spans="31:33" s="96" customFormat="1">
      <c r="AE4792" s="135"/>
      <c r="AF4792" s="135"/>
      <c r="AG4792" s="135"/>
    </row>
    <row r="4793" spans="31:33" s="96" customFormat="1">
      <c r="AE4793" s="135"/>
      <c r="AF4793" s="135"/>
      <c r="AG4793" s="135"/>
    </row>
    <row r="4794" spans="31:33" s="96" customFormat="1">
      <c r="AE4794" s="135"/>
      <c r="AF4794" s="135"/>
      <c r="AG4794" s="135"/>
    </row>
    <row r="4795" spans="31:33" s="96" customFormat="1">
      <c r="AE4795" s="135"/>
      <c r="AF4795" s="135"/>
      <c r="AG4795" s="135"/>
    </row>
    <row r="4796" spans="31:33" s="96" customFormat="1">
      <c r="AE4796" s="135"/>
      <c r="AF4796" s="135"/>
      <c r="AG4796" s="135"/>
    </row>
    <row r="4797" spans="31:33" s="96" customFormat="1">
      <c r="AE4797" s="135"/>
      <c r="AF4797" s="135"/>
      <c r="AG4797" s="135"/>
    </row>
    <row r="4798" spans="31:33" s="96" customFormat="1">
      <c r="AE4798" s="135"/>
      <c r="AF4798" s="135"/>
      <c r="AG4798" s="135"/>
    </row>
    <row r="4799" spans="31:33" s="96" customFormat="1">
      <c r="AE4799" s="135"/>
      <c r="AF4799" s="135"/>
      <c r="AG4799" s="135"/>
    </row>
    <row r="4800" spans="31:33" s="96" customFormat="1">
      <c r="AE4800" s="135"/>
      <c r="AF4800" s="135"/>
      <c r="AG4800" s="135"/>
    </row>
    <row r="4801" spans="31:33" s="96" customFormat="1">
      <c r="AE4801" s="135"/>
      <c r="AF4801" s="135"/>
      <c r="AG4801" s="135"/>
    </row>
    <row r="4802" spans="31:33" s="96" customFormat="1">
      <c r="AE4802" s="135"/>
      <c r="AF4802" s="135"/>
      <c r="AG4802" s="135"/>
    </row>
    <row r="4803" spans="31:33" s="96" customFormat="1">
      <c r="AE4803" s="135"/>
      <c r="AF4803" s="135"/>
      <c r="AG4803" s="135"/>
    </row>
    <row r="4804" spans="31:33" s="96" customFormat="1">
      <c r="AE4804" s="135"/>
      <c r="AF4804" s="135"/>
      <c r="AG4804" s="135"/>
    </row>
    <row r="4805" spans="31:33" s="96" customFormat="1">
      <c r="AE4805" s="135"/>
      <c r="AF4805" s="135"/>
      <c r="AG4805" s="135"/>
    </row>
    <row r="4806" spans="31:33" s="96" customFormat="1">
      <c r="AE4806" s="135"/>
      <c r="AF4806" s="135"/>
      <c r="AG4806" s="135"/>
    </row>
    <row r="4807" spans="31:33" s="96" customFormat="1">
      <c r="AE4807" s="135"/>
      <c r="AF4807" s="135"/>
      <c r="AG4807" s="135"/>
    </row>
    <row r="4808" spans="31:33" s="96" customFormat="1">
      <c r="AE4808" s="135"/>
      <c r="AF4808" s="135"/>
      <c r="AG4808" s="135"/>
    </row>
    <row r="4809" spans="31:33" s="96" customFormat="1">
      <c r="AE4809" s="135"/>
      <c r="AF4809" s="135"/>
      <c r="AG4809" s="135"/>
    </row>
    <row r="4810" spans="31:33" s="96" customFormat="1">
      <c r="AE4810" s="135"/>
      <c r="AF4810" s="135"/>
      <c r="AG4810" s="135"/>
    </row>
    <row r="4811" spans="31:33" s="96" customFormat="1">
      <c r="AE4811" s="135"/>
      <c r="AF4811" s="135"/>
      <c r="AG4811" s="135"/>
    </row>
    <row r="4812" spans="31:33" s="96" customFormat="1">
      <c r="AE4812" s="135"/>
      <c r="AF4812" s="135"/>
      <c r="AG4812" s="135"/>
    </row>
    <row r="4813" spans="31:33" s="96" customFormat="1">
      <c r="AE4813" s="135"/>
      <c r="AF4813" s="135"/>
      <c r="AG4813" s="135"/>
    </row>
    <row r="4814" spans="31:33" s="96" customFormat="1">
      <c r="AE4814" s="135"/>
      <c r="AF4814" s="135"/>
      <c r="AG4814" s="135"/>
    </row>
    <row r="4815" spans="31:33" s="96" customFormat="1">
      <c r="AE4815" s="135"/>
      <c r="AF4815" s="135"/>
      <c r="AG4815" s="135"/>
    </row>
    <row r="4816" spans="31:33" s="96" customFormat="1">
      <c r="AE4816" s="135"/>
      <c r="AF4816" s="135"/>
      <c r="AG4816" s="135"/>
    </row>
    <row r="4817" spans="31:33" s="96" customFormat="1">
      <c r="AE4817" s="135"/>
      <c r="AF4817" s="135"/>
      <c r="AG4817" s="135"/>
    </row>
    <row r="4818" spans="31:33" s="96" customFormat="1">
      <c r="AE4818" s="135"/>
      <c r="AF4818" s="135"/>
      <c r="AG4818" s="135"/>
    </row>
    <row r="4819" spans="31:33" s="96" customFormat="1">
      <c r="AE4819" s="135"/>
      <c r="AF4819" s="135"/>
      <c r="AG4819" s="135"/>
    </row>
    <row r="4820" spans="31:33" s="96" customFormat="1">
      <c r="AE4820" s="135"/>
      <c r="AF4820" s="135"/>
      <c r="AG4820" s="135"/>
    </row>
    <row r="4821" spans="31:33" s="96" customFormat="1">
      <c r="AE4821" s="135"/>
      <c r="AF4821" s="135"/>
      <c r="AG4821" s="135"/>
    </row>
    <row r="4822" spans="31:33" s="96" customFormat="1">
      <c r="AE4822" s="135"/>
      <c r="AF4822" s="135"/>
      <c r="AG4822" s="135"/>
    </row>
    <row r="4823" spans="31:33" s="96" customFormat="1">
      <c r="AE4823" s="135"/>
      <c r="AF4823" s="135"/>
      <c r="AG4823" s="135"/>
    </row>
    <row r="4824" spans="31:33" s="96" customFormat="1">
      <c r="AE4824" s="135"/>
      <c r="AF4824" s="135"/>
      <c r="AG4824" s="135"/>
    </row>
    <row r="4825" spans="31:33" s="96" customFormat="1">
      <c r="AE4825" s="135"/>
      <c r="AF4825" s="135"/>
      <c r="AG4825" s="135"/>
    </row>
    <row r="4826" spans="31:33" s="96" customFormat="1">
      <c r="AE4826" s="135"/>
      <c r="AF4826" s="135"/>
      <c r="AG4826" s="135"/>
    </row>
    <row r="4827" spans="31:33" s="96" customFormat="1">
      <c r="AE4827" s="135"/>
      <c r="AF4827" s="135"/>
      <c r="AG4827" s="135"/>
    </row>
    <row r="4828" spans="31:33" s="96" customFormat="1">
      <c r="AE4828" s="135"/>
      <c r="AF4828" s="135"/>
      <c r="AG4828" s="135"/>
    </row>
    <row r="4829" spans="31:33" s="96" customFormat="1">
      <c r="AE4829" s="135"/>
      <c r="AF4829" s="135"/>
      <c r="AG4829" s="135"/>
    </row>
    <row r="4830" spans="31:33" s="96" customFormat="1">
      <c r="AE4830" s="135"/>
      <c r="AF4830" s="135"/>
      <c r="AG4830" s="135"/>
    </row>
    <row r="4831" spans="31:33" s="96" customFormat="1">
      <c r="AE4831" s="135"/>
      <c r="AF4831" s="135"/>
      <c r="AG4831" s="135"/>
    </row>
    <row r="4832" spans="31:33" s="96" customFormat="1">
      <c r="AE4832" s="135"/>
      <c r="AF4832" s="135"/>
      <c r="AG4832" s="135"/>
    </row>
    <row r="4833" spans="31:33" s="96" customFormat="1">
      <c r="AE4833" s="135"/>
      <c r="AF4833" s="135"/>
      <c r="AG4833" s="135"/>
    </row>
    <row r="4834" spans="31:33" s="96" customFormat="1">
      <c r="AE4834" s="135"/>
      <c r="AF4834" s="135"/>
      <c r="AG4834" s="135"/>
    </row>
    <row r="4835" spans="31:33" s="96" customFormat="1">
      <c r="AE4835" s="135"/>
      <c r="AF4835" s="135"/>
      <c r="AG4835" s="135"/>
    </row>
    <row r="4836" spans="31:33" s="96" customFormat="1">
      <c r="AE4836" s="135"/>
      <c r="AF4836" s="135"/>
      <c r="AG4836" s="135"/>
    </row>
    <row r="4837" spans="31:33" s="96" customFormat="1">
      <c r="AE4837" s="135"/>
      <c r="AF4837" s="135"/>
      <c r="AG4837" s="135"/>
    </row>
    <row r="4838" spans="31:33" s="96" customFormat="1">
      <c r="AE4838" s="135"/>
      <c r="AF4838" s="135"/>
      <c r="AG4838" s="135"/>
    </row>
    <row r="4839" spans="31:33" s="96" customFormat="1">
      <c r="AE4839" s="135"/>
      <c r="AF4839" s="135"/>
      <c r="AG4839" s="135"/>
    </row>
    <row r="4840" spans="31:33" s="96" customFormat="1">
      <c r="AE4840" s="135"/>
      <c r="AF4840" s="135"/>
      <c r="AG4840" s="135"/>
    </row>
    <row r="4841" spans="31:33" s="96" customFormat="1">
      <c r="AE4841" s="135"/>
      <c r="AF4841" s="135"/>
      <c r="AG4841" s="135"/>
    </row>
    <row r="4842" spans="31:33" s="96" customFormat="1">
      <c r="AE4842" s="135"/>
      <c r="AF4842" s="135"/>
      <c r="AG4842" s="135"/>
    </row>
    <row r="4843" spans="31:33" s="96" customFormat="1">
      <c r="AE4843" s="135"/>
      <c r="AF4843" s="135"/>
      <c r="AG4843" s="135"/>
    </row>
    <row r="4844" spans="31:33" s="96" customFormat="1">
      <c r="AE4844" s="135"/>
      <c r="AF4844" s="135"/>
      <c r="AG4844" s="135"/>
    </row>
    <row r="4845" spans="31:33" s="96" customFormat="1">
      <c r="AE4845" s="135"/>
      <c r="AF4845" s="135"/>
      <c r="AG4845" s="135"/>
    </row>
    <row r="4846" spans="31:33" s="96" customFormat="1">
      <c r="AE4846" s="135"/>
      <c r="AF4846" s="135"/>
      <c r="AG4846" s="135"/>
    </row>
    <row r="4847" spans="31:33" s="96" customFormat="1">
      <c r="AE4847" s="135"/>
      <c r="AF4847" s="135"/>
      <c r="AG4847" s="135"/>
    </row>
    <row r="4848" spans="31:33" s="96" customFormat="1">
      <c r="AE4848" s="135"/>
      <c r="AF4848" s="135"/>
      <c r="AG4848" s="135"/>
    </row>
    <row r="4849" spans="31:33" s="96" customFormat="1">
      <c r="AE4849" s="135"/>
      <c r="AF4849" s="135"/>
      <c r="AG4849" s="135"/>
    </row>
    <row r="4850" spans="31:33" s="96" customFormat="1">
      <c r="AE4850" s="135"/>
      <c r="AF4850" s="135"/>
      <c r="AG4850" s="135"/>
    </row>
    <row r="4851" spans="31:33" s="96" customFormat="1">
      <c r="AE4851" s="135"/>
      <c r="AF4851" s="135"/>
      <c r="AG4851" s="135"/>
    </row>
    <row r="4852" spans="31:33" s="96" customFormat="1">
      <c r="AE4852" s="135"/>
      <c r="AF4852" s="135"/>
      <c r="AG4852" s="135"/>
    </row>
    <row r="4853" spans="31:33" s="96" customFormat="1">
      <c r="AE4853" s="135"/>
      <c r="AF4853" s="135"/>
      <c r="AG4853" s="135"/>
    </row>
    <row r="4854" spans="31:33" s="96" customFormat="1">
      <c r="AE4854" s="135"/>
      <c r="AF4854" s="135"/>
      <c r="AG4854" s="135"/>
    </row>
    <row r="4855" spans="31:33" s="96" customFormat="1">
      <c r="AE4855" s="135"/>
      <c r="AF4855" s="135"/>
      <c r="AG4855" s="135"/>
    </row>
    <row r="4856" spans="31:33" s="96" customFormat="1">
      <c r="AE4856" s="135"/>
      <c r="AF4856" s="135"/>
      <c r="AG4856" s="135"/>
    </row>
    <row r="4857" spans="31:33" s="96" customFormat="1">
      <c r="AE4857" s="135"/>
      <c r="AF4857" s="135"/>
      <c r="AG4857" s="135"/>
    </row>
    <row r="4858" spans="31:33" s="96" customFormat="1">
      <c r="AE4858" s="135"/>
      <c r="AF4858" s="135"/>
      <c r="AG4858" s="135"/>
    </row>
    <row r="4859" spans="31:33" s="96" customFormat="1">
      <c r="AE4859" s="135"/>
      <c r="AF4859" s="135"/>
      <c r="AG4859" s="135"/>
    </row>
    <row r="4860" spans="31:33" s="96" customFormat="1">
      <c r="AE4860" s="135"/>
      <c r="AF4860" s="135"/>
      <c r="AG4860" s="135"/>
    </row>
    <row r="4861" spans="31:33" s="96" customFormat="1">
      <c r="AE4861" s="135"/>
      <c r="AF4861" s="135"/>
      <c r="AG4861" s="135"/>
    </row>
    <row r="4862" spans="31:33" s="96" customFormat="1">
      <c r="AE4862" s="135"/>
      <c r="AF4862" s="135"/>
      <c r="AG4862" s="135"/>
    </row>
    <row r="4863" spans="31:33" s="96" customFormat="1">
      <c r="AE4863" s="135"/>
      <c r="AF4863" s="135"/>
      <c r="AG4863" s="135"/>
    </row>
    <row r="4864" spans="31:33" s="96" customFormat="1">
      <c r="AE4864" s="135"/>
      <c r="AF4864" s="135"/>
      <c r="AG4864" s="135"/>
    </row>
    <row r="4865" spans="31:33" s="96" customFormat="1">
      <c r="AE4865" s="135"/>
      <c r="AF4865" s="135"/>
      <c r="AG4865" s="135"/>
    </row>
    <row r="4866" spans="31:33" s="96" customFormat="1">
      <c r="AE4866" s="135"/>
      <c r="AF4866" s="135"/>
      <c r="AG4866" s="135"/>
    </row>
    <row r="4867" spans="31:33" s="96" customFormat="1">
      <c r="AE4867" s="135"/>
      <c r="AF4867" s="135"/>
      <c r="AG4867" s="135"/>
    </row>
    <row r="4868" spans="31:33" s="96" customFormat="1">
      <c r="AE4868" s="135"/>
      <c r="AF4868" s="135"/>
      <c r="AG4868" s="135"/>
    </row>
    <row r="4869" spans="31:33" s="96" customFormat="1">
      <c r="AE4869" s="135"/>
      <c r="AF4869" s="135"/>
      <c r="AG4869" s="135"/>
    </row>
    <row r="4870" spans="31:33" s="96" customFormat="1">
      <c r="AE4870" s="135"/>
      <c r="AF4870" s="135"/>
      <c r="AG4870" s="135"/>
    </row>
    <row r="4871" spans="31:33" s="96" customFormat="1">
      <c r="AE4871" s="135"/>
      <c r="AF4871" s="135"/>
      <c r="AG4871" s="135"/>
    </row>
    <row r="4872" spans="31:33" s="96" customFormat="1">
      <c r="AE4872" s="135"/>
      <c r="AF4872" s="135"/>
      <c r="AG4872" s="135"/>
    </row>
    <row r="4873" spans="31:33" s="96" customFormat="1">
      <c r="AE4873" s="135"/>
      <c r="AF4873" s="135"/>
      <c r="AG4873" s="135"/>
    </row>
    <row r="4874" spans="31:33" s="96" customFormat="1">
      <c r="AE4874" s="135"/>
      <c r="AF4874" s="135"/>
      <c r="AG4874" s="135"/>
    </row>
    <row r="4875" spans="31:33" s="96" customFormat="1">
      <c r="AE4875" s="135"/>
      <c r="AF4875" s="135"/>
      <c r="AG4875" s="135"/>
    </row>
    <row r="4876" spans="31:33" s="96" customFormat="1">
      <c r="AE4876" s="135"/>
      <c r="AF4876" s="135"/>
      <c r="AG4876" s="135"/>
    </row>
    <row r="4877" spans="31:33" s="96" customFormat="1">
      <c r="AE4877" s="135"/>
      <c r="AF4877" s="135"/>
      <c r="AG4877" s="135"/>
    </row>
    <row r="4878" spans="31:33" s="96" customFormat="1">
      <c r="AE4878" s="135"/>
      <c r="AF4878" s="135"/>
      <c r="AG4878" s="135"/>
    </row>
    <row r="4879" spans="31:33" s="96" customFormat="1">
      <c r="AE4879" s="135"/>
      <c r="AF4879" s="135"/>
      <c r="AG4879" s="135"/>
    </row>
    <row r="4880" spans="31:33" s="96" customFormat="1">
      <c r="AE4880" s="135"/>
      <c r="AF4880" s="135"/>
      <c r="AG4880" s="135"/>
    </row>
    <row r="4881" spans="31:33" s="96" customFormat="1">
      <c r="AE4881" s="135"/>
      <c r="AF4881" s="135"/>
      <c r="AG4881" s="135"/>
    </row>
    <row r="4882" spans="31:33" s="96" customFormat="1">
      <c r="AE4882" s="135"/>
      <c r="AF4882" s="135"/>
      <c r="AG4882" s="135"/>
    </row>
    <row r="4883" spans="31:33" s="96" customFormat="1">
      <c r="AE4883" s="135"/>
      <c r="AF4883" s="135"/>
      <c r="AG4883" s="135"/>
    </row>
    <row r="4884" spans="31:33" s="96" customFormat="1">
      <c r="AE4884" s="135"/>
      <c r="AF4884" s="135"/>
      <c r="AG4884" s="135"/>
    </row>
    <row r="4885" spans="31:33" s="96" customFormat="1">
      <c r="AE4885" s="135"/>
      <c r="AF4885" s="135"/>
      <c r="AG4885" s="135"/>
    </row>
    <row r="4886" spans="31:33" s="96" customFormat="1">
      <c r="AE4886" s="135"/>
      <c r="AF4886" s="135"/>
      <c r="AG4886" s="135"/>
    </row>
    <row r="4887" spans="31:33" s="96" customFormat="1">
      <c r="AE4887" s="135"/>
      <c r="AF4887" s="135"/>
      <c r="AG4887" s="135"/>
    </row>
    <row r="4888" spans="31:33" s="96" customFormat="1">
      <c r="AE4888" s="135"/>
      <c r="AF4888" s="135"/>
      <c r="AG4888" s="135"/>
    </row>
    <row r="4889" spans="31:33" s="96" customFormat="1">
      <c r="AE4889" s="135"/>
      <c r="AF4889" s="135"/>
      <c r="AG4889" s="135"/>
    </row>
    <row r="4890" spans="31:33" s="96" customFormat="1">
      <c r="AE4890" s="135"/>
      <c r="AF4890" s="135"/>
      <c r="AG4890" s="135"/>
    </row>
    <row r="4891" spans="31:33" s="96" customFormat="1">
      <c r="AE4891" s="135"/>
      <c r="AF4891" s="135"/>
      <c r="AG4891" s="135"/>
    </row>
    <row r="4892" spans="31:33" s="96" customFormat="1">
      <c r="AE4892" s="135"/>
      <c r="AF4892" s="135"/>
      <c r="AG4892" s="135"/>
    </row>
    <row r="4893" spans="31:33" s="96" customFormat="1">
      <c r="AE4893" s="135"/>
      <c r="AF4893" s="135"/>
      <c r="AG4893" s="135"/>
    </row>
    <row r="4894" spans="31:33" s="96" customFormat="1">
      <c r="AE4894" s="135"/>
      <c r="AF4894" s="135"/>
      <c r="AG4894" s="135"/>
    </row>
    <row r="4895" spans="31:33" s="96" customFormat="1">
      <c r="AE4895" s="135"/>
      <c r="AF4895" s="135"/>
      <c r="AG4895" s="135"/>
    </row>
    <row r="4896" spans="31:33" s="96" customFormat="1">
      <c r="AE4896" s="135"/>
      <c r="AF4896" s="135"/>
      <c r="AG4896" s="135"/>
    </row>
    <row r="4897" spans="31:33" s="96" customFormat="1">
      <c r="AE4897" s="135"/>
      <c r="AF4897" s="135"/>
      <c r="AG4897" s="135"/>
    </row>
    <row r="4898" spans="31:33" s="96" customFormat="1">
      <c r="AE4898" s="135"/>
      <c r="AF4898" s="135"/>
      <c r="AG4898" s="135"/>
    </row>
    <row r="4899" spans="31:33" s="96" customFormat="1">
      <c r="AE4899" s="135"/>
      <c r="AF4899" s="135"/>
      <c r="AG4899" s="135"/>
    </row>
    <row r="4900" spans="31:33" s="96" customFormat="1">
      <c r="AE4900" s="135"/>
      <c r="AF4900" s="135"/>
      <c r="AG4900" s="135"/>
    </row>
    <row r="4901" spans="31:33" s="96" customFormat="1">
      <c r="AE4901" s="135"/>
      <c r="AF4901" s="135"/>
      <c r="AG4901" s="135"/>
    </row>
    <row r="4902" spans="31:33" s="96" customFormat="1">
      <c r="AE4902" s="135"/>
      <c r="AF4902" s="135"/>
      <c r="AG4902" s="135"/>
    </row>
    <row r="4903" spans="31:33" s="96" customFormat="1">
      <c r="AE4903" s="135"/>
      <c r="AF4903" s="135"/>
      <c r="AG4903" s="135"/>
    </row>
    <row r="4904" spans="31:33" s="96" customFormat="1">
      <c r="AE4904" s="135"/>
      <c r="AF4904" s="135"/>
      <c r="AG4904" s="135"/>
    </row>
    <row r="4905" spans="31:33" s="96" customFormat="1">
      <c r="AE4905" s="135"/>
      <c r="AF4905" s="135"/>
      <c r="AG4905" s="135"/>
    </row>
    <row r="4906" spans="31:33" s="96" customFormat="1">
      <c r="AE4906" s="135"/>
      <c r="AF4906" s="135"/>
      <c r="AG4906" s="135"/>
    </row>
    <row r="4907" spans="31:33" s="96" customFormat="1">
      <c r="AE4907" s="135"/>
      <c r="AF4907" s="135"/>
      <c r="AG4907" s="135"/>
    </row>
    <row r="4908" spans="31:33" s="96" customFormat="1">
      <c r="AE4908" s="135"/>
      <c r="AF4908" s="135"/>
      <c r="AG4908" s="135"/>
    </row>
    <row r="4909" spans="31:33" s="96" customFormat="1">
      <c r="AE4909" s="135"/>
      <c r="AF4909" s="135"/>
      <c r="AG4909" s="135"/>
    </row>
    <row r="4910" spans="31:33" s="96" customFormat="1">
      <c r="AE4910" s="135"/>
      <c r="AF4910" s="135"/>
      <c r="AG4910" s="135"/>
    </row>
    <row r="4911" spans="31:33" s="96" customFormat="1">
      <c r="AE4911" s="135"/>
      <c r="AF4911" s="135"/>
      <c r="AG4911" s="135"/>
    </row>
    <row r="4912" spans="31:33" s="96" customFormat="1">
      <c r="AE4912" s="135"/>
      <c r="AF4912" s="135"/>
      <c r="AG4912" s="135"/>
    </row>
    <row r="4913" spans="31:33" s="96" customFormat="1">
      <c r="AE4913" s="135"/>
      <c r="AF4913" s="135"/>
      <c r="AG4913" s="135"/>
    </row>
    <row r="4914" spans="31:33" s="96" customFormat="1">
      <c r="AE4914" s="135"/>
      <c r="AF4914" s="135"/>
      <c r="AG4914" s="135"/>
    </row>
    <row r="4915" spans="31:33" s="96" customFormat="1">
      <c r="AE4915" s="135"/>
      <c r="AF4915" s="135"/>
      <c r="AG4915" s="135"/>
    </row>
    <row r="4916" spans="31:33" s="96" customFormat="1">
      <c r="AE4916" s="135"/>
      <c r="AF4916" s="135"/>
      <c r="AG4916" s="135"/>
    </row>
    <row r="4917" spans="31:33" s="96" customFormat="1">
      <c r="AE4917" s="135"/>
      <c r="AF4917" s="135"/>
      <c r="AG4917" s="135"/>
    </row>
    <row r="4918" spans="31:33" s="96" customFormat="1">
      <c r="AE4918" s="135"/>
      <c r="AF4918" s="135"/>
      <c r="AG4918" s="135"/>
    </row>
    <row r="4919" spans="31:33" s="96" customFormat="1">
      <c r="AE4919" s="135"/>
      <c r="AF4919" s="135"/>
      <c r="AG4919" s="135"/>
    </row>
    <row r="4920" spans="31:33" s="96" customFormat="1">
      <c r="AE4920" s="135"/>
      <c r="AF4920" s="135"/>
      <c r="AG4920" s="135"/>
    </row>
    <row r="4921" spans="31:33" s="96" customFormat="1">
      <c r="AE4921" s="135"/>
      <c r="AF4921" s="135"/>
      <c r="AG4921" s="135"/>
    </row>
    <row r="4922" spans="31:33" s="96" customFormat="1">
      <c r="AE4922" s="135"/>
      <c r="AF4922" s="135"/>
      <c r="AG4922" s="135"/>
    </row>
    <row r="4923" spans="31:33" s="96" customFormat="1">
      <c r="AE4923" s="135"/>
      <c r="AF4923" s="135"/>
      <c r="AG4923" s="135"/>
    </row>
    <row r="4924" spans="31:33" s="96" customFormat="1">
      <c r="AE4924" s="135"/>
      <c r="AF4924" s="135"/>
      <c r="AG4924" s="135"/>
    </row>
    <row r="4925" spans="31:33" s="96" customFormat="1">
      <c r="AE4925" s="135"/>
      <c r="AF4925" s="135"/>
      <c r="AG4925" s="135"/>
    </row>
    <row r="4926" spans="31:33" s="96" customFormat="1">
      <c r="AE4926" s="135"/>
      <c r="AF4926" s="135"/>
      <c r="AG4926" s="135"/>
    </row>
    <row r="4927" spans="31:33" s="96" customFormat="1">
      <c r="AE4927" s="135"/>
      <c r="AF4927" s="135"/>
      <c r="AG4927" s="135"/>
    </row>
    <row r="4928" spans="31:33" s="96" customFormat="1">
      <c r="AE4928" s="135"/>
      <c r="AF4928" s="135"/>
      <c r="AG4928" s="135"/>
    </row>
    <row r="4929" spans="31:33" s="96" customFormat="1">
      <c r="AE4929" s="135"/>
      <c r="AF4929" s="135"/>
      <c r="AG4929" s="135"/>
    </row>
    <row r="4930" spans="31:33" s="96" customFormat="1">
      <c r="AE4930" s="135"/>
      <c r="AF4930" s="135"/>
      <c r="AG4930" s="135"/>
    </row>
    <row r="4931" spans="31:33" s="96" customFormat="1">
      <c r="AE4931" s="135"/>
      <c r="AF4931" s="135"/>
      <c r="AG4931" s="135"/>
    </row>
    <row r="4932" spans="31:33" s="96" customFormat="1">
      <c r="AE4932" s="135"/>
      <c r="AF4932" s="135"/>
      <c r="AG4932" s="135"/>
    </row>
    <row r="4933" spans="31:33" s="96" customFormat="1">
      <c r="AE4933" s="135"/>
      <c r="AF4933" s="135"/>
      <c r="AG4933" s="135"/>
    </row>
    <row r="4934" spans="31:33" s="96" customFormat="1">
      <c r="AE4934" s="135"/>
      <c r="AF4934" s="135"/>
      <c r="AG4934" s="135"/>
    </row>
    <row r="4935" spans="31:33" s="96" customFormat="1">
      <c r="AE4935" s="135"/>
      <c r="AF4935" s="135"/>
      <c r="AG4935" s="135"/>
    </row>
    <row r="4936" spans="31:33" s="96" customFormat="1">
      <c r="AE4936" s="135"/>
      <c r="AF4936" s="135"/>
      <c r="AG4936" s="135"/>
    </row>
    <row r="4937" spans="31:33" s="96" customFormat="1">
      <c r="AE4937" s="135"/>
      <c r="AF4937" s="135"/>
      <c r="AG4937" s="135"/>
    </row>
    <row r="4938" spans="31:33" s="96" customFormat="1">
      <c r="AE4938" s="135"/>
      <c r="AF4938" s="135"/>
      <c r="AG4938" s="135"/>
    </row>
    <row r="4939" spans="31:33" s="96" customFormat="1">
      <c r="AE4939" s="135"/>
      <c r="AF4939" s="135"/>
      <c r="AG4939" s="135"/>
    </row>
    <row r="4940" spans="31:33" s="96" customFormat="1">
      <c r="AE4940" s="135"/>
      <c r="AF4940" s="135"/>
      <c r="AG4940" s="135"/>
    </row>
    <row r="4941" spans="31:33" s="96" customFormat="1">
      <c r="AE4941" s="135"/>
      <c r="AF4941" s="135"/>
      <c r="AG4941" s="135"/>
    </row>
    <row r="4942" spans="31:33" s="96" customFormat="1">
      <c r="AE4942" s="135"/>
      <c r="AF4942" s="135"/>
      <c r="AG4942" s="135"/>
    </row>
    <row r="4943" spans="31:33" s="96" customFormat="1">
      <c r="AE4943" s="135"/>
      <c r="AF4943" s="135"/>
      <c r="AG4943" s="135"/>
    </row>
    <row r="4944" spans="31:33" s="96" customFormat="1">
      <c r="AE4944" s="135"/>
      <c r="AF4944" s="135"/>
      <c r="AG4944" s="135"/>
    </row>
    <row r="4945" spans="31:33" s="96" customFormat="1">
      <c r="AE4945" s="135"/>
      <c r="AF4945" s="135"/>
      <c r="AG4945" s="135"/>
    </row>
    <row r="4946" spans="31:33" s="96" customFormat="1">
      <c r="AE4946" s="135"/>
      <c r="AF4946" s="135"/>
      <c r="AG4946" s="135"/>
    </row>
    <row r="4947" spans="31:33" s="96" customFormat="1">
      <c r="AE4947" s="135"/>
      <c r="AF4947" s="135"/>
      <c r="AG4947" s="135"/>
    </row>
    <row r="4948" spans="31:33" s="96" customFormat="1">
      <c r="AE4948" s="135"/>
      <c r="AF4948" s="135"/>
      <c r="AG4948" s="135"/>
    </row>
    <row r="4949" spans="31:33" s="96" customFormat="1">
      <c r="AE4949" s="135"/>
      <c r="AF4949" s="135"/>
      <c r="AG4949" s="135"/>
    </row>
    <row r="4950" spans="31:33" s="96" customFormat="1">
      <c r="AE4950" s="135"/>
      <c r="AF4950" s="135"/>
      <c r="AG4950" s="135"/>
    </row>
    <row r="4951" spans="31:33" s="96" customFormat="1">
      <c r="AE4951" s="135"/>
      <c r="AF4951" s="135"/>
      <c r="AG4951" s="135"/>
    </row>
    <row r="4952" spans="31:33" s="96" customFormat="1">
      <c r="AE4952" s="135"/>
      <c r="AF4952" s="135"/>
      <c r="AG4952" s="135"/>
    </row>
    <row r="4953" spans="31:33" s="96" customFormat="1">
      <c r="AE4953" s="135"/>
      <c r="AF4953" s="135"/>
      <c r="AG4953" s="135"/>
    </row>
    <row r="4954" spans="31:33" s="96" customFormat="1">
      <c r="AE4954" s="135"/>
      <c r="AF4954" s="135"/>
      <c r="AG4954" s="135"/>
    </row>
    <row r="4955" spans="31:33" s="96" customFormat="1">
      <c r="AE4955" s="135"/>
      <c r="AF4955" s="135"/>
      <c r="AG4955" s="135"/>
    </row>
    <row r="4956" spans="31:33" s="96" customFormat="1">
      <c r="AE4956" s="135"/>
      <c r="AF4956" s="135"/>
      <c r="AG4956" s="135"/>
    </row>
    <row r="4957" spans="31:33" s="96" customFormat="1">
      <c r="AE4957" s="135"/>
      <c r="AF4957" s="135"/>
      <c r="AG4957" s="135"/>
    </row>
    <row r="4958" spans="31:33" s="96" customFormat="1">
      <c r="AE4958" s="135"/>
      <c r="AF4958" s="135"/>
      <c r="AG4958" s="135"/>
    </row>
    <row r="4959" spans="31:33" s="96" customFormat="1">
      <c r="AE4959" s="135"/>
      <c r="AF4959" s="135"/>
      <c r="AG4959" s="135"/>
    </row>
    <row r="4960" spans="31:33" s="96" customFormat="1">
      <c r="AE4960" s="135"/>
      <c r="AF4960" s="135"/>
      <c r="AG4960" s="135"/>
    </row>
    <row r="4961" spans="31:33" s="96" customFormat="1">
      <c r="AE4961" s="135"/>
      <c r="AF4961" s="135"/>
      <c r="AG4961" s="135"/>
    </row>
    <row r="4962" spans="31:33" s="96" customFormat="1">
      <c r="AE4962" s="135"/>
      <c r="AF4962" s="135"/>
      <c r="AG4962" s="135"/>
    </row>
    <row r="4963" spans="31:33" s="96" customFormat="1">
      <c r="AE4963" s="135"/>
      <c r="AF4963" s="135"/>
      <c r="AG4963" s="135"/>
    </row>
    <row r="4964" spans="31:33" s="96" customFormat="1">
      <c r="AE4964" s="135"/>
      <c r="AF4964" s="135"/>
      <c r="AG4964" s="135"/>
    </row>
    <row r="4965" spans="31:33" s="96" customFormat="1">
      <c r="AE4965" s="135"/>
      <c r="AF4965" s="135"/>
      <c r="AG4965" s="135"/>
    </row>
    <row r="4966" spans="31:33" s="96" customFormat="1">
      <c r="AE4966" s="135"/>
      <c r="AF4966" s="135"/>
      <c r="AG4966" s="135"/>
    </row>
    <row r="4967" spans="31:33" s="96" customFormat="1">
      <c r="AE4967" s="135"/>
      <c r="AF4967" s="135"/>
      <c r="AG4967" s="135"/>
    </row>
    <row r="4968" spans="31:33" s="96" customFormat="1">
      <c r="AE4968" s="135"/>
      <c r="AF4968" s="135"/>
      <c r="AG4968" s="135"/>
    </row>
    <row r="4969" spans="31:33" s="96" customFormat="1">
      <c r="AE4969" s="135"/>
      <c r="AF4969" s="135"/>
      <c r="AG4969" s="135"/>
    </row>
    <row r="4970" spans="31:33" s="96" customFormat="1">
      <c r="AE4970" s="135"/>
      <c r="AF4970" s="135"/>
      <c r="AG4970" s="135"/>
    </row>
    <row r="4971" spans="31:33" s="96" customFormat="1">
      <c r="AE4971" s="135"/>
      <c r="AF4971" s="135"/>
      <c r="AG4971" s="135"/>
    </row>
    <row r="4972" spans="31:33" s="96" customFormat="1">
      <c r="AE4972" s="135"/>
      <c r="AF4972" s="135"/>
      <c r="AG4972" s="135"/>
    </row>
    <row r="4973" spans="31:33" s="96" customFormat="1">
      <c r="AE4973" s="135"/>
      <c r="AF4973" s="135"/>
      <c r="AG4973" s="135"/>
    </row>
    <row r="4974" spans="31:33" s="96" customFormat="1">
      <c r="AE4974" s="135"/>
      <c r="AF4974" s="135"/>
      <c r="AG4974" s="135"/>
    </row>
    <row r="4975" spans="31:33" s="96" customFormat="1">
      <c r="AE4975" s="135"/>
      <c r="AF4975" s="135"/>
      <c r="AG4975" s="135"/>
    </row>
    <row r="4976" spans="31:33" s="96" customFormat="1">
      <c r="AE4976" s="135"/>
      <c r="AF4976" s="135"/>
      <c r="AG4976" s="135"/>
    </row>
    <row r="4977" spans="31:33" s="96" customFormat="1">
      <c r="AE4977" s="135"/>
      <c r="AF4977" s="135"/>
      <c r="AG4977" s="135"/>
    </row>
    <row r="4978" spans="31:33" s="96" customFormat="1">
      <c r="AE4978" s="135"/>
      <c r="AF4978" s="135"/>
      <c r="AG4978" s="135"/>
    </row>
    <row r="4979" spans="31:33" s="96" customFormat="1">
      <c r="AE4979" s="135"/>
      <c r="AF4979" s="135"/>
      <c r="AG4979" s="135"/>
    </row>
    <row r="4980" spans="31:33" s="96" customFormat="1">
      <c r="AE4980" s="135"/>
      <c r="AF4980" s="135"/>
      <c r="AG4980" s="135"/>
    </row>
    <row r="4981" spans="31:33" s="96" customFormat="1">
      <c r="AE4981" s="135"/>
      <c r="AF4981" s="135"/>
      <c r="AG4981" s="135"/>
    </row>
    <row r="4982" spans="31:33" s="96" customFormat="1">
      <c r="AE4982" s="135"/>
      <c r="AF4982" s="135"/>
      <c r="AG4982" s="135"/>
    </row>
    <row r="4983" spans="31:33" s="96" customFormat="1">
      <c r="AE4983" s="135"/>
      <c r="AF4983" s="135"/>
      <c r="AG4983" s="135"/>
    </row>
    <row r="4984" spans="31:33" s="96" customFormat="1">
      <c r="AE4984" s="135"/>
      <c r="AF4984" s="135"/>
      <c r="AG4984" s="135"/>
    </row>
    <row r="4985" spans="31:33" s="96" customFormat="1">
      <c r="AE4985" s="135"/>
      <c r="AF4985" s="135"/>
      <c r="AG4985" s="135"/>
    </row>
    <row r="4986" spans="31:33" s="96" customFormat="1">
      <c r="AE4986" s="135"/>
      <c r="AF4986" s="135"/>
      <c r="AG4986" s="135"/>
    </row>
    <row r="4987" spans="31:33" s="96" customFormat="1">
      <c r="AE4987" s="135"/>
      <c r="AF4987" s="135"/>
      <c r="AG4987" s="135"/>
    </row>
    <row r="4988" spans="31:33" s="96" customFormat="1">
      <c r="AE4988" s="135"/>
      <c r="AF4988" s="135"/>
      <c r="AG4988" s="135"/>
    </row>
    <row r="4989" spans="31:33" s="96" customFormat="1">
      <c r="AE4989" s="135"/>
      <c r="AF4989" s="135"/>
      <c r="AG4989" s="135"/>
    </row>
    <row r="4990" spans="31:33" s="96" customFormat="1">
      <c r="AE4990" s="135"/>
      <c r="AF4990" s="135"/>
      <c r="AG4990" s="135"/>
    </row>
    <row r="4991" spans="31:33" s="96" customFormat="1">
      <c r="AE4991" s="135"/>
      <c r="AF4991" s="135"/>
      <c r="AG4991" s="135"/>
    </row>
    <row r="4992" spans="31:33" s="96" customFormat="1">
      <c r="AE4992" s="135"/>
      <c r="AF4992" s="135"/>
      <c r="AG4992" s="135"/>
    </row>
    <row r="4993" spans="31:33" s="96" customFormat="1">
      <c r="AE4993" s="135"/>
      <c r="AF4993" s="135"/>
      <c r="AG4993" s="135"/>
    </row>
    <row r="4994" spans="31:33" s="96" customFormat="1">
      <c r="AE4994" s="135"/>
      <c r="AF4994" s="135"/>
      <c r="AG4994" s="135"/>
    </row>
    <row r="4995" spans="31:33" s="96" customFormat="1">
      <c r="AE4995" s="135"/>
      <c r="AF4995" s="135"/>
      <c r="AG4995" s="135"/>
    </row>
    <row r="4996" spans="31:33" s="96" customFormat="1">
      <c r="AE4996" s="135"/>
      <c r="AF4996" s="135"/>
      <c r="AG4996" s="135"/>
    </row>
    <row r="4997" spans="31:33" s="96" customFormat="1">
      <c r="AE4997" s="135"/>
      <c r="AF4997" s="135"/>
      <c r="AG4997" s="135"/>
    </row>
    <row r="4998" spans="31:33" s="96" customFormat="1">
      <c r="AE4998" s="135"/>
      <c r="AF4998" s="135"/>
      <c r="AG4998" s="135"/>
    </row>
    <row r="4999" spans="31:33" s="96" customFormat="1">
      <c r="AE4999" s="135"/>
      <c r="AF4999" s="135"/>
      <c r="AG4999" s="135"/>
    </row>
    <row r="5000" spans="31:33" s="96" customFormat="1">
      <c r="AE5000" s="135"/>
      <c r="AF5000" s="135"/>
      <c r="AG5000" s="135"/>
    </row>
    <row r="5001" spans="31:33" s="96" customFormat="1">
      <c r="AE5001" s="135"/>
      <c r="AF5001" s="135"/>
      <c r="AG5001" s="135"/>
    </row>
    <row r="5002" spans="31:33" s="96" customFormat="1">
      <c r="AE5002" s="135"/>
      <c r="AF5002" s="135"/>
      <c r="AG5002" s="135"/>
    </row>
    <row r="5003" spans="31:33" s="96" customFormat="1">
      <c r="AE5003" s="135"/>
      <c r="AF5003" s="135"/>
      <c r="AG5003" s="135"/>
    </row>
    <row r="5004" spans="31:33" s="96" customFormat="1">
      <c r="AE5004" s="135"/>
      <c r="AF5004" s="135"/>
      <c r="AG5004" s="135"/>
    </row>
    <row r="5005" spans="31:33" s="96" customFormat="1">
      <c r="AE5005" s="135"/>
      <c r="AF5005" s="135"/>
      <c r="AG5005" s="135"/>
    </row>
    <row r="5006" spans="31:33" s="96" customFormat="1">
      <c r="AE5006" s="135"/>
      <c r="AF5006" s="135"/>
      <c r="AG5006" s="135"/>
    </row>
    <row r="5007" spans="31:33" s="96" customFormat="1">
      <c r="AE5007" s="135"/>
      <c r="AF5007" s="135"/>
      <c r="AG5007" s="135"/>
    </row>
    <row r="5008" spans="31:33" s="96" customFormat="1">
      <c r="AE5008" s="135"/>
      <c r="AF5008" s="135"/>
      <c r="AG5008" s="135"/>
    </row>
    <row r="5009" spans="31:33" s="96" customFormat="1">
      <c r="AE5009" s="135"/>
      <c r="AF5009" s="135"/>
      <c r="AG5009" s="135"/>
    </row>
    <row r="5010" spans="31:33" s="96" customFormat="1">
      <c r="AE5010" s="135"/>
      <c r="AF5010" s="135"/>
      <c r="AG5010" s="135"/>
    </row>
    <row r="5011" spans="31:33" s="96" customFormat="1">
      <c r="AE5011" s="135"/>
      <c r="AF5011" s="135"/>
      <c r="AG5011" s="135"/>
    </row>
    <row r="5012" spans="31:33" s="96" customFormat="1">
      <c r="AE5012" s="135"/>
      <c r="AF5012" s="135"/>
      <c r="AG5012" s="135"/>
    </row>
    <row r="5013" spans="31:33" s="96" customFormat="1">
      <c r="AE5013" s="135"/>
      <c r="AF5013" s="135"/>
      <c r="AG5013" s="135"/>
    </row>
    <row r="5014" spans="31:33" s="96" customFormat="1">
      <c r="AE5014" s="135"/>
      <c r="AF5014" s="135"/>
      <c r="AG5014" s="135"/>
    </row>
    <row r="5015" spans="31:33" s="96" customFormat="1">
      <c r="AE5015" s="135"/>
      <c r="AF5015" s="135"/>
      <c r="AG5015" s="135"/>
    </row>
    <row r="5016" spans="31:33" s="96" customFormat="1">
      <c r="AE5016" s="135"/>
      <c r="AF5016" s="135"/>
      <c r="AG5016" s="135"/>
    </row>
    <row r="5017" spans="31:33" s="96" customFormat="1">
      <c r="AE5017" s="135"/>
      <c r="AF5017" s="135"/>
      <c r="AG5017" s="135"/>
    </row>
    <row r="5018" spans="31:33" s="96" customFormat="1">
      <c r="AE5018" s="135"/>
      <c r="AF5018" s="135"/>
      <c r="AG5018" s="135"/>
    </row>
    <row r="5019" spans="31:33" s="96" customFormat="1">
      <c r="AE5019" s="135"/>
      <c r="AF5019" s="135"/>
      <c r="AG5019" s="135"/>
    </row>
    <row r="5020" spans="31:33" s="96" customFormat="1">
      <c r="AE5020" s="135"/>
      <c r="AF5020" s="135"/>
      <c r="AG5020" s="135"/>
    </row>
    <row r="5021" spans="31:33" s="96" customFormat="1">
      <c r="AE5021" s="135"/>
      <c r="AF5021" s="135"/>
      <c r="AG5021" s="135"/>
    </row>
    <row r="5022" spans="31:33" s="96" customFormat="1">
      <c r="AE5022" s="135"/>
      <c r="AF5022" s="135"/>
      <c r="AG5022" s="135"/>
    </row>
    <row r="5023" spans="31:33" s="96" customFormat="1">
      <c r="AE5023" s="135"/>
      <c r="AF5023" s="135"/>
      <c r="AG5023" s="135"/>
    </row>
    <row r="5024" spans="31:33" s="96" customFormat="1">
      <c r="AE5024" s="135"/>
      <c r="AF5024" s="135"/>
      <c r="AG5024" s="135"/>
    </row>
    <row r="5025" spans="31:33" s="96" customFormat="1">
      <c r="AE5025" s="135"/>
      <c r="AF5025" s="135"/>
      <c r="AG5025" s="135"/>
    </row>
    <row r="5026" spans="31:33" s="96" customFormat="1">
      <c r="AE5026" s="135"/>
      <c r="AF5026" s="135"/>
      <c r="AG5026" s="135"/>
    </row>
    <row r="5027" spans="31:33" s="96" customFormat="1">
      <c r="AE5027" s="135"/>
      <c r="AF5027" s="135"/>
      <c r="AG5027" s="135"/>
    </row>
    <row r="5028" spans="31:33" s="96" customFormat="1">
      <c r="AE5028" s="135"/>
      <c r="AF5028" s="135"/>
      <c r="AG5028" s="135"/>
    </row>
    <row r="5029" spans="31:33" s="96" customFormat="1">
      <c r="AE5029" s="135"/>
      <c r="AF5029" s="135"/>
      <c r="AG5029" s="135"/>
    </row>
    <row r="5030" spans="31:33" s="96" customFormat="1">
      <c r="AE5030" s="135"/>
      <c r="AF5030" s="135"/>
      <c r="AG5030" s="135"/>
    </row>
    <row r="5031" spans="31:33" s="96" customFormat="1">
      <c r="AE5031" s="135"/>
      <c r="AF5031" s="135"/>
      <c r="AG5031" s="135"/>
    </row>
    <row r="5032" spans="31:33" s="96" customFormat="1">
      <c r="AE5032" s="135"/>
      <c r="AF5032" s="135"/>
      <c r="AG5032" s="135"/>
    </row>
    <row r="5033" spans="31:33" s="96" customFormat="1">
      <c r="AE5033" s="135"/>
      <c r="AF5033" s="135"/>
      <c r="AG5033" s="135"/>
    </row>
    <row r="5034" spans="31:33" s="96" customFormat="1">
      <c r="AE5034" s="135"/>
      <c r="AF5034" s="135"/>
      <c r="AG5034" s="135"/>
    </row>
    <row r="5035" spans="31:33" s="96" customFormat="1">
      <c r="AE5035" s="135"/>
      <c r="AF5035" s="135"/>
      <c r="AG5035" s="135"/>
    </row>
    <row r="5036" spans="31:33" s="96" customFormat="1">
      <c r="AE5036" s="135"/>
      <c r="AF5036" s="135"/>
      <c r="AG5036" s="135"/>
    </row>
    <row r="5037" spans="31:33" s="96" customFormat="1">
      <c r="AE5037" s="135"/>
      <c r="AF5037" s="135"/>
      <c r="AG5037" s="135"/>
    </row>
    <row r="5038" spans="31:33" s="96" customFormat="1">
      <c r="AE5038" s="135"/>
      <c r="AF5038" s="135"/>
      <c r="AG5038" s="135"/>
    </row>
    <row r="5039" spans="31:33" s="96" customFormat="1">
      <c r="AE5039" s="135"/>
      <c r="AF5039" s="135"/>
      <c r="AG5039" s="135"/>
    </row>
    <row r="5040" spans="31:33" s="96" customFormat="1">
      <c r="AE5040" s="135"/>
      <c r="AF5040" s="135"/>
      <c r="AG5040" s="135"/>
    </row>
    <row r="5041" spans="31:33" s="96" customFormat="1">
      <c r="AE5041" s="135"/>
      <c r="AF5041" s="135"/>
      <c r="AG5041" s="135"/>
    </row>
    <row r="5042" spans="31:33" s="96" customFormat="1">
      <c r="AE5042" s="135"/>
      <c r="AF5042" s="135"/>
      <c r="AG5042" s="135"/>
    </row>
    <row r="5043" spans="31:33" s="96" customFormat="1">
      <c r="AE5043" s="135"/>
      <c r="AF5043" s="135"/>
      <c r="AG5043" s="135"/>
    </row>
    <row r="5044" spans="31:33" s="96" customFormat="1">
      <c r="AE5044" s="135"/>
      <c r="AF5044" s="135"/>
      <c r="AG5044" s="135"/>
    </row>
    <row r="5045" spans="31:33" s="96" customFormat="1">
      <c r="AE5045" s="135"/>
      <c r="AF5045" s="135"/>
      <c r="AG5045" s="135"/>
    </row>
    <row r="5046" spans="31:33" s="96" customFormat="1">
      <c r="AE5046" s="135"/>
      <c r="AF5046" s="135"/>
      <c r="AG5046" s="135"/>
    </row>
    <row r="5047" spans="31:33" s="96" customFormat="1">
      <c r="AE5047" s="135"/>
      <c r="AF5047" s="135"/>
      <c r="AG5047" s="135"/>
    </row>
    <row r="5048" spans="31:33" s="96" customFormat="1">
      <c r="AE5048" s="135"/>
      <c r="AF5048" s="135"/>
      <c r="AG5048" s="135"/>
    </row>
    <row r="5049" spans="31:33" s="96" customFormat="1">
      <c r="AE5049" s="135"/>
      <c r="AF5049" s="135"/>
      <c r="AG5049" s="135"/>
    </row>
    <row r="5050" spans="31:33" s="96" customFormat="1">
      <c r="AE5050" s="135"/>
      <c r="AF5050" s="135"/>
      <c r="AG5050" s="135"/>
    </row>
    <row r="5051" spans="31:33" s="96" customFormat="1">
      <c r="AE5051" s="135"/>
      <c r="AF5051" s="135"/>
      <c r="AG5051" s="135"/>
    </row>
    <row r="5052" spans="31:33" s="96" customFormat="1">
      <c r="AE5052" s="135"/>
      <c r="AF5052" s="135"/>
      <c r="AG5052" s="135"/>
    </row>
    <row r="5053" spans="31:33" s="96" customFormat="1">
      <c r="AE5053" s="135"/>
      <c r="AF5053" s="135"/>
      <c r="AG5053" s="135"/>
    </row>
    <row r="5054" spans="31:33" s="96" customFormat="1">
      <c r="AE5054" s="135"/>
      <c r="AF5054" s="135"/>
      <c r="AG5054" s="135"/>
    </row>
    <row r="5055" spans="31:33" s="96" customFormat="1">
      <c r="AE5055" s="135"/>
      <c r="AF5055" s="135"/>
      <c r="AG5055" s="135"/>
    </row>
    <row r="5056" spans="31:33" s="96" customFormat="1">
      <c r="AE5056" s="135"/>
      <c r="AF5056" s="135"/>
      <c r="AG5056" s="135"/>
    </row>
    <row r="5057" spans="31:33" s="96" customFormat="1">
      <c r="AE5057" s="135"/>
      <c r="AF5057" s="135"/>
      <c r="AG5057" s="135"/>
    </row>
    <row r="5058" spans="31:33" s="96" customFormat="1">
      <c r="AE5058" s="135"/>
      <c r="AF5058" s="135"/>
      <c r="AG5058" s="135"/>
    </row>
    <row r="5059" spans="31:33" s="96" customFormat="1">
      <c r="AE5059" s="135"/>
      <c r="AF5059" s="135"/>
      <c r="AG5059" s="135"/>
    </row>
    <row r="5060" spans="31:33" s="96" customFormat="1">
      <c r="AE5060" s="135"/>
      <c r="AF5060" s="135"/>
      <c r="AG5060" s="135"/>
    </row>
    <row r="5061" spans="31:33" s="96" customFormat="1">
      <c r="AE5061" s="135"/>
      <c r="AF5061" s="135"/>
      <c r="AG5061" s="135"/>
    </row>
    <row r="5062" spans="31:33" s="96" customFormat="1">
      <c r="AE5062" s="135"/>
      <c r="AF5062" s="135"/>
      <c r="AG5062" s="135"/>
    </row>
    <row r="5063" spans="31:33" s="96" customFormat="1">
      <c r="AE5063" s="135"/>
      <c r="AF5063" s="135"/>
      <c r="AG5063" s="135"/>
    </row>
    <row r="5064" spans="31:33" s="96" customFormat="1">
      <c r="AE5064" s="135"/>
      <c r="AF5064" s="135"/>
      <c r="AG5064" s="135"/>
    </row>
    <row r="5065" spans="31:33" s="96" customFormat="1">
      <c r="AE5065" s="135"/>
      <c r="AF5065" s="135"/>
      <c r="AG5065" s="135"/>
    </row>
    <row r="5066" spans="31:33" s="96" customFormat="1">
      <c r="AE5066" s="135"/>
      <c r="AF5066" s="135"/>
      <c r="AG5066" s="135"/>
    </row>
    <row r="5067" spans="31:33" s="96" customFormat="1">
      <c r="AE5067" s="135"/>
      <c r="AF5067" s="135"/>
      <c r="AG5067" s="135"/>
    </row>
    <row r="5068" spans="31:33" s="96" customFormat="1">
      <c r="AE5068" s="135"/>
      <c r="AF5068" s="135"/>
      <c r="AG5068" s="135"/>
    </row>
    <row r="5069" spans="31:33" s="96" customFormat="1">
      <c r="AE5069" s="135"/>
      <c r="AF5069" s="135"/>
      <c r="AG5069" s="135"/>
    </row>
    <row r="5070" spans="31:33" s="96" customFormat="1">
      <c r="AE5070" s="135"/>
      <c r="AF5070" s="135"/>
      <c r="AG5070" s="135"/>
    </row>
    <row r="5071" spans="31:33" s="96" customFormat="1">
      <c r="AE5071" s="135"/>
      <c r="AF5071" s="135"/>
      <c r="AG5071" s="135"/>
    </row>
    <row r="5072" spans="31:33" s="96" customFormat="1">
      <c r="AE5072" s="135"/>
      <c r="AF5072" s="135"/>
      <c r="AG5072" s="135"/>
    </row>
    <row r="5073" spans="31:33" s="96" customFormat="1">
      <c r="AE5073" s="135"/>
      <c r="AF5073" s="135"/>
      <c r="AG5073" s="135"/>
    </row>
    <row r="5074" spans="31:33" s="96" customFormat="1">
      <c r="AE5074" s="135"/>
      <c r="AF5074" s="135"/>
      <c r="AG5074" s="135"/>
    </row>
    <row r="5075" spans="31:33" s="96" customFormat="1">
      <c r="AE5075" s="135"/>
      <c r="AF5075" s="135"/>
      <c r="AG5075" s="135"/>
    </row>
    <row r="5076" spans="31:33" s="96" customFormat="1">
      <c r="AE5076" s="135"/>
      <c r="AF5076" s="135"/>
      <c r="AG5076" s="135"/>
    </row>
    <row r="5077" spans="31:33" s="96" customFormat="1">
      <c r="AE5077" s="135"/>
      <c r="AF5077" s="135"/>
      <c r="AG5077" s="135"/>
    </row>
    <row r="5078" spans="31:33" s="96" customFormat="1">
      <c r="AE5078" s="135"/>
      <c r="AF5078" s="135"/>
      <c r="AG5078" s="135"/>
    </row>
    <row r="5079" spans="31:33" s="96" customFormat="1">
      <c r="AE5079" s="135"/>
      <c r="AF5079" s="135"/>
      <c r="AG5079" s="135"/>
    </row>
    <row r="5080" spans="31:33" s="96" customFormat="1">
      <c r="AE5080" s="135"/>
      <c r="AF5080" s="135"/>
      <c r="AG5080" s="135"/>
    </row>
    <row r="5081" spans="31:33" s="96" customFormat="1">
      <c r="AE5081" s="135"/>
      <c r="AF5081" s="135"/>
      <c r="AG5081" s="135"/>
    </row>
    <row r="5082" spans="31:33" s="96" customFormat="1">
      <c r="AE5082" s="135"/>
      <c r="AF5082" s="135"/>
      <c r="AG5082" s="135"/>
    </row>
    <row r="5083" spans="31:33" s="96" customFormat="1">
      <c r="AE5083" s="135"/>
      <c r="AF5083" s="135"/>
      <c r="AG5083" s="135"/>
    </row>
    <row r="5084" spans="31:33" s="96" customFormat="1">
      <c r="AE5084" s="135"/>
      <c r="AF5084" s="135"/>
      <c r="AG5084" s="135"/>
    </row>
    <row r="5085" spans="31:33" s="96" customFormat="1">
      <c r="AE5085" s="135"/>
      <c r="AF5085" s="135"/>
      <c r="AG5085" s="135"/>
    </row>
    <row r="5086" spans="31:33" s="96" customFormat="1">
      <c r="AE5086" s="135"/>
      <c r="AF5086" s="135"/>
      <c r="AG5086" s="135"/>
    </row>
    <row r="5087" spans="31:33" s="96" customFormat="1">
      <c r="AE5087" s="135"/>
      <c r="AF5087" s="135"/>
      <c r="AG5087" s="135"/>
    </row>
    <row r="5088" spans="31:33" s="96" customFormat="1">
      <c r="AE5088" s="135"/>
      <c r="AF5088" s="135"/>
      <c r="AG5088" s="135"/>
    </row>
    <row r="5089" spans="31:33" s="96" customFormat="1">
      <c r="AE5089" s="135"/>
      <c r="AF5089" s="135"/>
      <c r="AG5089" s="135"/>
    </row>
    <row r="5090" spans="31:33" s="96" customFormat="1">
      <c r="AE5090" s="135"/>
      <c r="AF5090" s="135"/>
      <c r="AG5090" s="135"/>
    </row>
    <row r="5091" spans="31:33" s="96" customFormat="1">
      <c r="AE5091" s="135"/>
      <c r="AF5091" s="135"/>
      <c r="AG5091" s="135"/>
    </row>
    <row r="5092" spans="31:33" s="96" customFormat="1">
      <c r="AE5092" s="135"/>
      <c r="AF5092" s="135"/>
      <c r="AG5092" s="135"/>
    </row>
    <row r="5093" spans="31:33" s="96" customFormat="1">
      <c r="AE5093" s="135"/>
      <c r="AF5093" s="135"/>
      <c r="AG5093" s="135"/>
    </row>
    <row r="5094" spans="31:33" s="96" customFormat="1">
      <c r="AE5094" s="135"/>
      <c r="AF5094" s="135"/>
      <c r="AG5094" s="135"/>
    </row>
    <row r="5095" spans="31:33" s="96" customFormat="1">
      <c r="AE5095" s="135"/>
      <c r="AF5095" s="135"/>
      <c r="AG5095" s="135"/>
    </row>
    <row r="5096" spans="31:33" s="96" customFormat="1">
      <c r="AE5096" s="135"/>
      <c r="AF5096" s="135"/>
      <c r="AG5096" s="135"/>
    </row>
    <row r="5097" spans="31:33" s="96" customFormat="1">
      <c r="AE5097" s="135"/>
      <c r="AF5097" s="135"/>
      <c r="AG5097" s="135"/>
    </row>
    <row r="5098" spans="31:33" s="96" customFormat="1">
      <c r="AE5098" s="135"/>
      <c r="AF5098" s="135"/>
      <c r="AG5098" s="135"/>
    </row>
    <row r="5099" spans="31:33" s="96" customFormat="1">
      <c r="AE5099" s="135"/>
      <c r="AF5099" s="135"/>
      <c r="AG5099" s="135"/>
    </row>
    <row r="5100" spans="31:33" s="96" customFormat="1">
      <c r="AE5100" s="135"/>
      <c r="AF5100" s="135"/>
      <c r="AG5100" s="135"/>
    </row>
    <row r="5101" spans="31:33" s="96" customFormat="1">
      <c r="AE5101" s="135"/>
      <c r="AF5101" s="135"/>
      <c r="AG5101" s="135"/>
    </row>
    <row r="5102" spans="31:33" s="96" customFormat="1">
      <c r="AE5102" s="135"/>
      <c r="AF5102" s="135"/>
      <c r="AG5102" s="135"/>
    </row>
    <row r="5103" spans="31:33" s="96" customFormat="1">
      <c r="AE5103" s="135"/>
      <c r="AF5103" s="135"/>
      <c r="AG5103" s="135"/>
    </row>
    <row r="5104" spans="31:33" s="96" customFormat="1">
      <c r="AE5104" s="135"/>
      <c r="AF5104" s="135"/>
      <c r="AG5104" s="135"/>
    </row>
    <row r="5105" spans="31:33" s="96" customFormat="1">
      <c r="AE5105" s="135"/>
      <c r="AF5105" s="135"/>
      <c r="AG5105" s="135"/>
    </row>
    <row r="5106" spans="31:33" s="96" customFormat="1">
      <c r="AE5106" s="135"/>
      <c r="AF5106" s="135"/>
      <c r="AG5106" s="135"/>
    </row>
    <row r="5107" spans="31:33" s="96" customFormat="1">
      <c r="AE5107" s="135"/>
      <c r="AF5107" s="135"/>
      <c r="AG5107" s="135"/>
    </row>
    <row r="5108" spans="31:33" s="96" customFormat="1">
      <c r="AE5108" s="135"/>
      <c r="AF5108" s="135"/>
      <c r="AG5108" s="135"/>
    </row>
    <row r="5109" spans="31:33" s="96" customFormat="1">
      <c r="AE5109" s="135"/>
      <c r="AF5109" s="135"/>
      <c r="AG5109" s="135"/>
    </row>
    <row r="5110" spans="31:33" s="96" customFormat="1">
      <c r="AE5110" s="135"/>
      <c r="AF5110" s="135"/>
      <c r="AG5110" s="135"/>
    </row>
    <row r="5111" spans="31:33" s="96" customFormat="1">
      <c r="AE5111" s="135"/>
      <c r="AF5111" s="135"/>
      <c r="AG5111" s="135"/>
    </row>
    <row r="5112" spans="31:33" s="96" customFormat="1">
      <c r="AE5112" s="135"/>
      <c r="AF5112" s="135"/>
      <c r="AG5112" s="135"/>
    </row>
    <row r="5113" spans="31:33" s="96" customFormat="1">
      <c r="AE5113" s="135"/>
      <c r="AF5113" s="135"/>
      <c r="AG5113" s="135"/>
    </row>
    <row r="5114" spans="31:33" s="96" customFormat="1">
      <c r="AE5114" s="135"/>
      <c r="AF5114" s="135"/>
      <c r="AG5114" s="135"/>
    </row>
    <row r="5115" spans="31:33" s="96" customFormat="1">
      <c r="AE5115" s="135"/>
      <c r="AF5115" s="135"/>
      <c r="AG5115" s="135"/>
    </row>
    <row r="5116" spans="31:33" s="96" customFormat="1">
      <c r="AE5116" s="135"/>
      <c r="AF5116" s="135"/>
      <c r="AG5116" s="135"/>
    </row>
    <row r="5117" spans="31:33" s="96" customFormat="1">
      <c r="AE5117" s="135"/>
      <c r="AF5117" s="135"/>
      <c r="AG5117" s="135"/>
    </row>
    <row r="5118" spans="31:33" s="96" customFormat="1">
      <c r="AE5118" s="135"/>
      <c r="AF5118" s="135"/>
      <c r="AG5118" s="135"/>
    </row>
    <row r="5119" spans="31:33" s="96" customFormat="1">
      <c r="AE5119" s="135"/>
      <c r="AF5119" s="135"/>
      <c r="AG5119" s="135"/>
    </row>
    <row r="5120" spans="31:33" s="96" customFormat="1">
      <c r="AE5120" s="135"/>
      <c r="AF5120" s="135"/>
      <c r="AG5120" s="135"/>
    </row>
    <row r="5121" spans="31:33" s="96" customFormat="1">
      <c r="AE5121" s="135"/>
      <c r="AF5121" s="135"/>
      <c r="AG5121" s="135"/>
    </row>
    <row r="5122" spans="31:33" s="96" customFormat="1">
      <c r="AE5122" s="135"/>
      <c r="AF5122" s="135"/>
      <c r="AG5122" s="135"/>
    </row>
    <row r="5123" spans="31:33" s="96" customFormat="1">
      <c r="AE5123" s="135"/>
      <c r="AF5123" s="135"/>
      <c r="AG5123" s="135"/>
    </row>
    <row r="5124" spans="31:33" s="96" customFormat="1">
      <c r="AE5124" s="135"/>
      <c r="AF5124" s="135"/>
      <c r="AG5124" s="135"/>
    </row>
    <row r="5125" spans="31:33" s="96" customFormat="1">
      <c r="AE5125" s="135"/>
      <c r="AF5125" s="135"/>
      <c r="AG5125" s="135"/>
    </row>
    <row r="5126" spans="31:33" s="96" customFormat="1">
      <c r="AE5126" s="135"/>
      <c r="AF5126" s="135"/>
      <c r="AG5126" s="135"/>
    </row>
    <row r="5127" spans="31:33" s="96" customFormat="1">
      <c r="AE5127" s="135"/>
      <c r="AF5127" s="135"/>
      <c r="AG5127" s="135"/>
    </row>
    <row r="5128" spans="31:33" s="96" customFormat="1">
      <c r="AE5128" s="135"/>
      <c r="AF5128" s="135"/>
      <c r="AG5128" s="135"/>
    </row>
    <row r="5129" spans="31:33" s="96" customFormat="1">
      <c r="AE5129" s="135"/>
      <c r="AF5129" s="135"/>
      <c r="AG5129" s="135"/>
    </row>
    <row r="5130" spans="31:33" s="96" customFormat="1">
      <c r="AE5130" s="135"/>
      <c r="AF5130" s="135"/>
      <c r="AG5130" s="135"/>
    </row>
    <row r="5131" spans="31:33" s="96" customFormat="1">
      <c r="AE5131" s="135"/>
      <c r="AF5131" s="135"/>
      <c r="AG5131" s="135"/>
    </row>
    <row r="5132" spans="31:33" s="96" customFormat="1">
      <c r="AE5132" s="135"/>
      <c r="AF5132" s="135"/>
      <c r="AG5132" s="135"/>
    </row>
    <row r="5133" spans="31:33" s="96" customFormat="1">
      <c r="AE5133" s="135"/>
      <c r="AF5133" s="135"/>
      <c r="AG5133" s="135"/>
    </row>
    <row r="5134" spans="31:33" s="96" customFormat="1">
      <c r="AE5134" s="135"/>
      <c r="AF5134" s="135"/>
      <c r="AG5134" s="135"/>
    </row>
    <row r="5135" spans="31:33" s="96" customFormat="1">
      <c r="AE5135" s="135"/>
      <c r="AF5135" s="135"/>
      <c r="AG5135" s="135"/>
    </row>
    <row r="5136" spans="31:33" s="96" customFormat="1">
      <c r="AE5136" s="135"/>
      <c r="AF5136" s="135"/>
      <c r="AG5136" s="135"/>
    </row>
    <row r="5137" spans="31:33" s="96" customFormat="1">
      <c r="AE5137" s="135"/>
      <c r="AF5137" s="135"/>
      <c r="AG5137" s="135"/>
    </row>
    <row r="5138" spans="31:33" s="96" customFormat="1">
      <c r="AE5138" s="135"/>
      <c r="AF5138" s="135"/>
      <c r="AG5138" s="135"/>
    </row>
    <row r="5139" spans="31:33" s="96" customFormat="1">
      <c r="AE5139" s="135"/>
      <c r="AF5139" s="135"/>
      <c r="AG5139" s="135"/>
    </row>
    <row r="5140" spans="31:33" s="96" customFormat="1">
      <c r="AE5140" s="135"/>
      <c r="AF5140" s="135"/>
      <c r="AG5140" s="135"/>
    </row>
    <row r="5141" spans="31:33" s="96" customFormat="1">
      <c r="AE5141" s="135"/>
      <c r="AF5141" s="135"/>
      <c r="AG5141" s="135"/>
    </row>
    <row r="5142" spans="31:33" s="96" customFormat="1">
      <c r="AE5142" s="135"/>
      <c r="AF5142" s="135"/>
      <c r="AG5142" s="135"/>
    </row>
    <row r="5143" spans="31:33" s="96" customFormat="1">
      <c r="AE5143" s="135"/>
      <c r="AF5143" s="135"/>
      <c r="AG5143" s="135"/>
    </row>
    <row r="5144" spans="31:33" s="96" customFormat="1">
      <c r="AE5144" s="135"/>
      <c r="AF5144" s="135"/>
      <c r="AG5144" s="135"/>
    </row>
    <row r="5145" spans="31:33" s="96" customFormat="1">
      <c r="AE5145" s="135"/>
      <c r="AF5145" s="135"/>
      <c r="AG5145" s="135"/>
    </row>
    <row r="5146" spans="31:33" s="96" customFormat="1">
      <c r="AE5146" s="135"/>
      <c r="AF5146" s="135"/>
      <c r="AG5146" s="135"/>
    </row>
    <row r="5147" spans="31:33" s="96" customFormat="1">
      <c r="AE5147" s="135"/>
      <c r="AF5147" s="135"/>
      <c r="AG5147" s="135"/>
    </row>
    <row r="5148" spans="31:33" s="96" customFormat="1">
      <c r="AE5148" s="135"/>
      <c r="AF5148" s="135"/>
      <c r="AG5148" s="135"/>
    </row>
    <row r="5149" spans="31:33" s="96" customFormat="1">
      <c r="AE5149" s="135"/>
      <c r="AF5149" s="135"/>
      <c r="AG5149" s="135"/>
    </row>
    <row r="5150" spans="31:33" s="96" customFormat="1">
      <c r="AE5150" s="135"/>
      <c r="AF5150" s="135"/>
      <c r="AG5150" s="135"/>
    </row>
    <row r="5151" spans="31:33" s="96" customFormat="1">
      <c r="AE5151" s="135"/>
      <c r="AF5151" s="135"/>
      <c r="AG5151" s="135"/>
    </row>
    <row r="5152" spans="31:33" s="96" customFormat="1">
      <c r="AE5152" s="135"/>
      <c r="AF5152" s="135"/>
      <c r="AG5152" s="135"/>
    </row>
    <row r="5153" spans="31:33" s="96" customFormat="1">
      <c r="AE5153" s="135"/>
      <c r="AF5153" s="135"/>
      <c r="AG5153" s="135"/>
    </row>
    <row r="5154" spans="31:33" s="96" customFormat="1">
      <c r="AE5154" s="135"/>
      <c r="AF5154" s="135"/>
      <c r="AG5154" s="135"/>
    </row>
    <row r="5155" spans="31:33" s="96" customFormat="1">
      <c r="AE5155" s="135"/>
      <c r="AF5155" s="135"/>
      <c r="AG5155" s="135"/>
    </row>
    <row r="5156" spans="31:33" s="96" customFormat="1">
      <c r="AE5156" s="135"/>
      <c r="AF5156" s="135"/>
      <c r="AG5156" s="135"/>
    </row>
    <row r="5157" spans="31:33" s="96" customFormat="1">
      <c r="AE5157" s="135"/>
      <c r="AF5157" s="135"/>
      <c r="AG5157" s="135"/>
    </row>
    <row r="5158" spans="31:33" s="96" customFormat="1">
      <c r="AE5158" s="135"/>
      <c r="AF5158" s="135"/>
      <c r="AG5158" s="135"/>
    </row>
    <row r="5159" spans="31:33" s="96" customFormat="1">
      <c r="AE5159" s="135"/>
      <c r="AF5159" s="135"/>
      <c r="AG5159" s="135"/>
    </row>
    <row r="5160" spans="31:33" s="96" customFormat="1">
      <c r="AE5160" s="135"/>
      <c r="AF5160" s="135"/>
      <c r="AG5160" s="135"/>
    </row>
    <row r="5161" spans="31:33" s="96" customFormat="1">
      <c r="AE5161" s="135"/>
      <c r="AF5161" s="135"/>
      <c r="AG5161" s="135"/>
    </row>
    <row r="5162" spans="31:33" s="96" customFormat="1">
      <c r="AE5162" s="135"/>
      <c r="AF5162" s="135"/>
      <c r="AG5162" s="135"/>
    </row>
    <row r="5163" spans="31:33" s="96" customFormat="1">
      <c r="AE5163" s="135"/>
      <c r="AF5163" s="135"/>
      <c r="AG5163" s="135"/>
    </row>
    <row r="5164" spans="31:33" s="96" customFormat="1">
      <c r="AE5164" s="135"/>
      <c r="AF5164" s="135"/>
      <c r="AG5164" s="135"/>
    </row>
    <row r="5165" spans="31:33" s="96" customFormat="1">
      <c r="AE5165" s="135"/>
      <c r="AF5165" s="135"/>
      <c r="AG5165" s="135"/>
    </row>
    <row r="5166" spans="31:33" s="96" customFormat="1">
      <c r="AE5166" s="135"/>
      <c r="AF5166" s="135"/>
      <c r="AG5166" s="135"/>
    </row>
    <row r="5167" spans="31:33" s="96" customFormat="1">
      <c r="AE5167" s="135"/>
      <c r="AF5167" s="135"/>
      <c r="AG5167" s="135"/>
    </row>
    <row r="5168" spans="31:33" s="96" customFormat="1">
      <c r="AE5168" s="135"/>
      <c r="AF5168" s="135"/>
      <c r="AG5168" s="135"/>
    </row>
    <row r="5169" spans="31:33" s="96" customFormat="1">
      <c r="AE5169" s="135"/>
      <c r="AF5169" s="135"/>
      <c r="AG5169" s="135"/>
    </row>
    <row r="5170" spans="31:33" s="96" customFormat="1">
      <c r="AE5170" s="135"/>
      <c r="AF5170" s="135"/>
      <c r="AG5170" s="135"/>
    </row>
    <row r="5171" spans="31:33" s="96" customFormat="1">
      <c r="AE5171" s="135"/>
      <c r="AF5171" s="135"/>
      <c r="AG5171" s="135"/>
    </row>
    <row r="5172" spans="31:33" s="96" customFormat="1">
      <c r="AE5172" s="135"/>
      <c r="AF5172" s="135"/>
      <c r="AG5172" s="135"/>
    </row>
    <row r="5173" spans="31:33" s="96" customFormat="1">
      <c r="AE5173" s="135"/>
      <c r="AF5173" s="135"/>
      <c r="AG5173" s="135"/>
    </row>
    <row r="5174" spans="31:33" s="96" customFormat="1">
      <c r="AE5174" s="135"/>
      <c r="AF5174" s="135"/>
      <c r="AG5174" s="135"/>
    </row>
    <row r="5175" spans="31:33" s="96" customFormat="1">
      <c r="AE5175" s="135"/>
      <c r="AF5175" s="135"/>
      <c r="AG5175" s="135"/>
    </row>
    <row r="5176" spans="31:33" s="96" customFormat="1">
      <c r="AE5176" s="135"/>
      <c r="AF5176" s="135"/>
      <c r="AG5176" s="135"/>
    </row>
    <row r="5177" spans="31:33" s="96" customFormat="1">
      <c r="AE5177" s="135"/>
      <c r="AF5177" s="135"/>
      <c r="AG5177" s="135"/>
    </row>
    <row r="5178" spans="31:33" s="96" customFormat="1">
      <c r="AE5178" s="135"/>
      <c r="AF5178" s="135"/>
      <c r="AG5178" s="135"/>
    </row>
    <row r="5179" spans="31:33" s="96" customFormat="1">
      <c r="AE5179" s="135"/>
      <c r="AF5179" s="135"/>
      <c r="AG5179" s="135"/>
    </row>
    <row r="5180" spans="31:33" s="96" customFormat="1">
      <c r="AE5180" s="135"/>
      <c r="AF5180" s="135"/>
      <c r="AG5180" s="135"/>
    </row>
    <row r="5181" spans="31:33" s="96" customFormat="1">
      <c r="AE5181" s="135"/>
      <c r="AF5181" s="135"/>
      <c r="AG5181" s="135"/>
    </row>
    <row r="5182" spans="31:33" s="96" customFormat="1">
      <c r="AE5182" s="135"/>
      <c r="AF5182" s="135"/>
      <c r="AG5182" s="135"/>
    </row>
    <row r="5183" spans="31:33" s="96" customFormat="1">
      <c r="AE5183" s="135"/>
      <c r="AF5183" s="135"/>
      <c r="AG5183" s="135"/>
    </row>
    <row r="5184" spans="31:33" s="96" customFormat="1">
      <c r="AE5184" s="135"/>
      <c r="AF5184" s="135"/>
      <c r="AG5184" s="135"/>
    </row>
    <row r="5185" spans="31:33" s="96" customFormat="1">
      <c r="AE5185" s="135"/>
      <c r="AF5185" s="135"/>
      <c r="AG5185" s="135"/>
    </row>
    <row r="5186" spans="31:33" s="96" customFormat="1">
      <c r="AE5186" s="135"/>
      <c r="AF5186" s="135"/>
      <c r="AG5186" s="135"/>
    </row>
    <row r="5187" spans="31:33" s="96" customFormat="1">
      <c r="AE5187" s="135"/>
      <c r="AF5187" s="135"/>
      <c r="AG5187" s="135"/>
    </row>
    <row r="5188" spans="31:33" s="96" customFormat="1">
      <c r="AE5188" s="135"/>
      <c r="AF5188" s="135"/>
      <c r="AG5188" s="135"/>
    </row>
    <row r="5189" spans="31:33" s="96" customFormat="1">
      <c r="AE5189" s="135"/>
      <c r="AF5189" s="135"/>
      <c r="AG5189" s="135"/>
    </row>
    <row r="5190" spans="31:33" s="96" customFormat="1">
      <c r="AE5190" s="135"/>
      <c r="AF5190" s="135"/>
      <c r="AG5190" s="135"/>
    </row>
    <row r="5191" spans="31:33" s="96" customFormat="1">
      <c r="AE5191" s="135"/>
      <c r="AF5191" s="135"/>
      <c r="AG5191" s="135"/>
    </row>
    <row r="5192" spans="31:33" s="96" customFormat="1">
      <c r="AE5192" s="135"/>
      <c r="AF5192" s="135"/>
      <c r="AG5192" s="135"/>
    </row>
    <row r="5193" spans="31:33" s="96" customFormat="1">
      <c r="AE5193" s="135"/>
      <c r="AF5193" s="135"/>
      <c r="AG5193" s="135"/>
    </row>
    <row r="5194" spans="31:33" s="96" customFormat="1">
      <c r="AE5194" s="135"/>
      <c r="AF5194" s="135"/>
      <c r="AG5194" s="135"/>
    </row>
    <row r="5195" spans="31:33" s="96" customFormat="1">
      <c r="AE5195" s="135"/>
      <c r="AF5195" s="135"/>
      <c r="AG5195" s="135"/>
    </row>
    <row r="5196" spans="31:33" s="96" customFormat="1">
      <c r="AE5196" s="135"/>
      <c r="AF5196" s="135"/>
      <c r="AG5196" s="135"/>
    </row>
    <row r="5197" spans="31:33" s="96" customFormat="1">
      <c r="AE5197" s="135"/>
      <c r="AF5197" s="135"/>
      <c r="AG5197" s="135"/>
    </row>
    <row r="5198" spans="31:33" s="96" customFormat="1">
      <c r="AE5198" s="135"/>
      <c r="AF5198" s="135"/>
      <c r="AG5198" s="135"/>
    </row>
    <row r="5199" spans="31:33" s="96" customFormat="1">
      <c r="AE5199" s="135"/>
      <c r="AF5199" s="135"/>
      <c r="AG5199" s="135"/>
    </row>
    <row r="5200" spans="31:33" s="96" customFormat="1">
      <c r="AE5200" s="135"/>
      <c r="AF5200" s="135"/>
      <c r="AG5200" s="135"/>
    </row>
    <row r="5201" spans="31:33" s="96" customFormat="1">
      <c r="AE5201" s="135"/>
      <c r="AF5201" s="135"/>
      <c r="AG5201" s="135"/>
    </row>
    <row r="5202" spans="31:33" s="96" customFormat="1">
      <c r="AE5202" s="135"/>
      <c r="AF5202" s="135"/>
      <c r="AG5202" s="135"/>
    </row>
    <row r="5203" spans="31:33" s="96" customFormat="1">
      <c r="AE5203" s="135"/>
      <c r="AF5203" s="135"/>
      <c r="AG5203" s="135"/>
    </row>
    <row r="5204" spans="31:33" s="96" customFormat="1">
      <c r="AE5204" s="135"/>
      <c r="AF5204" s="135"/>
      <c r="AG5204" s="135"/>
    </row>
    <row r="5205" spans="31:33" s="96" customFormat="1">
      <c r="AE5205" s="135"/>
      <c r="AF5205" s="135"/>
      <c r="AG5205" s="135"/>
    </row>
    <row r="5206" spans="31:33" s="96" customFormat="1">
      <c r="AE5206" s="135"/>
      <c r="AF5206" s="135"/>
      <c r="AG5206" s="135"/>
    </row>
    <row r="5207" spans="31:33" s="96" customFormat="1">
      <c r="AE5207" s="135"/>
      <c r="AF5207" s="135"/>
      <c r="AG5207" s="135"/>
    </row>
    <row r="5208" spans="31:33" s="96" customFormat="1">
      <c r="AE5208" s="135"/>
      <c r="AF5208" s="135"/>
      <c r="AG5208" s="135"/>
    </row>
    <row r="5209" spans="31:33" s="96" customFormat="1">
      <c r="AE5209" s="135"/>
      <c r="AF5209" s="135"/>
      <c r="AG5209" s="135"/>
    </row>
    <row r="5210" spans="31:33" s="96" customFormat="1">
      <c r="AE5210" s="135"/>
      <c r="AF5210" s="135"/>
      <c r="AG5210" s="135"/>
    </row>
    <row r="5211" spans="31:33" s="96" customFormat="1">
      <c r="AE5211" s="135"/>
      <c r="AF5211" s="135"/>
      <c r="AG5211" s="135"/>
    </row>
    <row r="5212" spans="31:33" s="96" customFormat="1">
      <c r="AE5212" s="135"/>
      <c r="AF5212" s="135"/>
      <c r="AG5212" s="135"/>
    </row>
    <row r="5213" spans="31:33" s="96" customFormat="1">
      <c r="AE5213" s="135"/>
      <c r="AF5213" s="135"/>
      <c r="AG5213" s="135"/>
    </row>
    <row r="5214" spans="31:33" s="96" customFormat="1">
      <c r="AE5214" s="135"/>
      <c r="AF5214" s="135"/>
      <c r="AG5214" s="135"/>
    </row>
    <row r="5215" spans="31:33" s="96" customFormat="1">
      <c r="AE5215" s="135"/>
      <c r="AF5215" s="135"/>
      <c r="AG5215" s="135"/>
    </row>
    <row r="5216" spans="31:33" s="96" customFormat="1">
      <c r="AE5216" s="135"/>
      <c r="AF5216" s="135"/>
      <c r="AG5216" s="135"/>
    </row>
    <row r="5217" spans="31:33" s="96" customFormat="1">
      <c r="AE5217" s="135"/>
      <c r="AF5217" s="135"/>
      <c r="AG5217" s="135"/>
    </row>
    <row r="5218" spans="31:33" s="96" customFormat="1">
      <c r="AE5218" s="135"/>
      <c r="AF5218" s="135"/>
      <c r="AG5218" s="135"/>
    </row>
    <row r="5219" spans="31:33" s="96" customFormat="1">
      <c r="AE5219" s="135"/>
      <c r="AF5219" s="135"/>
      <c r="AG5219" s="135"/>
    </row>
    <row r="5220" spans="31:33" s="96" customFormat="1">
      <c r="AE5220" s="135"/>
      <c r="AF5220" s="135"/>
      <c r="AG5220" s="135"/>
    </row>
    <row r="5221" spans="31:33" s="96" customFormat="1">
      <c r="AE5221" s="135"/>
      <c r="AF5221" s="135"/>
      <c r="AG5221" s="135"/>
    </row>
    <row r="5222" spans="31:33" s="96" customFormat="1">
      <c r="AE5222" s="135"/>
      <c r="AF5222" s="135"/>
      <c r="AG5222" s="135"/>
    </row>
    <row r="5223" spans="31:33" s="96" customFormat="1">
      <c r="AE5223" s="135"/>
      <c r="AF5223" s="135"/>
      <c r="AG5223" s="135"/>
    </row>
    <row r="5224" spans="31:33" s="96" customFormat="1">
      <c r="AE5224" s="135"/>
      <c r="AF5224" s="135"/>
      <c r="AG5224" s="135"/>
    </row>
    <row r="5225" spans="31:33" s="96" customFormat="1">
      <c r="AE5225" s="135"/>
      <c r="AF5225" s="135"/>
      <c r="AG5225" s="135"/>
    </row>
    <row r="5226" spans="31:33" s="96" customFormat="1">
      <c r="AE5226" s="135"/>
      <c r="AF5226" s="135"/>
      <c r="AG5226" s="135"/>
    </row>
    <row r="5227" spans="31:33" s="96" customFormat="1">
      <c r="AE5227" s="135"/>
      <c r="AF5227" s="135"/>
      <c r="AG5227" s="135"/>
    </row>
    <row r="5228" spans="31:33" s="96" customFormat="1">
      <c r="AE5228" s="135"/>
      <c r="AF5228" s="135"/>
      <c r="AG5228" s="135"/>
    </row>
    <row r="5229" spans="31:33" s="96" customFormat="1">
      <c r="AE5229" s="135"/>
      <c r="AF5229" s="135"/>
      <c r="AG5229" s="135"/>
    </row>
    <row r="5230" spans="31:33" s="96" customFormat="1">
      <c r="AE5230" s="135"/>
      <c r="AF5230" s="135"/>
      <c r="AG5230" s="135"/>
    </row>
    <row r="5231" spans="31:33" s="96" customFormat="1">
      <c r="AE5231" s="135"/>
      <c r="AF5231" s="135"/>
      <c r="AG5231" s="135"/>
    </row>
    <row r="5232" spans="31:33" s="96" customFormat="1">
      <c r="AE5232" s="135"/>
      <c r="AF5232" s="135"/>
      <c r="AG5232" s="135"/>
    </row>
    <row r="5233" spans="31:33" s="96" customFormat="1">
      <c r="AE5233" s="135"/>
      <c r="AF5233" s="135"/>
      <c r="AG5233" s="135"/>
    </row>
    <row r="5234" spans="31:33" s="96" customFormat="1">
      <c r="AE5234" s="135"/>
      <c r="AF5234" s="135"/>
      <c r="AG5234" s="135"/>
    </row>
    <row r="5235" spans="31:33" s="96" customFormat="1">
      <c r="AE5235" s="135"/>
      <c r="AF5235" s="135"/>
      <c r="AG5235" s="135"/>
    </row>
    <row r="5236" spans="31:33" s="96" customFormat="1">
      <c r="AE5236" s="135"/>
      <c r="AF5236" s="135"/>
      <c r="AG5236" s="135"/>
    </row>
    <row r="5237" spans="31:33" s="96" customFormat="1">
      <c r="AE5237" s="135"/>
      <c r="AF5237" s="135"/>
      <c r="AG5237" s="135"/>
    </row>
    <row r="5238" spans="31:33" s="96" customFormat="1">
      <c r="AE5238" s="135"/>
      <c r="AF5238" s="135"/>
      <c r="AG5238" s="135"/>
    </row>
    <row r="5239" spans="31:33" s="96" customFormat="1">
      <c r="AE5239" s="135"/>
      <c r="AF5239" s="135"/>
      <c r="AG5239" s="135"/>
    </row>
    <row r="5240" spans="31:33" s="96" customFormat="1">
      <c r="AE5240" s="135"/>
      <c r="AF5240" s="135"/>
      <c r="AG5240" s="135"/>
    </row>
    <row r="5241" spans="31:33" s="96" customFormat="1">
      <c r="AE5241" s="135"/>
      <c r="AF5241" s="135"/>
      <c r="AG5241" s="135"/>
    </row>
    <row r="5242" spans="31:33" s="96" customFormat="1">
      <c r="AE5242" s="135"/>
      <c r="AF5242" s="135"/>
      <c r="AG5242" s="135"/>
    </row>
    <row r="5243" spans="31:33" s="96" customFormat="1">
      <c r="AE5243" s="135"/>
      <c r="AF5243" s="135"/>
      <c r="AG5243" s="135"/>
    </row>
    <row r="5244" spans="31:33" s="96" customFormat="1">
      <c r="AE5244" s="135"/>
      <c r="AF5244" s="135"/>
      <c r="AG5244" s="135"/>
    </row>
    <row r="5245" spans="31:33" s="96" customFormat="1">
      <c r="AE5245" s="135"/>
      <c r="AF5245" s="135"/>
      <c r="AG5245" s="135"/>
    </row>
    <row r="5246" spans="31:33" s="96" customFormat="1">
      <c r="AE5246" s="135"/>
      <c r="AF5246" s="135"/>
      <c r="AG5246" s="135"/>
    </row>
    <row r="5247" spans="31:33" s="96" customFormat="1">
      <c r="AE5247" s="135"/>
      <c r="AF5247" s="135"/>
      <c r="AG5247" s="135"/>
    </row>
    <row r="5248" spans="31:33" s="96" customFormat="1">
      <c r="AE5248" s="135"/>
      <c r="AF5248" s="135"/>
      <c r="AG5248" s="135"/>
    </row>
    <row r="5249" spans="31:33" s="96" customFormat="1">
      <c r="AE5249" s="135"/>
      <c r="AF5249" s="135"/>
      <c r="AG5249" s="135"/>
    </row>
    <row r="5250" spans="31:33" s="96" customFormat="1">
      <c r="AE5250" s="135"/>
      <c r="AF5250" s="135"/>
      <c r="AG5250" s="135"/>
    </row>
    <row r="5251" spans="31:33" s="96" customFormat="1">
      <c r="AE5251" s="135"/>
      <c r="AF5251" s="135"/>
      <c r="AG5251" s="135"/>
    </row>
    <row r="5252" spans="31:33" s="96" customFormat="1">
      <c r="AE5252" s="135"/>
      <c r="AF5252" s="135"/>
      <c r="AG5252" s="135"/>
    </row>
    <row r="5253" spans="31:33" s="96" customFormat="1">
      <c r="AE5253" s="135"/>
      <c r="AF5253" s="135"/>
      <c r="AG5253" s="135"/>
    </row>
    <row r="5254" spans="31:33" s="96" customFormat="1">
      <c r="AE5254" s="135"/>
      <c r="AF5254" s="135"/>
      <c r="AG5254" s="135"/>
    </row>
    <row r="5255" spans="31:33" s="96" customFormat="1">
      <c r="AE5255" s="135"/>
      <c r="AF5255" s="135"/>
      <c r="AG5255" s="135"/>
    </row>
    <row r="5256" spans="31:33" s="96" customFormat="1">
      <c r="AE5256" s="135"/>
      <c r="AF5256" s="135"/>
      <c r="AG5256" s="135"/>
    </row>
    <row r="5257" spans="31:33" s="96" customFormat="1">
      <c r="AE5257" s="135"/>
      <c r="AF5257" s="135"/>
      <c r="AG5257" s="135"/>
    </row>
    <row r="5258" spans="31:33" s="96" customFormat="1">
      <c r="AE5258" s="135"/>
      <c r="AF5258" s="135"/>
      <c r="AG5258" s="135"/>
    </row>
    <row r="5259" spans="31:33" s="96" customFormat="1">
      <c r="AE5259" s="135"/>
      <c r="AF5259" s="135"/>
      <c r="AG5259" s="135"/>
    </row>
    <row r="5260" spans="31:33" s="96" customFormat="1">
      <c r="AE5260" s="135"/>
      <c r="AF5260" s="135"/>
      <c r="AG5260" s="135"/>
    </row>
    <row r="5261" spans="31:33" s="96" customFormat="1">
      <c r="AE5261" s="135"/>
      <c r="AF5261" s="135"/>
      <c r="AG5261" s="135"/>
    </row>
    <row r="5262" spans="31:33" s="96" customFormat="1">
      <c r="AE5262" s="135"/>
      <c r="AF5262" s="135"/>
      <c r="AG5262" s="135"/>
    </row>
    <row r="5263" spans="31:33" s="96" customFormat="1">
      <c r="AE5263" s="135"/>
      <c r="AF5263" s="135"/>
      <c r="AG5263" s="135"/>
    </row>
    <row r="5264" spans="31:33" s="96" customFormat="1">
      <c r="AE5264" s="135"/>
      <c r="AF5264" s="135"/>
      <c r="AG5264" s="135"/>
    </row>
    <row r="5265" spans="31:33" s="96" customFormat="1">
      <c r="AE5265" s="135"/>
      <c r="AF5265" s="135"/>
      <c r="AG5265" s="135"/>
    </row>
    <row r="5266" spans="31:33" s="96" customFormat="1">
      <c r="AE5266" s="135"/>
      <c r="AF5266" s="135"/>
      <c r="AG5266" s="135"/>
    </row>
    <row r="5267" spans="31:33" s="96" customFormat="1">
      <c r="AE5267" s="135"/>
      <c r="AF5267" s="135"/>
      <c r="AG5267" s="135"/>
    </row>
    <row r="5268" spans="31:33" s="96" customFormat="1">
      <c r="AE5268" s="135"/>
      <c r="AF5268" s="135"/>
      <c r="AG5268" s="135"/>
    </row>
    <row r="5269" spans="31:33" s="96" customFormat="1">
      <c r="AE5269" s="135"/>
      <c r="AF5269" s="135"/>
      <c r="AG5269" s="135"/>
    </row>
    <row r="5270" spans="31:33" s="96" customFormat="1">
      <c r="AE5270" s="135"/>
      <c r="AF5270" s="135"/>
      <c r="AG5270" s="135"/>
    </row>
    <row r="5271" spans="31:33" s="96" customFormat="1">
      <c r="AE5271" s="135"/>
      <c r="AF5271" s="135"/>
      <c r="AG5271" s="135"/>
    </row>
    <row r="5272" spans="31:33" s="96" customFormat="1">
      <c r="AE5272" s="135"/>
      <c r="AF5272" s="135"/>
      <c r="AG5272" s="135"/>
    </row>
    <row r="5273" spans="31:33" s="96" customFormat="1">
      <c r="AE5273" s="135"/>
      <c r="AF5273" s="135"/>
      <c r="AG5273" s="135"/>
    </row>
    <row r="5274" spans="31:33" s="96" customFormat="1">
      <c r="AE5274" s="135"/>
      <c r="AF5274" s="135"/>
      <c r="AG5274" s="135"/>
    </row>
    <row r="5275" spans="31:33" s="96" customFormat="1">
      <c r="AE5275" s="135"/>
      <c r="AF5275" s="135"/>
      <c r="AG5275" s="135"/>
    </row>
    <row r="5276" spans="31:33" s="96" customFormat="1">
      <c r="AE5276" s="135"/>
      <c r="AF5276" s="135"/>
      <c r="AG5276" s="135"/>
    </row>
    <row r="5277" spans="31:33" s="96" customFormat="1">
      <c r="AE5277" s="135"/>
      <c r="AF5277" s="135"/>
      <c r="AG5277" s="135"/>
    </row>
    <row r="5278" spans="31:33" s="96" customFormat="1">
      <c r="AE5278" s="135"/>
      <c r="AF5278" s="135"/>
      <c r="AG5278" s="135"/>
    </row>
    <row r="5279" spans="31:33" s="96" customFormat="1">
      <c r="AE5279" s="135"/>
      <c r="AF5279" s="135"/>
      <c r="AG5279" s="135"/>
    </row>
    <row r="5280" spans="31:33" s="96" customFormat="1">
      <c r="AE5280" s="135"/>
      <c r="AF5280" s="135"/>
      <c r="AG5280" s="135"/>
    </row>
    <row r="5281" spans="31:33" s="96" customFormat="1">
      <c r="AE5281" s="135"/>
      <c r="AF5281" s="135"/>
      <c r="AG5281" s="135"/>
    </row>
    <row r="5282" spans="31:33" s="96" customFormat="1">
      <c r="AE5282" s="135"/>
      <c r="AF5282" s="135"/>
      <c r="AG5282" s="135"/>
    </row>
    <row r="5283" spans="31:33" s="96" customFormat="1">
      <c r="AE5283" s="135"/>
      <c r="AF5283" s="135"/>
      <c r="AG5283" s="135"/>
    </row>
    <row r="5284" spans="31:33" s="96" customFormat="1">
      <c r="AE5284" s="135"/>
      <c r="AF5284" s="135"/>
      <c r="AG5284" s="135"/>
    </row>
    <row r="5285" spans="31:33" s="96" customFormat="1">
      <c r="AE5285" s="135"/>
      <c r="AF5285" s="135"/>
      <c r="AG5285" s="135"/>
    </row>
    <row r="5286" spans="31:33" s="96" customFormat="1">
      <c r="AE5286" s="135"/>
      <c r="AF5286" s="135"/>
      <c r="AG5286" s="135"/>
    </row>
    <row r="5287" spans="31:33" s="96" customFormat="1">
      <c r="AE5287" s="135"/>
      <c r="AF5287" s="135"/>
      <c r="AG5287" s="135"/>
    </row>
    <row r="5288" spans="31:33" s="96" customFormat="1">
      <c r="AE5288" s="135"/>
      <c r="AF5288" s="135"/>
      <c r="AG5288" s="135"/>
    </row>
    <row r="5289" spans="31:33" s="96" customFormat="1">
      <c r="AE5289" s="135"/>
      <c r="AF5289" s="135"/>
      <c r="AG5289" s="135"/>
    </row>
    <row r="5290" spans="31:33" s="96" customFormat="1">
      <c r="AE5290" s="135"/>
      <c r="AF5290" s="135"/>
      <c r="AG5290" s="135"/>
    </row>
    <row r="5291" spans="31:33" s="96" customFormat="1">
      <c r="AE5291" s="135"/>
      <c r="AF5291" s="135"/>
      <c r="AG5291" s="135"/>
    </row>
    <row r="5292" spans="31:33" s="96" customFormat="1">
      <c r="AE5292" s="135"/>
      <c r="AF5292" s="135"/>
      <c r="AG5292" s="135"/>
    </row>
    <row r="5293" spans="31:33" s="96" customFormat="1">
      <c r="AE5293" s="135"/>
      <c r="AF5293" s="135"/>
      <c r="AG5293" s="135"/>
    </row>
    <row r="5294" spans="31:33" s="96" customFormat="1">
      <c r="AE5294" s="135"/>
      <c r="AF5294" s="135"/>
      <c r="AG5294" s="135"/>
    </row>
    <row r="5295" spans="31:33" s="96" customFormat="1">
      <c r="AE5295" s="135"/>
      <c r="AF5295" s="135"/>
      <c r="AG5295" s="135"/>
    </row>
    <row r="5296" spans="31:33" s="96" customFormat="1">
      <c r="AE5296" s="135"/>
      <c r="AF5296" s="135"/>
      <c r="AG5296" s="135"/>
    </row>
    <row r="5297" spans="31:33" s="96" customFormat="1">
      <c r="AE5297" s="135"/>
      <c r="AF5297" s="135"/>
      <c r="AG5297" s="135"/>
    </row>
    <row r="5298" spans="31:33" s="96" customFormat="1">
      <c r="AE5298" s="135"/>
      <c r="AF5298" s="135"/>
      <c r="AG5298" s="135"/>
    </row>
    <row r="5299" spans="31:33" s="96" customFormat="1">
      <c r="AE5299" s="135"/>
      <c r="AF5299" s="135"/>
      <c r="AG5299" s="135"/>
    </row>
    <row r="5300" spans="31:33" s="96" customFormat="1">
      <c r="AE5300" s="135"/>
      <c r="AF5300" s="135"/>
      <c r="AG5300" s="135"/>
    </row>
    <row r="5301" spans="31:33" s="96" customFormat="1">
      <c r="AE5301" s="135"/>
      <c r="AF5301" s="135"/>
      <c r="AG5301" s="135"/>
    </row>
    <row r="5302" spans="31:33" s="96" customFormat="1">
      <c r="AE5302" s="135"/>
      <c r="AF5302" s="135"/>
      <c r="AG5302" s="135"/>
    </row>
    <row r="5303" spans="31:33" s="96" customFormat="1">
      <c r="AE5303" s="135"/>
      <c r="AF5303" s="135"/>
      <c r="AG5303" s="135"/>
    </row>
    <row r="5304" spans="31:33" s="96" customFormat="1">
      <c r="AE5304" s="135"/>
      <c r="AF5304" s="135"/>
      <c r="AG5304" s="135"/>
    </row>
    <row r="5305" spans="31:33" s="96" customFormat="1">
      <c r="AE5305" s="135"/>
      <c r="AF5305" s="135"/>
      <c r="AG5305" s="135"/>
    </row>
    <row r="5306" spans="31:33" s="96" customFormat="1">
      <c r="AE5306" s="135"/>
      <c r="AF5306" s="135"/>
      <c r="AG5306" s="135"/>
    </row>
    <row r="5307" spans="31:33" s="96" customFormat="1">
      <c r="AE5307" s="135"/>
      <c r="AF5307" s="135"/>
      <c r="AG5307" s="135"/>
    </row>
    <row r="5308" spans="31:33" s="96" customFormat="1">
      <c r="AE5308" s="135"/>
      <c r="AF5308" s="135"/>
      <c r="AG5308" s="135"/>
    </row>
    <row r="5309" spans="31:33" s="96" customFormat="1">
      <c r="AE5309" s="135"/>
      <c r="AF5309" s="135"/>
      <c r="AG5309" s="135"/>
    </row>
    <row r="5310" spans="31:33" s="96" customFormat="1">
      <c r="AE5310" s="135"/>
      <c r="AF5310" s="135"/>
      <c r="AG5310" s="135"/>
    </row>
    <row r="5311" spans="31:33" s="96" customFormat="1">
      <c r="AE5311" s="135"/>
      <c r="AF5311" s="135"/>
      <c r="AG5311" s="135"/>
    </row>
    <row r="5312" spans="31:33" s="96" customFormat="1">
      <c r="AE5312" s="135"/>
      <c r="AF5312" s="135"/>
      <c r="AG5312" s="135"/>
    </row>
    <row r="5313" spans="31:33" s="96" customFormat="1">
      <c r="AE5313" s="135"/>
      <c r="AF5313" s="135"/>
      <c r="AG5313" s="135"/>
    </row>
    <row r="5314" spans="31:33" s="96" customFormat="1">
      <c r="AE5314" s="135"/>
      <c r="AF5314" s="135"/>
      <c r="AG5314" s="135"/>
    </row>
    <row r="5315" spans="31:33" s="96" customFormat="1">
      <c r="AE5315" s="135"/>
      <c r="AF5315" s="135"/>
      <c r="AG5315" s="135"/>
    </row>
    <row r="5316" spans="31:33" s="96" customFormat="1">
      <c r="AE5316" s="135"/>
      <c r="AF5316" s="135"/>
      <c r="AG5316" s="135"/>
    </row>
    <row r="5317" spans="31:33" s="96" customFormat="1">
      <c r="AE5317" s="135"/>
      <c r="AF5317" s="135"/>
      <c r="AG5317" s="135"/>
    </row>
    <row r="5318" spans="31:33" s="96" customFormat="1">
      <c r="AE5318" s="135"/>
      <c r="AF5318" s="135"/>
      <c r="AG5318" s="135"/>
    </row>
    <row r="5319" spans="31:33" s="96" customFormat="1">
      <c r="AE5319" s="135"/>
      <c r="AF5319" s="135"/>
      <c r="AG5319" s="135"/>
    </row>
    <row r="5320" spans="31:33" s="96" customFormat="1">
      <c r="AE5320" s="135"/>
      <c r="AF5320" s="135"/>
      <c r="AG5320" s="135"/>
    </row>
    <row r="5321" spans="31:33" s="96" customFormat="1">
      <c r="AE5321" s="135"/>
      <c r="AF5321" s="135"/>
      <c r="AG5321" s="135"/>
    </row>
    <row r="5322" spans="31:33" s="96" customFormat="1">
      <c r="AE5322" s="135"/>
      <c r="AF5322" s="135"/>
      <c r="AG5322" s="135"/>
    </row>
    <row r="5323" spans="31:33" s="96" customFormat="1">
      <c r="AE5323" s="135"/>
      <c r="AF5323" s="135"/>
      <c r="AG5323" s="135"/>
    </row>
    <row r="5324" spans="31:33" s="96" customFormat="1">
      <c r="AE5324" s="135"/>
      <c r="AF5324" s="135"/>
      <c r="AG5324" s="135"/>
    </row>
    <row r="5325" spans="31:33" s="96" customFormat="1">
      <c r="AE5325" s="135"/>
      <c r="AF5325" s="135"/>
      <c r="AG5325" s="135"/>
    </row>
    <row r="5326" spans="31:33" s="96" customFormat="1">
      <c r="AE5326" s="135"/>
      <c r="AF5326" s="135"/>
      <c r="AG5326" s="135"/>
    </row>
    <row r="5327" spans="31:33" s="96" customFormat="1">
      <c r="AE5327" s="135"/>
      <c r="AF5327" s="135"/>
      <c r="AG5327" s="135"/>
    </row>
    <row r="5328" spans="31:33" s="96" customFormat="1">
      <c r="AE5328" s="135"/>
      <c r="AF5328" s="135"/>
      <c r="AG5328" s="135"/>
    </row>
    <row r="5329" spans="31:33" s="96" customFormat="1">
      <c r="AE5329" s="135"/>
      <c r="AF5329" s="135"/>
      <c r="AG5329" s="135"/>
    </row>
    <row r="5330" spans="31:33" s="96" customFormat="1">
      <c r="AE5330" s="135"/>
      <c r="AF5330" s="135"/>
      <c r="AG5330" s="135"/>
    </row>
    <row r="5331" spans="31:33" s="96" customFormat="1">
      <c r="AE5331" s="135"/>
      <c r="AF5331" s="135"/>
      <c r="AG5331" s="135"/>
    </row>
    <row r="5332" spans="31:33" s="96" customFormat="1">
      <c r="AE5332" s="135"/>
      <c r="AF5332" s="135"/>
      <c r="AG5332" s="135"/>
    </row>
    <row r="5333" spans="31:33" s="96" customFormat="1">
      <c r="AE5333" s="135"/>
      <c r="AF5333" s="135"/>
      <c r="AG5333" s="135"/>
    </row>
    <row r="5334" spans="31:33" s="96" customFormat="1">
      <c r="AE5334" s="135"/>
      <c r="AF5334" s="135"/>
      <c r="AG5334" s="135"/>
    </row>
    <row r="5335" spans="31:33" s="96" customFormat="1">
      <c r="AE5335" s="135"/>
      <c r="AF5335" s="135"/>
      <c r="AG5335" s="135"/>
    </row>
    <row r="5336" spans="31:33" s="96" customFormat="1">
      <c r="AE5336" s="135"/>
      <c r="AF5336" s="135"/>
      <c r="AG5336" s="135"/>
    </row>
    <row r="5337" spans="31:33" s="96" customFormat="1">
      <c r="AE5337" s="135"/>
      <c r="AF5337" s="135"/>
      <c r="AG5337" s="135"/>
    </row>
    <row r="5338" spans="31:33" s="96" customFormat="1">
      <c r="AE5338" s="135"/>
      <c r="AF5338" s="135"/>
      <c r="AG5338" s="135"/>
    </row>
    <row r="5339" spans="31:33" s="96" customFormat="1">
      <c r="AE5339" s="135"/>
      <c r="AF5339" s="135"/>
      <c r="AG5339" s="135"/>
    </row>
    <row r="5340" spans="31:33" s="96" customFormat="1">
      <c r="AE5340" s="135"/>
      <c r="AF5340" s="135"/>
      <c r="AG5340" s="135"/>
    </row>
    <row r="5341" spans="31:33" s="96" customFormat="1">
      <c r="AE5341" s="135"/>
      <c r="AF5341" s="135"/>
      <c r="AG5341" s="135"/>
    </row>
    <row r="5342" spans="31:33" s="96" customFormat="1">
      <c r="AE5342" s="135"/>
      <c r="AF5342" s="135"/>
      <c r="AG5342" s="135"/>
    </row>
    <row r="5343" spans="31:33" s="96" customFormat="1">
      <c r="AE5343" s="135"/>
      <c r="AF5343" s="135"/>
      <c r="AG5343" s="135"/>
    </row>
    <row r="5344" spans="31:33" s="96" customFormat="1">
      <c r="AE5344" s="135"/>
      <c r="AF5344" s="135"/>
      <c r="AG5344" s="135"/>
    </row>
    <row r="5345" spans="31:33" s="96" customFormat="1">
      <c r="AE5345" s="135"/>
      <c r="AF5345" s="135"/>
      <c r="AG5345" s="135"/>
    </row>
    <row r="5346" spans="31:33" s="96" customFormat="1">
      <c r="AE5346" s="135"/>
      <c r="AF5346" s="135"/>
      <c r="AG5346" s="135"/>
    </row>
    <row r="5347" spans="31:33" s="96" customFormat="1">
      <c r="AE5347" s="135"/>
      <c r="AF5347" s="135"/>
      <c r="AG5347" s="135"/>
    </row>
    <row r="5348" spans="31:33" s="96" customFormat="1">
      <c r="AE5348" s="135"/>
      <c r="AF5348" s="135"/>
      <c r="AG5348" s="135"/>
    </row>
    <row r="5349" spans="31:33" s="96" customFormat="1">
      <c r="AE5349" s="135"/>
      <c r="AF5349" s="135"/>
      <c r="AG5349" s="135"/>
    </row>
    <row r="5350" spans="31:33" s="96" customFormat="1">
      <c r="AE5350" s="135"/>
      <c r="AF5350" s="135"/>
      <c r="AG5350" s="135"/>
    </row>
    <row r="5351" spans="31:33" s="96" customFormat="1">
      <c r="AE5351" s="135"/>
      <c r="AF5351" s="135"/>
      <c r="AG5351" s="135"/>
    </row>
    <row r="5352" spans="31:33" s="96" customFormat="1">
      <c r="AE5352" s="135"/>
      <c r="AF5352" s="135"/>
      <c r="AG5352" s="135"/>
    </row>
    <row r="5353" spans="31:33" s="96" customFormat="1">
      <c r="AE5353" s="135"/>
      <c r="AF5353" s="135"/>
      <c r="AG5353" s="135"/>
    </row>
    <row r="5354" spans="31:33" s="96" customFormat="1">
      <c r="AE5354" s="135"/>
      <c r="AF5354" s="135"/>
      <c r="AG5354" s="135"/>
    </row>
    <row r="5355" spans="31:33" s="96" customFormat="1">
      <c r="AE5355" s="135"/>
      <c r="AF5355" s="135"/>
      <c r="AG5355" s="135"/>
    </row>
    <row r="5356" spans="31:33" s="96" customFormat="1">
      <c r="AE5356" s="135"/>
      <c r="AF5356" s="135"/>
      <c r="AG5356" s="135"/>
    </row>
    <row r="5357" spans="31:33" s="96" customFormat="1">
      <c r="AE5357" s="135"/>
      <c r="AF5357" s="135"/>
      <c r="AG5357" s="135"/>
    </row>
    <row r="5358" spans="31:33" s="96" customFormat="1">
      <c r="AE5358" s="135"/>
      <c r="AF5358" s="135"/>
      <c r="AG5358" s="135"/>
    </row>
    <row r="5359" spans="31:33" s="96" customFormat="1">
      <c r="AE5359" s="135"/>
      <c r="AF5359" s="135"/>
      <c r="AG5359" s="135"/>
    </row>
    <row r="5360" spans="31:33" s="96" customFormat="1">
      <c r="AE5360" s="135"/>
      <c r="AF5360" s="135"/>
      <c r="AG5360" s="135"/>
    </row>
    <row r="5361" spans="31:33" s="96" customFormat="1">
      <c r="AE5361" s="135"/>
      <c r="AF5361" s="135"/>
      <c r="AG5361" s="135"/>
    </row>
    <row r="5362" spans="31:33" s="96" customFormat="1">
      <c r="AE5362" s="135"/>
      <c r="AF5362" s="135"/>
      <c r="AG5362" s="135"/>
    </row>
    <row r="5363" spans="31:33" s="96" customFormat="1">
      <c r="AE5363" s="135"/>
      <c r="AF5363" s="135"/>
      <c r="AG5363" s="135"/>
    </row>
    <row r="5364" spans="31:33" s="96" customFormat="1">
      <c r="AE5364" s="135"/>
      <c r="AF5364" s="135"/>
      <c r="AG5364" s="135"/>
    </row>
    <row r="5365" spans="31:33" s="96" customFormat="1">
      <c r="AE5365" s="135"/>
      <c r="AF5365" s="135"/>
      <c r="AG5365" s="135"/>
    </row>
    <row r="5366" spans="31:33" s="96" customFormat="1">
      <c r="AE5366" s="135"/>
      <c r="AF5366" s="135"/>
      <c r="AG5366" s="135"/>
    </row>
    <row r="5367" spans="31:33" s="96" customFormat="1">
      <c r="AE5367" s="135"/>
      <c r="AF5367" s="135"/>
      <c r="AG5367" s="135"/>
    </row>
    <row r="5368" spans="31:33" s="96" customFormat="1">
      <c r="AE5368" s="135"/>
      <c r="AF5368" s="135"/>
      <c r="AG5368" s="135"/>
    </row>
    <row r="5369" spans="31:33" s="96" customFormat="1">
      <c r="AE5369" s="135"/>
      <c r="AF5369" s="135"/>
      <c r="AG5369" s="135"/>
    </row>
    <row r="5370" spans="31:33" s="96" customFormat="1">
      <c r="AE5370" s="135"/>
      <c r="AF5370" s="135"/>
      <c r="AG5370" s="135"/>
    </row>
    <row r="5371" spans="31:33" s="96" customFormat="1">
      <c r="AE5371" s="135"/>
      <c r="AF5371" s="135"/>
      <c r="AG5371" s="135"/>
    </row>
    <row r="5372" spans="31:33" s="96" customFormat="1">
      <c r="AE5372" s="135"/>
      <c r="AF5372" s="135"/>
      <c r="AG5372" s="135"/>
    </row>
    <row r="5373" spans="31:33" s="96" customFormat="1">
      <c r="AE5373" s="135"/>
      <c r="AF5373" s="135"/>
      <c r="AG5373" s="135"/>
    </row>
    <row r="5374" spans="31:33" s="96" customFormat="1">
      <c r="AE5374" s="135"/>
      <c r="AF5374" s="135"/>
      <c r="AG5374" s="135"/>
    </row>
    <row r="5375" spans="31:33" s="96" customFormat="1">
      <c r="AE5375" s="135"/>
      <c r="AF5375" s="135"/>
      <c r="AG5375" s="135"/>
    </row>
    <row r="5376" spans="31:33" s="96" customFormat="1">
      <c r="AE5376" s="135"/>
      <c r="AF5376" s="135"/>
      <c r="AG5376" s="135"/>
    </row>
    <row r="5377" spans="31:33" s="96" customFormat="1">
      <c r="AE5377" s="135"/>
      <c r="AF5377" s="135"/>
      <c r="AG5377" s="135"/>
    </row>
    <row r="5378" spans="31:33" s="96" customFormat="1">
      <c r="AE5378" s="135"/>
      <c r="AF5378" s="135"/>
      <c r="AG5378" s="135"/>
    </row>
    <row r="5379" spans="31:33" s="96" customFormat="1">
      <c r="AE5379" s="135"/>
      <c r="AF5379" s="135"/>
      <c r="AG5379" s="135"/>
    </row>
    <row r="5380" spans="31:33" s="96" customFormat="1">
      <c r="AE5380" s="135"/>
      <c r="AF5380" s="135"/>
      <c r="AG5380" s="135"/>
    </row>
    <row r="5381" spans="31:33" s="96" customFormat="1">
      <c r="AE5381" s="135"/>
      <c r="AF5381" s="135"/>
      <c r="AG5381" s="135"/>
    </row>
    <row r="5382" spans="31:33" s="96" customFormat="1">
      <c r="AE5382" s="135"/>
      <c r="AF5382" s="135"/>
      <c r="AG5382" s="135"/>
    </row>
    <row r="5383" spans="31:33" s="96" customFormat="1">
      <c r="AE5383" s="135"/>
      <c r="AF5383" s="135"/>
      <c r="AG5383" s="135"/>
    </row>
    <row r="5384" spans="31:33" s="96" customFormat="1">
      <c r="AE5384" s="135"/>
      <c r="AF5384" s="135"/>
      <c r="AG5384" s="135"/>
    </row>
    <row r="5385" spans="31:33" s="96" customFormat="1">
      <c r="AE5385" s="135"/>
      <c r="AF5385" s="135"/>
      <c r="AG5385" s="135"/>
    </row>
    <row r="5386" spans="31:33" s="96" customFormat="1">
      <c r="AE5386" s="135"/>
      <c r="AF5386" s="135"/>
      <c r="AG5386" s="135"/>
    </row>
    <row r="5387" spans="31:33" s="96" customFormat="1">
      <c r="AE5387" s="135"/>
      <c r="AF5387" s="135"/>
      <c r="AG5387" s="135"/>
    </row>
    <row r="5388" spans="31:33" s="96" customFormat="1">
      <c r="AE5388" s="135"/>
      <c r="AF5388" s="135"/>
      <c r="AG5388" s="135"/>
    </row>
    <row r="5389" spans="31:33" s="96" customFormat="1">
      <c r="AE5389" s="135"/>
      <c r="AF5389" s="135"/>
      <c r="AG5389" s="135"/>
    </row>
    <row r="5390" spans="31:33" s="96" customFormat="1">
      <c r="AE5390" s="135"/>
      <c r="AF5390" s="135"/>
      <c r="AG5390" s="135"/>
    </row>
    <row r="5391" spans="31:33" s="96" customFormat="1">
      <c r="AE5391" s="135"/>
      <c r="AF5391" s="135"/>
      <c r="AG5391" s="135"/>
    </row>
    <row r="5392" spans="31:33" s="96" customFormat="1">
      <c r="AE5392" s="135"/>
      <c r="AF5392" s="135"/>
      <c r="AG5392" s="135"/>
    </row>
    <row r="5393" spans="31:33" s="96" customFormat="1">
      <c r="AE5393" s="135"/>
      <c r="AF5393" s="135"/>
      <c r="AG5393" s="135"/>
    </row>
    <row r="5394" spans="31:33" s="96" customFormat="1">
      <c r="AE5394" s="135"/>
      <c r="AF5394" s="135"/>
      <c r="AG5394" s="135"/>
    </row>
    <row r="5395" spans="31:33" s="96" customFormat="1">
      <c r="AE5395" s="135"/>
      <c r="AF5395" s="135"/>
      <c r="AG5395" s="135"/>
    </row>
    <row r="5396" spans="31:33" s="96" customFormat="1">
      <c r="AE5396" s="135"/>
      <c r="AF5396" s="135"/>
      <c r="AG5396" s="135"/>
    </row>
    <row r="5397" spans="31:33" s="96" customFormat="1">
      <c r="AE5397" s="135"/>
      <c r="AF5397" s="135"/>
      <c r="AG5397" s="135"/>
    </row>
    <row r="5398" spans="31:33" s="96" customFormat="1">
      <c r="AE5398" s="135"/>
      <c r="AF5398" s="135"/>
      <c r="AG5398" s="135"/>
    </row>
    <row r="5399" spans="31:33" s="96" customFormat="1">
      <c r="AE5399" s="135"/>
      <c r="AF5399" s="135"/>
      <c r="AG5399" s="135"/>
    </row>
    <row r="5400" spans="31:33" s="96" customFormat="1">
      <c r="AE5400" s="135"/>
      <c r="AF5400" s="135"/>
      <c r="AG5400" s="135"/>
    </row>
    <row r="5401" spans="31:33" s="96" customFormat="1">
      <c r="AE5401" s="135"/>
      <c r="AF5401" s="135"/>
      <c r="AG5401" s="135"/>
    </row>
    <row r="5402" spans="31:33" s="96" customFormat="1">
      <c r="AE5402" s="135"/>
      <c r="AF5402" s="135"/>
      <c r="AG5402" s="135"/>
    </row>
    <row r="5403" spans="31:33" s="96" customFormat="1">
      <c r="AE5403" s="135"/>
      <c r="AF5403" s="135"/>
      <c r="AG5403" s="135"/>
    </row>
    <row r="5404" spans="31:33" s="96" customFormat="1">
      <c r="AE5404" s="135"/>
      <c r="AF5404" s="135"/>
      <c r="AG5404" s="135"/>
    </row>
    <row r="5405" spans="31:33" s="96" customFormat="1">
      <c r="AE5405" s="135"/>
      <c r="AF5405" s="135"/>
      <c r="AG5405" s="135"/>
    </row>
    <row r="5406" spans="31:33" s="96" customFormat="1">
      <c r="AE5406" s="135"/>
      <c r="AF5406" s="135"/>
      <c r="AG5406" s="135"/>
    </row>
    <row r="5407" spans="31:33" s="96" customFormat="1">
      <c r="AE5407" s="135"/>
      <c r="AF5407" s="135"/>
      <c r="AG5407" s="135"/>
    </row>
    <row r="5408" spans="31:33" s="96" customFormat="1">
      <c r="AE5408" s="135"/>
      <c r="AF5408" s="135"/>
      <c r="AG5408" s="135"/>
    </row>
    <row r="5409" spans="31:33" s="96" customFormat="1">
      <c r="AE5409" s="135"/>
      <c r="AF5409" s="135"/>
      <c r="AG5409" s="135"/>
    </row>
    <row r="5410" spans="31:33" s="96" customFormat="1">
      <c r="AE5410" s="135"/>
      <c r="AF5410" s="135"/>
      <c r="AG5410" s="135"/>
    </row>
    <row r="5411" spans="31:33" s="96" customFormat="1">
      <c r="AE5411" s="135"/>
      <c r="AF5411" s="135"/>
      <c r="AG5411" s="135"/>
    </row>
    <row r="5412" spans="31:33" s="96" customFormat="1">
      <c r="AE5412" s="135"/>
      <c r="AF5412" s="135"/>
      <c r="AG5412" s="135"/>
    </row>
    <row r="5413" spans="31:33" s="96" customFormat="1">
      <c r="AE5413" s="135"/>
      <c r="AF5413" s="135"/>
      <c r="AG5413" s="135"/>
    </row>
    <row r="5414" spans="31:33" s="96" customFormat="1">
      <c r="AE5414" s="135"/>
      <c r="AF5414" s="135"/>
      <c r="AG5414" s="135"/>
    </row>
    <row r="5415" spans="31:33" s="96" customFormat="1">
      <c r="AE5415" s="135"/>
      <c r="AF5415" s="135"/>
      <c r="AG5415" s="135"/>
    </row>
    <row r="5416" spans="31:33" s="96" customFormat="1">
      <c r="AE5416" s="135"/>
      <c r="AF5416" s="135"/>
      <c r="AG5416" s="135"/>
    </row>
    <row r="5417" spans="31:33" s="96" customFormat="1">
      <c r="AE5417" s="135"/>
      <c r="AF5417" s="135"/>
      <c r="AG5417" s="135"/>
    </row>
    <row r="5418" spans="31:33" s="96" customFormat="1">
      <c r="AE5418" s="135"/>
      <c r="AF5418" s="135"/>
      <c r="AG5418" s="135"/>
    </row>
    <row r="5419" spans="31:33" s="96" customFormat="1">
      <c r="AE5419" s="135"/>
      <c r="AF5419" s="135"/>
      <c r="AG5419" s="135"/>
    </row>
    <row r="5420" spans="31:33" s="96" customFormat="1">
      <c r="AE5420" s="135"/>
      <c r="AF5420" s="135"/>
      <c r="AG5420" s="135"/>
    </row>
    <row r="5421" spans="31:33" s="96" customFormat="1">
      <c r="AE5421" s="135"/>
      <c r="AF5421" s="135"/>
      <c r="AG5421" s="135"/>
    </row>
    <row r="5422" spans="31:33" s="96" customFormat="1">
      <c r="AE5422" s="135"/>
      <c r="AF5422" s="135"/>
      <c r="AG5422" s="135"/>
    </row>
    <row r="5423" spans="31:33" s="96" customFormat="1">
      <c r="AE5423" s="135"/>
      <c r="AF5423" s="135"/>
      <c r="AG5423" s="135"/>
    </row>
    <row r="5424" spans="31:33" s="96" customFormat="1">
      <c r="AE5424" s="135"/>
      <c r="AF5424" s="135"/>
      <c r="AG5424" s="135"/>
    </row>
    <row r="5425" spans="31:33" s="96" customFormat="1">
      <c r="AE5425" s="135"/>
      <c r="AF5425" s="135"/>
      <c r="AG5425" s="135"/>
    </row>
    <row r="5426" spans="31:33" s="96" customFormat="1">
      <c r="AE5426" s="135"/>
      <c r="AF5426" s="135"/>
      <c r="AG5426" s="135"/>
    </row>
    <row r="5427" spans="31:33" s="96" customFormat="1">
      <c r="AE5427" s="135"/>
      <c r="AF5427" s="135"/>
      <c r="AG5427" s="135"/>
    </row>
    <row r="5428" spans="31:33" s="96" customFormat="1">
      <c r="AE5428" s="135"/>
      <c r="AF5428" s="135"/>
      <c r="AG5428" s="135"/>
    </row>
    <row r="5429" spans="31:33" s="96" customFormat="1">
      <c r="AE5429" s="135"/>
      <c r="AF5429" s="135"/>
      <c r="AG5429" s="135"/>
    </row>
    <row r="5430" spans="31:33" s="96" customFormat="1">
      <c r="AE5430" s="135"/>
      <c r="AF5430" s="135"/>
      <c r="AG5430" s="135"/>
    </row>
    <row r="5431" spans="31:33" s="96" customFormat="1">
      <c r="AE5431" s="135"/>
      <c r="AF5431" s="135"/>
      <c r="AG5431" s="135"/>
    </row>
    <row r="5432" spans="31:33" s="96" customFormat="1">
      <c r="AE5432" s="135"/>
      <c r="AF5432" s="135"/>
      <c r="AG5432" s="135"/>
    </row>
    <row r="5433" spans="31:33" s="96" customFormat="1">
      <c r="AE5433" s="135"/>
      <c r="AF5433" s="135"/>
      <c r="AG5433" s="135"/>
    </row>
    <row r="5434" spans="31:33" s="96" customFormat="1">
      <c r="AE5434" s="135"/>
      <c r="AF5434" s="135"/>
      <c r="AG5434" s="135"/>
    </row>
    <row r="5435" spans="31:33" s="96" customFormat="1">
      <c r="AE5435" s="135"/>
      <c r="AF5435" s="135"/>
      <c r="AG5435" s="135"/>
    </row>
    <row r="5436" spans="31:33" s="96" customFormat="1">
      <c r="AE5436" s="135"/>
      <c r="AF5436" s="135"/>
      <c r="AG5436" s="135"/>
    </row>
    <row r="5437" spans="31:33" s="96" customFormat="1">
      <c r="AE5437" s="135"/>
      <c r="AF5437" s="135"/>
      <c r="AG5437" s="135"/>
    </row>
    <row r="5438" spans="31:33" s="96" customFormat="1">
      <c r="AE5438" s="135"/>
      <c r="AF5438" s="135"/>
      <c r="AG5438" s="135"/>
    </row>
    <row r="5439" spans="31:33" s="96" customFormat="1">
      <c r="AE5439" s="135"/>
      <c r="AF5439" s="135"/>
      <c r="AG5439" s="135"/>
    </row>
    <row r="5440" spans="31:33" s="96" customFormat="1">
      <c r="AE5440" s="135"/>
      <c r="AF5440" s="135"/>
      <c r="AG5440" s="135"/>
    </row>
    <row r="5441" spans="31:33" s="96" customFormat="1">
      <c r="AE5441" s="135"/>
      <c r="AF5441" s="135"/>
      <c r="AG5441" s="135"/>
    </row>
    <row r="5442" spans="31:33" s="96" customFormat="1">
      <c r="AE5442" s="135"/>
      <c r="AF5442" s="135"/>
      <c r="AG5442" s="135"/>
    </row>
    <row r="5443" spans="31:33" s="96" customFormat="1">
      <c r="AE5443" s="135"/>
      <c r="AF5443" s="135"/>
      <c r="AG5443" s="135"/>
    </row>
    <row r="5444" spans="31:33" s="96" customFormat="1">
      <c r="AE5444" s="135"/>
      <c r="AF5444" s="135"/>
      <c r="AG5444" s="135"/>
    </row>
    <row r="5445" spans="31:33" s="96" customFormat="1">
      <c r="AE5445" s="135"/>
      <c r="AF5445" s="135"/>
      <c r="AG5445" s="135"/>
    </row>
    <row r="5446" spans="31:33" s="96" customFormat="1">
      <c r="AE5446" s="135"/>
      <c r="AF5446" s="135"/>
      <c r="AG5446" s="135"/>
    </row>
    <row r="5447" spans="31:33" s="96" customFormat="1">
      <c r="AE5447" s="135"/>
      <c r="AF5447" s="135"/>
      <c r="AG5447" s="135"/>
    </row>
    <row r="5448" spans="31:33" s="96" customFormat="1">
      <c r="AE5448" s="135"/>
      <c r="AF5448" s="135"/>
      <c r="AG5448" s="135"/>
    </row>
    <row r="5449" spans="31:33" s="96" customFormat="1">
      <c r="AE5449" s="135"/>
      <c r="AF5449" s="135"/>
      <c r="AG5449" s="135"/>
    </row>
    <row r="5450" spans="31:33" s="96" customFormat="1">
      <c r="AE5450" s="135"/>
      <c r="AF5450" s="135"/>
      <c r="AG5450" s="135"/>
    </row>
    <row r="5451" spans="31:33" s="96" customFormat="1">
      <c r="AE5451" s="135"/>
      <c r="AF5451" s="135"/>
      <c r="AG5451" s="135"/>
    </row>
    <row r="5452" spans="31:33" s="96" customFormat="1">
      <c r="AE5452" s="135"/>
      <c r="AF5452" s="135"/>
      <c r="AG5452" s="135"/>
    </row>
    <row r="5453" spans="31:33" s="96" customFormat="1">
      <c r="AE5453" s="135"/>
      <c r="AF5453" s="135"/>
      <c r="AG5453" s="135"/>
    </row>
    <row r="5454" spans="31:33" s="96" customFormat="1">
      <c r="AE5454" s="135"/>
      <c r="AF5454" s="135"/>
      <c r="AG5454" s="135"/>
    </row>
    <row r="5455" spans="31:33" s="96" customFormat="1">
      <c r="AE5455" s="135"/>
      <c r="AF5455" s="135"/>
      <c r="AG5455" s="135"/>
    </row>
    <row r="5456" spans="31:33" s="96" customFormat="1">
      <c r="AE5456" s="135"/>
      <c r="AF5456" s="135"/>
      <c r="AG5456" s="135"/>
    </row>
    <row r="5457" spans="31:33" s="96" customFormat="1">
      <c r="AE5457" s="135"/>
      <c r="AF5457" s="135"/>
      <c r="AG5457" s="135"/>
    </row>
    <row r="5458" spans="31:33" s="96" customFormat="1">
      <c r="AE5458" s="135"/>
      <c r="AF5458" s="135"/>
      <c r="AG5458" s="135"/>
    </row>
    <row r="5459" spans="31:33" s="96" customFormat="1">
      <c r="AE5459" s="135"/>
      <c r="AF5459" s="135"/>
      <c r="AG5459" s="135"/>
    </row>
    <row r="5460" spans="31:33" s="96" customFormat="1">
      <c r="AE5460" s="135"/>
      <c r="AF5460" s="135"/>
      <c r="AG5460" s="135"/>
    </row>
    <row r="5461" spans="31:33" s="96" customFormat="1">
      <c r="AE5461" s="135"/>
      <c r="AF5461" s="135"/>
      <c r="AG5461" s="135"/>
    </row>
    <row r="5462" spans="31:33" s="96" customFormat="1">
      <c r="AE5462" s="135"/>
      <c r="AF5462" s="135"/>
      <c r="AG5462" s="135"/>
    </row>
    <row r="5463" spans="31:33" s="96" customFormat="1">
      <c r="AE5463" s="135"/>
      <c r="AF5463" s="135"/>
      <c r="AG5463" s="135"/>
    </row>
    <row r="5464" spans="31:33" s="96" customFormat="1">
      <c r="AE5464" s="135"/>
      <c r="AF5464" s="135"/>
      <c r="AG5464" s="135"/>
    </row>
    <row r="5465" spans="31:33" s="96" customFormat="1">
      <c r="AE5465" s="135"/>
      <c r="AF5465" s="135"/>
      <c r="AG5465" s="135"/>
    </row>
    <row r="5466" spans="31:33" s="96" customFormat="1">
      <c r="AE5466" s="135"/>
      <c r="AF5466" s="135"/>
      <c r="AG5466" s="135"/>
    </row>
    <row r="5467" spans="31:33" s="96" customFormat="1">
      <c r="AE5467" s="135"/>
      <c r="AF5467" s="135"/>
      <c r="AG5467" s="135"/>
    </row>
    <row r="5468" spans="31:33" s="96" customFormat="1">
      <c r="AE5468" s="135"/>
      <c r="AF5468" s="135"/>
      <c r="AG5468" s="135"/>
    </row>
    <row r="5469" spans="31:33" s="96" customFormat="1">
      <c r="AE5469" s="135"/>
      <c r="AF5469" s="135"/>
      <c r="AG5469" s="135"/>
    </row>
    <row r="5470" spans="31:33" s="96" customFormat="1">
      <c r="AE5470" s="135"/>
      <c r="AF5470" s="135"/>
      <c r="AG5470" s="135"/>
    </row>
    <row r="5471" spans="31:33" s="96" customFormat="1">
      <c r="AE5471" s="135"/>
      <c r="AF5471" s="135"/>
      <c r="AG5471" s="135"/>
    </row>
    <row r="5472" spans="31:33" s="96" customFormat="1">
      <c r="AE5472" s="135"/>
      <c r="AF5472" s="135"/>
      <c r="AG5472" s="135"/>
    </row>
    <row r="5473" spans="31:33" s="96" customFormat="1">
      <c r="AE5473" s="135"/>
      <c r="AF5473" s="135"/>
      <c r="AG5473" s="135"/>
    </row>
    <row r="5474" spans="31:33" s="96" customFormat="1">
      <c r="AE5474" s="135"/>
      <c r="AF5474" s="135"/>
      <c r="AG5474" s="135"/>
    </row>
    <row r="5475" spans="31:33" s="96" customFormat="1">
      <c r="AE5475" s="135"/>
      <c r="AF5475" s="135"/>
      <c r="AG5475" s="135"/>
    </row>
    <row r="5476" spans="31:33" s="96" customFormat="1">
      <c r="AE5476" s="135"/>
      <c r="AF5476" s="135"/>
      <c r="AG5476" s="135"/>
    </row>
    <row r="5477" spans="31:33" s="96" customFormat="1">
      <c r="AE5477" s="135"/>
      <c r="AF5477" s="135"/>
      <c r="AG5477" s="135"/>
    </row>
    <row r="5478" spans="31:33" s="96" customFormat="1">
      <c r="AE5478" s="135"/>
      <c r="AF5478" s="135"/>
      <c r="AG5478" s="135"/>
    </row>
    <row r="5479" spans="31:33" s="96" customFormat="1">
      <c r="AE5479" s="135"/>
      <c r="AF5479" s="135"/>
      <c r="AG5479" s="135"/>
    </row>
    <row r="5480" spans="31:33" s="96" customFormat="1">
      <c r="AE5480" s="135"/>
      <c r="AF5480" s="135"/>
      <c r="AG5480" s="135"/>
    </row>
    <row r="5481" spans="31:33" s="96" customFormat="1">
      <c r="AE5481" s="135"/>
      <c r="AF5481" s="135"/>
      <c r="AG5481" s="135"/>
    </row>
    <row r="5482" spans="31:33" s="96" customFormat="1">
      <c r="AE5482" s="135"/>
      <c r="AF5482" s="135"/>
      <c r="AG5482" s="135"/>
    </row>
    <row r="5483" spans="31:33" s="96" customFormat="1">
      <c r="AE5483" s="135"/>
      <c r="AF5483" s="135"/>
      <c r="AG5483" s="135"/>
    </row>
    <row r="5484" spans="31:33" s="96" customFormat="1">
      <c r="AE5484" s="135"/>
      <c r="AF5484" s="135"/>
      <c r="AG5484" s="135"/>
    </row>
    <row r="5485" spans="31:33" s="96" customFormat="1">
      <c r="AE5485" s="135"/>
      <c r="AF5485" s="135"/>
      <c r="AG5485" s="135"/>
    </row>
    <row r="5486" spans="31:33" s="96" customFormat="1">
      <c r="AE5486" s="135"/>
      <c r="AF5486" s="135"/>
      <c r="AG5486" s="135"/>
    </row>
    <row r="5487" spans="31:33" s="96" customFormat="1">
      <c r="AE5487" s="135"/>
      <c r="AF5487" s="135"/>
      <c r="AG5487" s="135"/>
    </row>
    <row r="5488" spans="31:33" s="96" customFormat="1">
      <c r="AE5488" s="135"/>
      <c r="AF5488" s="135"/>
      <c r="AG5488" s="135"/>
    </row>
    <row r="5489" spans="31:33" s="96" customFormat="1">
      <c r="AE5489" s="135"/>
      <c r="AF5489" s="135"/>
      <c r="AG5489" s="135"/>
    </row>
    <row r="5490" spans="31:33" s="96" customFormat="1">
      <c r="AE5490" s="135"/>
      <c r="AF5490" s="135"/>
      <c r="AG5490" s="135"/>
    </row>
    <row r="5491" spans="31:33" s="96" customFormat="1">
      <c r="AE5491" s="135"/>
      <c r="AF5491" s="135"/>
      <c r="AG5491" s="135"/>
    </row>
    <row r="5492" spans="31:33" s="96" customFormat="1">
      <c r="AE5492" s="135"/>
      <c r="AF5492" s="135"/>
      <c r="AG5492" s="135"/>
    </row>
    <row r="5493" spans="31:33" s="96" customFormat="1">
      <c r="AE5493" s="135"/>
      <c r="AF5493" s="135"/>
      <c r="AG5493" s="135"/>
    </row>
    <row r="5494" spans="31:33" s="96" customFormat="1">
      <c r="AE5494" s="135"/>
      <c r="AF5494" s="135"/>
      <c r="AG5494" s="135"/>
    </row>
    <row r="5495" spans="31:33" s="96" customFormat="1">
      <c r="AE5495" s="135"/>
      <c r="AF5495" s="135"/>
      <c r="AG5495" s="135"/>
    </row>
    <row r="5496" spans="31:33" s="96" customFormat="1">
      <c r="AE5496" s="135"/>
      <c r="AF5496" s="135"/>
      <c r="AG5496" s="135"/>
    </row>
    <row r="5497" spans="31:33" s="96" customFormat="1">
      <c r="AE5497" s="135"/>
      <c r="AF5497" s="135"/>
      <c r="AG5497" s="135"/>
    </row>
    <row r="5498" spans="31:33" s="96" customFormat="1">
      <c r="AE5498" s="135"/>
      <c r="AF5498" s="135"/>
      <c r="AG5498" s="135"/>
    </row>
    <row r="5499" spans="31:33" s="96" customFormat="1">
      <c r="AE5499" s="135"/>
      <c r="AF5499" s="135"/>
      <c r="AG5499" s="135"/>
    </row>
    <row r="5500" spans="31:33" s="96" customFormat="1">
      <c r="AE5500" s="135"/>
      <c r="AF5500" s="135"/>
      <c r="AG5500" s="135"/>
    </row>
    <row r="5501" spans="31:33" s="96" customFormat="1">
      <c r="AE5501" s="135"/>
      <c r="AF5501" s="135"/>
      <c r="AG5501" s="135"/>
    </row>
    <row r="5502" spans="31:33" s="96" customFormat="1">
      <c r="AE5502" s="135"/>
      <c r="AF5502" s="135"/>
      <c r="AG5502" s="135"/>
    </row>
    <row r="5503" spans="31:33" s="96" customFormat="1">
      <c r="AE5503" s="135"/>
      <c r="AF5503" s="135"/>
      <c r="AG5503" s="135"/>
    </row>
    <row r="5504" spans="31:33" s="96" customFormat="1">
      <c r="AE5504" s="135"/>
      <c r="AF5504" s="135"/>
      <c r="AG5504" s="135"/>
    </row>
    <row r="5505" spans="31:33" s="96" customFormat="1">
      <c r="AE5505" s="135"/>
      <c r="AF5505" s="135"/>
      <c r="AG5505" s="135"/>
    </row>
    <row r="5506" spans="31:33" s="96" customFormat="1">
      <c r="AE5506" s="135"/>
      <c r="AF5506" s="135"/>
      <c r="AG5506" s="135"/>
    </row>
    <row r="5507" spans="31:33" s="96" customFormat="1">
      <c r="AE5507" s="135"/>
      <c r="AF5507" s="135"/>
      <c r="AG5507" s="135"/>
    </row>
    <row r="5508" spans="31:33" s="96" customFormat="1">
      <c r="AE5508" s="135"/>
      <c r="AF5508" s="135"/>
      <c r="AG5508" s="135"/>
    </row>
    <row r="5509" spans="31:33" s="96" customFormat="1">
      <c r="AE5509" s="135"/>
      <c r="AF5509" s="135"/>
      <c r="AG5509" s="135"/>
    </row>
    <row r="5510" spans="31:33" s="96" customFormat="1">
      <c r="AE5510" s="135"/>
      <c r="AF5510" s="135"/>
      <c r="AG5510" s="135"/>
    </row>
    <row r="5511" spans="31:33" s="96" customFormat="1">
      <c r="AE5511" s="135"/>
      <c r="AF5511" s="135"/>
      <c r="AG5511" s="135"/>
    </row>
    <row r="5512" spans="31:33" s="96" customFormat="1">
      <c r="AE5512" s="135"/>
      <c r="AF5512" s="135"/>
      <c r="AG5512" s="135"/>
    </row>
    <row r="5513" spans="31:33" s="96" customFormat="1">
      <c r="AE5513" s="135"/>
      <c r="AF5513" s="135"/>
      <c r="AG5513" s="135"/>
    </row>
    <row r="5514" spans="31:33" s="96" customFormat="1">
      <c r="AE5514" s="135"/>
      <c r="AF5514" s="135"/>
      <c r="AG5514" s="135"/>
    </row>
    <row r="5515" spans="31:33" s="96" customFormat="1">
      <c r="AE5515" s="135"/>
      <c r="AF5515" s="135"/>
      <c r="AG5515" s="135"/>
    </row>
    <row r="5516" spans="31:33" s="96" customFormat="1">
      <c r="AE5516" s="135"/>
      <c r="AF5516" s="135"/>
      <c r="AG5516" s="135"/>
    </row>
    <row r="5517" spans="31:33" s="96" customFormat="1">
      <c r="AE5517" s="135"/>
      <c r="AF5517" s="135"/>
      <c r="AG5517" s="135"/>
    </row>
    <row r="5518" spans="31:33" s="96" customFormat="1">
      <c r="AE5518" s="135"/>
      <c r="AF5518" s="135"/>
      <c r="AG5518" s="135"/>
    </row>
    <row r="5519" spans="31:33" s="96" customFormat="1">
      <c r="AE5519" s="135"/>
      <c r="AF5519" s="135"/>
      <c r="AG5519" s="135"/>
    </row>
    <row r="5520" spans="31:33" s="96" customFormat="1">
      <c r="AE5520" s="135"/>
      <c r="AF5520" s="135"/>
      <c r="AG5520" s="135"/>
    </row>
    <row r="5521" spans="31:33" s="96" customFormat="1">
      <c r="AE5521" s="135"/>
      <c r="AF5521" s="135"/>
      <c r="AG5521" s="135"/>
    </row>
    <row r="5522" spans="31:33" s="96" customFormat="1">
      <c r="AE5522" s="135"/>
      <c r="AF5522" s="135"/>
      <c r="AG5522" s="135"/>
    </row>
    <row r="5523" spans="31:33" s="96" customFormat="1">
      <c r="AE5523" s="135"/>
      <c r="AF5523" s="135"/>
      <c r="AG5523" s="135"/>
    </row>
    <row r="5524" spans="31:33" s="96" customFormat="1">
      <c r="AE5524" s="135"/>
      <c r="AF5524" s="135"/>
      <c r="AG5524" s="135"/>
    </row>
    <row r="5525" spans="31:33" s="96" customFormat="1">
      <c r="AE5525" s="135"/>
      <c r="AF5525" s="135"/>
      <c r="AG5525" s="135"/>
    </row>
    <row r="5526" spans="31:33" s="96" customFormat="1">
      <c r="AE5526" s="135"/>
      <c r="AF5526" s="135"/>
      <c r="AG5526" s="135"/>
    </row>
    <row r="5527" spans="31:33" s="96" customFormat="1">
      <c r="AE5527" s="135"/>
      <c r="AF5527" s="135"/>
      <c r="AG5527" s="135"/>
    </row>
    <row r="5528" spans="31:33" s="96" customFormat="1">
      <c r="AE5528" s="135"/>
      <c r="AF5528" s="135"/>
      <c r="AG5528" s="135"/>
    </row>
    <row r="5529" spans="31:33" s="96" customFormat="1">
      <c r="AE5529" s="135"/>
      <c r="AF5529" s="135"/>
      <c r="AG5529" s="135"/>
    </row>
    <row r="5530" spans="31:33" s="96" customFormat="1">
      <c r="AE5530" s="135"/>
      <c r="AF5530" s="135"/>
      <c r="AG5530" s="135"/>
    </row>
    <row r="5531" spans="31:33" s="96" customFormat="1">
      <c r="AE5531" s="135"/>
      <c r="AF5531" s="135"/>
      <c r="AG5531" s="135"/>
    </row>
    <row r="5532" spans="31:33" s="96" customFormat="1">
      <c r="AE5532" s="135"/>
      <c r="AF5532" s="135"/>
      <c r="AG5532" s="135"/>
    </row>
    <row r="5533" spans="31:33" s="96" customFormat="1">
      <c r="AE5533" s="135"/>
      <c r="AF5533" s="135"/>
      <c r="AG5533" s="135"/>
    </row>
    <row r="5534" spans="31:33" s="96" customFormat="1">
      <c r="AE5534" s="135"/>
      <c r="AF5534" s="135"/>
      <c r="AG5534" s="135"/>
    </row>
    <row r="5535" spans="31:33" s="96" customFormat="1">
      <c r="AE5535" s="135"/>
      <c r="AF5535" s="135"/>
      <c r="AG5535" s="135"/>
    </row>
    <row r="5536" spans="31:33" s="96" customFormat="1">
      <c r="AE5536" s="135"/>
      <c r="AF5536" s="135"/>
      <c r="AG5536" s="135"/>
    </row>
    <row r="5537" spans="31:33" s="96" customFormat="1">
      <c r="AE5537" s="135"/>
      <c r="AF5537" s="135"/>
      <c r="AG5537" s="135"/>
    </row>
    <row r="5538" spans="31:33" s="96" customFormat="1">
      <c r="AE5538" s="135"/>
      <c r="AF5538" s="135"/>
      <c r="AG5538" s="135"/>
    </row>
    <row r="5539" spans="31:33" s="96" customFormat="1">
      <c r="AE5539" s="135"/>
      <c r="AF5539" s="135"/>
      <c r="AG5539" s="135"/>
    </row>
    <row r="5540" spans="31:33" s="96" customFormat="1">
      <c r="AE5540" s="135"/>
      <c r="AF5540" s="135"/>
      <c r="AG5540" s="135"/>
    </row>
    <row r="5541" spans="31:33" s="96" customFormat="1">
      <c r="AE5541" s="135"/>
      <c r="AF5541" s="135"/>
      <c r="AG5541" s="135"/>
    </row>
    <row r="5542" spans="31:33" s="96" customFormat="1">
      <c r="AE5542" s="135"/>
      <c r="AF5542" s="135"/>
      <c r="AG5542" s="135"/>
    </row>
    <row r="5543" spans="31:33" s="96" customFormat="1">
      <c r="AE5543" s="135"/>
      <c r="AF5543" s="135"/>
      <c r="AG5543" s="135"/>
    </row>
    <row r="5544" spans="31:33" s="96" customFormat="1">
      <c r="AE5544" s="135"/>
      <c r="AF5544" s="135"/>
      <c r="AG5544" s="135"/>
    </row>
    <row r="5545" spans="31:33" s="96" customFormat="1">
      <c r="AE5545" s="135"/>
      <c r="AF5545" s="135"/>
      <c r="AG5545" s="135"/>
    </row>
    <row r="5546" spans="31:33" s="96" customFormat="1">
      <c r="AE5546" s="135"/>
      <c r="AF5546" s="135"/>
      <c r="AG5546" s="135"/>
    </row>
    <row r="5547" spans="31:33" s="96" customFormat="1">
      <c r="AE5547" s="135"/>
      <c r="AF5547" s="135"/>
      <c r="AG5547" s="135"/>
    </row>
    <row r="5548" spans="31:33" s="96" customFormat="1">
      <c r="AE5548" s="135"/>
      <c r="AF5548" s="135"/>
      <c r="AG5548" s="135"/>
    </row>
    <row r="5549" spans="31:33" s="96" customFormat="1">
      <c r="AE5549" s="135"/>
      <c r="AF5549" s="135"/>
      <c r="AG5549" s="135"/>
    </row>
    <row r="5550" spans="31:33" s="96" customFormat="1">
      <c r="AE5550" s="135"/>
      <c r="AF5550" s="135"/>
      <c r="AG5550" s="135"/>
    </row>
    <row r="5551" spans="31:33" s="96" customFormat="1">
      <c r="AE5551" s="135"/>
      <c r="AF5551" s="135"/>
      <c r="AG5551" s="135"/>
    </row>
    <row r="5552" spans="31:33" s="96" customFormat="1">
      <c r="AE5552" s="135"/>
      <c r="AF5552" s="135"/>
      <c r="AG5552" s="135"/>
    </row>
    <row r="5553" spans="31:33" s="96" customFormat="1">
      <c r="AE5553" s="135"/>
      <c r="AF5553" s="135"/>
      <c r="AG5553" s="135"/>
    </row>
    <row r="5554" spans="31:33" s="96" customFormat="1">
      <c r="AE5554" s="135"/>
      <c r="AF5554" s="135"/>
      <c r="AG5554" s="135"/>
    </row>
    <row r="5555" spans="31:33" s="96" customFormat="1">
      <c r="AE5555" s="135"/>
      <c r="AF5555" s="135"/>
      <c r="AG5555" s="135"/>
    </row>
    <row r="5556" spans="31:33" s="96" customFormat="1">
      <c r="AE5556" s="135"/>
      <c r="AF5556" s="135"/>
      <c r="AG5556" s="135"/>
    </row>
    <row r="5557" spans="31:33" s="96" customFormat="1">
      <c r="AE5557" s="135"/>
      <c r="AF5557" s="135"/>
      <c r="AG5557" s="135"/>
    </row>
    <row r="5558" spans="31:33" s="96" customFormat="1">
      <c r="AE5558" s="135"/>
      <c r="AF5558" s="135"/>
      <c r="AG5558" s="135"/>
    </row>
    <row r="5559" spans="31:33" s="96" customFormat="1">
      <c r="AE5559" s="135"/>
      <c r="AF5559" s="135"/>
      <c r="AG5559" s="135"/>
    </row>
    <row r="5560" spans="31:33" s="96" customFormat="1">
      <c r="AE5560" s="135"/>
      <c r="AF5560" s="135"/>
      <c r="AG5560" s="135"/>
    </row>
    <row r="5561" spans="31:33" s="96" customFormat="1">
      <c r="AE5561" s="135"/>
      <c r="AF5561" s="135"/>
      <c r="AG5561" s="135"/>
    </row>
    <row r="5562" spans="31:33" s="96" customFormat="1">
      <c r="AE5562" s="135"/>
      <c r="AF5562" s="135"/>
      <c r="AG5562" s="135"/>
    </row>
    <row r="5563" spans="31:33" s="96" customFormat="1">
      <c r="AE5563" s="135"/>
      <c r="AF5563" s="135"/>
      <c r="AG5563" s="135"/>
    </row>
    <row r="5564" spans="31:33" s="96" customFormat="1">
      <c r="AE5564" s="135"/>
      <c r="AF5564" s="135"/>
      <c r="AG5564" s="135"/>
    </row>
    <row r="5565" spans="31:33" s="96" customFormat="1">
      <c r="AE5565" s="135"/>
      <c r="AF5565" s="135"/>
      <c r="AG5565" s="135"/>
    </row>
    <row r="5566" spans="31:33" s="96" customFormat="1">
      <c r="AE5566" s="135"/>
      <c r="AF5566" s="135"/>
      <c r="AG5566" s="135"/>
    </row>
    <row r="5567" spans="31:33" s="96" customFormat="1">
      <c r="AE5567" s="135"/>
      <c r="AF5567" s="135"/>
      <c r="AG5567" s="135"/>
    </row>
    <row r="5568" spans="31:33" s="96" customFormat="1">
      <c r="AE5568" s="135"/>
      <c r="AF5568" s="135"/>
      <c r="AG5568" s="135"/>
    </row>
    <row r="5569" spans="31:33" s="96" customFormat="1">
      <c r="AE5569" s="135"/>
      <c r="AF5569" s="135"/>
      <c r="AG5569" s="135"/>
    </row>
    <row r="5570" spans="31:33" s="96" customFormat="1">
      <c r="AE5570" s="135"/>
      <c r="AF5570" s="135"/>
      <c r="AG5570" s="135"/>
    </row>
    <row r="5571" spans="31:33" s="96" customFormat="1">
      <c r="AE5571" s="135"/>
      <c r="AF5571" s="135"/>
      <c r="AG5571" s="135"/>
    </row>
    <row r="5572" spans="31:33" s="96" customFormat="1">
      <c r="AE5572" s="135"/>
      <c r="AF5572" s="135"/>
      <c r="AG5572" s="135"/>
    </row>
    <row r="5573" spans="31:33" s="96" customFormat="1">
      <c r="AE5573" s="135"/>
      <c r="AF5573" s="135"/>
      <c r="AG5573" s="135"/>
    </row>
    <row r="5574" spans="31:33" s="96" customFormat="1">
      <c r="AE5574" s="135"/>
      <c r="AF5574" s="135"/>
      <c r="AG5574" s="135"/>
    </row>
    <row r="5575" spans="31:33" s="96" customFormat="1">
      <c r="AE5575" s="135"/>
      <c r="AF5575" s="135"/>
      <c r="AG5575" s="135"/>
    </row>
    <row r="5576" spans="31:33" s="96" customFormat="1">
      <c r="AE5576" s="135"/>
      <c r="AF5576" s="135"/>
      <c r="AG5576" s="135"/>
    </row>
    <row r="5577" spans="31:33" s="96" customFormat="1">
      <c r="AE5577" s="135"/>
      <c r="AF5577" s="135"/>
      <c r="AG5577" s="135"/>
    </row>
    <row r="5578" spans="31:33" s="96" customFormat="1">
      <c r="AE5578" s="135"/>
      <c r="AF5578" s="135"/>
      <c r="AG5578" s="135"/>
    </row>
    <row r="5579" spans="31:33" s="96" customFormat="1">
      <c r="AE5579" s="135"/>
      <c r="AF5579" s="135"/>
      <c r="AG5579" s="135"/>
    </row>
    <row r="5580" spans="31:33" s="96" customFormat="1">
      <c r="AE5580" s="135"/>
      <c r="AF5580" s="135"/>
      <c r="AG5580" s="135"/>
    </row>
    <row r="5581" spans="31:33" s="96" customFormat="1">
      <c r="AE5581" s="135"/>
      <c r="AF5581" s="135"/>
      <c r="AG5581" s="135"/>
    </row>
    <row r="5582" spans="31:33" s="96" customFormat="1">
      <c r="AE5582" s="135"/>
      <c r="AF5582" s="135"/>
      <c r="AG5582" s="135"/>
    </row>
    <row r="5583" spans="31:33" s="96" customFormat="1">
      <c r="AE5583" s="135"/>
      <c r="AF5583" s="135"/>
      <c r="AG5583" s="135"/>
    </row>
    <row r="5584" spans="31:33" s="96" customFormat="1">
      <c r="AE5584" s="135"/>
      <c r="AF5584" s="135"/>
      <c r="AG5584" s="135"/>
    </row>
    <row r="5585" spans="31:33" s="96" customFormat="1">
      <c r="AE5585" s="135"/>
      <c r="AF5585" s="135"/>
      <c r="AG5585" s="135"/>
    </row>
    <row r="5586" spans="31:33" s="96" customFormat="1">
      <c r="AE5586" s="135"/>
      <c r="AF5586" s="135"/>
      <c r="AG5586" s="135"/>
    </row>
    <row r="5587" spans="31:33" s="96" customFormat="1">
      <c r="AE5587" s="135"/>
      <c r="AF5587" s="135"/>
      <c r="AG5587" s="135"/>
    </row>
    <row r="5588" spans="31:33" s="96" customFormat="1">
      <c r="AE5588" s="135"/>
      <c r="AF5588" s="135"/>
      <c r="AG5588" s="135"/>
    </row>
    <row r="5589" spans="31:33" s="96" customFormat="1">
      <c r="AE5589" s="135"/>
      <c r="AF5589" s="135"/>
      <c r="AG5589" s="135"/>
    </row>
    <row r="5590" spans="31:33" s="96" customFormat="1">
      <c r="AE5590" s="135"/>
      <c r="AF5590" s="135"/>
      <c r="AG5590" s="135"/>
    </row>
    <row r="5591" spans="31:33" s="96" customFormat="1">
      <c r="AE5591" s="135"/>
      <c r="AF5591" s="135"/>
      <c r="AG5591" s="135"/>
    </row>
    <row r="5592" spans="31:33" s="96" customFormat="1">
      <c r="AE5592" s="135"/>
      <c r="AF5592" s="135"/>
      <c r="AG5592" s="135"/>
    </row>
    <row r="5593" spans="31:33" s="96" customFormat="1">
      <c r="AE5593" s="135"/>
      <c r="AF5593" s="135"/>
      <c r="AG5593" s="135"/>
    </row>
    <row r="5594" spans="31:33" s="96" customFormat="1">
      <c r="AE5594" s="135"/>
      <c r="AF5594" s="135"/>
      <c r="AG5594" s="135"/>
    </row>
    <row r="5595" spans="31:33" s="96" customFormat="1">
      <c r="AE5595" s="135"/>
      <c r="AF5595" s="135"/>
      <c r="AG5595" s="135"/>
    </row>
    <row r="5596" spans="31:33" s="96" customFormat="1">
      <c r="AE5596" s="135"/>
      <c r="AF5596" s="135"/>
      <c r="AG5596" s="135"/>
    </row>
    <row r="5597" spans="31:33" s="96" customFormat="1">
      <c r="AE5597" s="135"/>
      <c r="AF5597" s="135"/>
      <c r="AG5597" s="135"/>
    </row>
    <row r="5598" spans="31:33" s="96" customFormat="1">
      <c r="AE5598" s="135"/>
      <c r="AF5598" s="135"/>
      <c r="AG5598" s="135"/>
    </row>
    <row r="5599" spans="31:33" s="96" customFormat="1">
      <c r="AE5599" s="135"/>
      <c r="AF5599" s="135"/>
      <c r="AG5599" s="135"/>
    </row>
    <row r="5600" spans="31:33" s="96" customFormat="1">
      <c r="AE5600" s="135"/>
      <c r="AF5600" s="135"/>
      <c r="AG5600" s="135"/>
    </row>
    <row r="5601" spans="31:33" s="96" customFormat="1">
      <c r="AE5601" s="135"/>
      <c r="AF5601" s="135"/>
      <c r="AG5601" s="135"/>
    </row>
    <row r="5602" spans="31:33" s="96" customFormat="1">
      <c r="AE5602" s="135"/>
      <c r="AF5602" s="135"/>
      <c r="AG5602" s="135"/>
    </row>
    <row r="5603" spans="31:33" s="96" customFormat="1">
      <c r="AE5603" s="135"/>
      <c r="AF5603" s="135"/>
      <c r="AG5603" s="135"/>
    </row>
    <row r="5604" spans="31:33" s="96" customFormat="1">
      <c r="AE5604" s="135"/>
      <c r="AF5604" s="135"/>
      <c r="AG5604" s="135"/>
    </row>
    <row r="5605" spans="31:33" s="96" customFormat="1">
      <c r="AE5605" s="135"/>
      <c r="AF5605" s="135"/>
      <c r="AG5605" s="135"/>
    </row>
    <row r="5606" spans="31:33" s="96" customFormat="1">
      <c r="AE5606" s="135"/>
      <c r="AF5606" s="135"/>
      <c r="AG5606" s="135"/>
    </row>
    <row r="5607" spans="31:33" s="96" customFormat="1">
      <c r="AE5607" s="135"/>
      <c r="AF5607" s="135"/>
      <c r="AG5607" s="135"/>
    </row>
    <row r="5608" spans="31:33" s="96" customFormat="1">
      <c r="AE5608" s="135"/>
      <c r="AF5608" s="135"/>
      <c r="AG5608" s="135"/>
    </row>
    <row r="5609" spans="31:33" s="96" customFormat="1">
      <c r="AE5609" s="135"/>
      <c r="AF5609" s="135"/>
      <c r="AG5609" s="135"/>
    </row>
    <row r="5610" spans="31:33" s="96" customFormat="1">
      <c r="AE5610" s="135"/>
      <c r="AF5610" s="135"/>
      <c r="AG5610" s="135"/>
    </row>
    <row r="5611" spans="31:33" s="96" customFormat="1">
      <c r="AE5611" s="135"/>
      <c r="AF5611" s="135"/>
      <c r="AG5611" s="135"/>
    </row>
    <row r="5612" spans="31:33" s="96" customFormat="1">
      <c r="AE5612" s="135"/>
      <c r="AF5612" s="135"/>
      <c r="AG5612" s="135"/>
    </row>
    <row r="5613" spans="31:33" s="96" customFormat="1">
      <c r="AE5613" s="135"/>
      <c r="AF5613" s="135"/>
      <c r="AG5613" s="135"/>
    </row>
    <row r="5614" spans="31:33" s="96" customFormat="1">
      <c r="AE5614" s="135"/>
      <c r="AF5614" s="135"/>
      <c r="AG5614" s="135"/>
    </row>
    <row r="5615" spans="31:33" s="96" customFormat="1">
      <c r="AE5615" s="135"/>
      <c r="AF5615" s="135"/>
      <c r="AG5615" s="135"/>
    </row>
    <row r="5616" spans="31:33" s="96" customFormat="1">
      <c r="AE5616" s="135"/>
      <c r="AF5616" s="135"/>
      <c r="AG5616" s="135"/>
    </row>
    <row r="5617" spans="31:33" s="96" customFormat="1">
      <c r="AE5617" s="135"/>
      <c r="AF5617" s="135"/>
      <c r="AG5617" s="135"/>
    </row>
    <row r="5618" spans="31:33" s="96" customFormat="1">
      <c r="AE5618" s="135"/>
      <c r="AF5618" s="135"/>
      <c r="AG5618" s="135"/>
    </row>
    <row r="5619" spans="31:33" s="96" customFormat="1">
      <c r="AE5619" s="135"/>
      <c r="AF5619" s="135"/>
      <c r="AG5619" s="135"/>
    </row>
    <row r="5620" spans="31:33" s="96" customFormat="1">
      <c r="AE5620" s="135"/>
      <c r="AF5620" s="135"/>
      <c r="AG5620" s="135"/>
    </row>
    <row r="5621" spans="31:33" s="96" customFormat="1">
      <c r="AE5621" s="135"/>
      <c r="AF5621" s="135"/>
      <c r="AG5621" s="135"/>
    </row>
    <row r="5622" spans="31:33" s="96" customFormat="1">
      <c r="AE5622" s="135"/>
      <c r="AF5622" s="135"/>
      <c r="AG5622" s="135"/>
    </row>
    <row r="5623" spans="31:33" s="96" customFormat="1">
      <c r="AE5623" s="135"/>
      <c r="AF5623" s="135"/>
      <c r="AG5623" s="135"/>
    </row>
    <row r="5624" spans="31:33" s="96" customFormat="1">
      <c r="AE5624" s="135"/>
      <c r="AF5624" s="135"/>
      <c r="AG5624" s="135"/>
    </row>
    <row r="5625" spans="31:33" s="96" customFormat="1">
      <c r="AE5625" s="135"/>
      <c r="AF5625" s="135"/>
      <c r="AG5625" s="135"/>
    </row>
    <row r="5626" spans="31:33" s="96" customFormat="1">
      <c r="AE5626" s="135"/>
      <c r="AF5626" s="135"/>
      <c r="AG5626" s="135"/>
    </row>
    <row r="5627" spans="31:33" s="96" customFormat="1">
      <c r="AE5627" s="135"/>
      <c r="AF5627" s="135"/>
      <c r="AG5627" s="135"/>
    </row>
    <row r="5628" spans="31:33" s="96" customFormat="1">
      <c r="AE5628" s="135"/>
      <c r="AF5628" s="135"/>
      <c r="AG5628" s="135"/>
    </row>
    <row r="5629" spans="31:33" s="96" customFormat="1">
      <c r="AE5629" s="135"/>
      <c r="AF5629" s="135"/>
      <c r="AG5629" s="135"/>
    </row>
    <row r="5630" spans="31:33" s="96" customFormat="1">
      <c r="AE5630" s="135"/>
      <c r="AF5630" s="135"/>
      <c r="AG5630" s="135"/>
    </row>
    <row r="5631" spans="31:33" s="96" customFormat="1">
      <c r="AE5631" s="135"/>
      <c r="AF5631" s="135"/>
      <c r="AG5631" s="135"/>
    </row>
    <row r="5632" spans="31:33" s="96" customFormat="1">
      <c r="AE5632" s="135"/>
      <c r="AF5632" s="135"/>
      <c r="AG5632" s="135"/>
    </row>
    <row r="5633" spans="31:33" s="96" customFormat="1">
      <c r="AE5633" s="135"/>
      <c r="AF5633" s="135"/>
      <c r="AG5633" s="135"/>
    </row>
    <row r="5634" spans="31:33" s="96" customFormat="1">
      <c r="AE5634" s="135"/>
      <c r="AF5634" s="135"/>
      <c r="AG5634" s="135"/>
    </row>
    <row r="5635" spans="31:33" s="96" customFormat="1">
      <c r="AE5635" s="135"/>
      <c r="AF5635" s="135"/>
      <c r="AG5635" s="135"/>
    </row>
    <row r="5636" spans="31:33" s="96" customFormat="1">
      <c r="AE5636" s="135"/>
      <c r="AF5636" s="135"/>
      <c r="AG5636" s="135"/>
    </row>
    <row r="5637" spans="31:33" s="96" customFormat="1">
      <c r="AE5637" s="135"/>
      <c r="AF5637" s="135"/>
      <c r="AG5637" s="135"/>
    </row>
    <row r="5638" spans="31:33" s="96" customFormat="1">
      <c r="AE5638" s="135"/>
      <c r="AF5638" s="135"/>
      <c r="AG5638" s="135"/>
    </row>
    <row r="5639" spans="31:33" s="96" customFormat="1">
      <c r="AE5639" s="135"/>
      <c r="AF5639" s="135"/>
      <c r="AG5639" s="135"/>
    </row>
    <row r="5640" spans="31:33" s="96" customFormat="1">
      <c r="AE5640" s="135"/>
      <c r="AF5640" s="135"/>
      <c r="AG5640" s="135"/>
    </row>
    <row r="5641" spans="31:33" s="96" customFormat="1">
      <c r="AE5641" s="135"/>
      <c r="AF5641" s="135"/>
      <c r="AG5641" s="135"/>
    </row>
    <row r="5642" spans="31:33" s="96" customFormat="1">
      <c r="AE5642" s="135"/>
      <c r="AF5642" s="135"/>
      <c r="AG5642" s="135"/>
    </row>
    <row r="5643" spans="31:33" s="96" customFormat="1">
      <c r="AE5643" s="135"/>
      <c r="AF5643" s="135"/>
      <c r="AG5643" s="135"/>
    </row>
    <row r="5644" spans="31:33" s="96" customFormat="1">
      <c r="AE5644" s="135"/>
      <c r="AF5644" s="135"/>
      <c r="AG5644" s="135"/>
    </row>
    <row r="5645" spans="31:33" s="96" customFormat="1">
      <c r="AE5645" s="135"/>
      <c r="AF5645" s="135"/>
      <c r="AG5645" s="135"/>
    </row>
    <row r="5646" spans="31:33" s="96" customFormat="1">
      <c r="AE5646" s="135"/>
      <c r="AF5646" s="135"/>
      <c r="AG5646" s="135"/>
    </row>
    <row r="5647" spans="31:33" s="96" customFormat="1">
      <c r="AE5647" s="135"/>
      <c r="AF5647" s="135"/>
      <c r="AG5647" s="135"/>
    </row>
    <row r="5648" spans="31:33" s="96" customFormat="1">
      <c r="AE5648" s="135"/>
      <c r="AF5648" s="135"/>
      <c r="AG5648" s="135"/>
    </row>
    <row r="5649" spans="31:33" s="96" customFormat="1">
      <c r="AE5649" s="135"/>
      <c r="AF5649" s="135"/>
      <c r="AG5649" s="135"/>
    </row>
    <row r="5650" spans="31:33" s="96" customFormat="1">
      <c r="AE5650" s="135"/>
      <c r="AF5650" s="135"/>
      <c r="AG5650" s="135"/>
    </row>
    <row r="5651" spans="31:33" s="96" customFormat="1">
      <c r="AE5651" s="135"/>
      <c r="AF5651" s="135"/>
      <c r="AG5651" s="135"/>
    </row>
    <row r="5652" spans="31:33" s="96" customFormat="1">
      <c r="AE5652" s="135"/>
      <c r="AF5652" s="135"/>
      <c r="AG5652" s="135"/>
    </row>
    <row r="5653" spans="31:33" s="96" customFormat="1">
      <c r="AE5653" s="135"/>
      <c r="AF5653" s="135"/>
      <c r="AG5653" s="135"/>
    </row>
    <row r="5654" spans="31:33" s="96" customFormat="1">
      <c r="AE5654" s="135"/>
      <c r="AF5654" s="135"/>
      <c r="AG5654" s="135"/>
    </row>
    <row r="5655" spans="31:33" s="96" customFormat="1">
      <c r="AE5655" s="135"/>
      <c r="AF5655" s="135"/>
      <c r="AG5655" s="135"/>
    </row>
    <row r="5656" spans="31:33" s="96" customFormat="1">
      <c r="AE5656" s="135"/>
      <c r="AF5656" s="135"/>
      <c r="AG5656" s="135"/>
    </row>
    <row r="5657" spans="31:33" s="96" customFormat="1">
      <c r="AE5657" s="135"/>
      <c r="AF5657" s="135"/>
      <c r="AG5657" s="135"/>
    </row>
    <row r="5658" spans="31:33" s="96" customFormat="1">
      <c r="AE5658" s="135"/>
      <c r="AF5658" s="135"/>
      <c r="AG5658" s="135"/>
    </row>
    <row r="5659" spans="31:33" s="96" customFormat="1">
      <c r="AE5659" s="135"/>
      <c r="AF5659" s="135"/>
      <c r="AG5659" s="135"/>
    </row>
    <row r="5660" spans="31:33" s="96" customFormat="1">
      <c r="AE5660" s="135"/>
      <c r="AF5660" s="135"/>
      <c r="AG5660" s="135"/>
    </row>
    <row r="5661" spans="31:33" s="96" customFormat="1">
      <c r="AE5661" s="135"/>
      <c r="AF5661" s="135"/>
      <c r="AG5661" s="135"/>
    </row>
    <row r="5662" spans="31:33" s="96" customFormat="1">
      <c r="AE5662" s="135"/>
      <c r="AF5662" s="135"/>
      <c r="AG5662" s="135"/>
    </row>
    <row r="5663" spans="31:33" s="96" customFormat="1">
      <c r="AE5663" s="135"/>
      <c r="AF5663" s="135"/>
      <c r="AG5663" s="135"/>
    </row>
    <row r="5664" spans="31:33" s="96" customFormat="1">
      <c r="AE5664" s="135"/>
      <c r="AF5664" s="135"/>
      <c r="AG5664" s="135"/>
    </row>
    <row r="5665" spans="31:33" s="96" customFormat="1">
      <c r="AE5665" s="135"/>
      <c r="AF5665" s="135"/>
      <c r="AG5665" s="135"/>
    </row>
    <row r="5666" spans="31:33" s="96" customFormat="1">
      <c r="AE5666" s="135"/>
      <c r="AF5666" s="135"/>
      <c r="AG5666" s="135"/>
    </row>
    <row r="5667" spans="31:33" s="96" customFormat="1">
      <c r="AE5667" s="135"/>
      <c r="AF5667" s="135"/>
      <c r="AG5667" s="135"/>
    </row>
    <row r="5668" spans="31:33" s="96" customFormat="1">
      <c r="AE5668" s="135"/>
      <c r="AF5668" s="135"/>
      <c r="AG5668" s="135"/>
    </row>
    <row r="5669" spans="31:33" s="96" customFormat="1">
      <c r="AE5669" s="135"/>
      <c r="AF5669" s="135"/>
      <c r="AG5669" s="135"/>
    </row>
    <row r="5670" spans="31:33" s="96" customFormat="1">
      <c r="AE5670" s="135"/>
      <c r="AF5670" s="135"/>
      <c r="AG5670" s="135"/>
    </row>
    <row r="5671" spans="31:33" s="96" customFormat="1">
      <c r="AE5671" s="135"/>
      <c r="AF5671" s="135"/>
      <c r="AG5671" s="135"/>
    </row>
    <row r="5672" spans="31:33" s="96" customFormat="1">
      <c r="AE5672" s="135"/>
      <c r="AF5672" s="135"/>
      <c r="AG5672" s="135"/>
    </row>
    <row r="5673" spans="31:33" s="96" customFormat="1">
      <c r="AE5673" s="135"/>
      <c r="AF5673" s="135"/>
      <c r="AG5673" s="135"/>
    </row>
    <row r="5674" spans="31:33" s="96" customFormat="1">
      <c r="AE5674" s="135"/>
      <c r="AF5674" s="135"/>
      <c r="AG5674" s="135"/>
    </row>
    <row r="5675" spans="31:33" s="96" customFormat="1">
      <c r="AE5675" s="135"/>
      <c r="AF5675" s="135"/>
      <c r="AG5675" s="135"/>
    </row>
    <row r="5676" spans="31:33" s="96" customFormat="1">
      <c r="AE5676" s="135"/>
      <c r="AF5676" s="135"/>
      <c r="AG5676" s="135"/>
    </row>
    <row r="5677" spans="31:33" s="96" customFormat="1">
      <c r="AE5677" s="135"/>
      <c r="AF5677" s="135"/>
      <c r="AG5677" s="135"/>
    </row>
    <row r="5678" spans="31:33" s="96" customFormat="1">
      <c r="AE5678" s="135"/>
      <c r="AF5678" s="135"/>
      <c r="AG5678" s="135"/>
    </row>
    <row r="5679" spans="31:33" s="96" customFormat="1">
      <c r="AE5679" s="135"/>
      <c r="AF5679" s="135"/>
      <c r="AG5679" s="135"/>
    </row>
    <row r="5680" spans="31:33" s="96" customFormat="1">
      <c r="AE5680" s="135"/>
      <c r="AF5680" s="135"/>
      <c r="AG5680" s="135"/>
    </row>
    <row r="5681" spans="31:33" s="96" customFormat="1">
      <c r="AE5681" s="135"/>
      <c r="AF5681" s="135"/>
      <c r="AG5681" s="135"/>
    </row>
    <row r="5682" spans="31:33" s="96" customFormat="1">
      <c r="AE5682" s="135"/>
      <c r="AF5682" s="135"/>
      <c r="AG5682" s="135"/>
    </row>
    <row r="5683" spans="31:33" s="96" customFormat="1">
      <c r="AE5683" s="135"/>
      <c r="AF5683" s="135"/>
      <c r="AG5683" s="135"/>
    </row>
    <row r="5684" spans="31:33" s="96" customFormat="1">
      <c r="AE5684" s="135"/>
      <c r="AF5684" s="135"/>
      <c r="AG5684" s="135"/>
    </row>
    <row r="5685" spans="31:33" s="96" customFormat="1">
      <c r="AE5685" s="135"/>
      <c r="AF5685" s="135"/>
      <c r="AG5685" s="135"/>
    </row>
    <row r="5686" spans="31:33" s="96" customFormat="1">
      <c r="AE5686" s="135"/>
      <c r="AF5686" s="135"/>
      <c r="AG5686" s="135"/>
    </row>
    <row r="5687" spans="31:33" s="96" customFormat="1">
      <c r="AE5687" s="135"/>
      <c r="AF5687" s="135"/>
      <c r="AG5687" s="135"/>
    </row>
    <row r="5688" spans="31:33" s="96" customFormat="1">
      <c r="AE5688" s="135"/>
      <c r="AF5688" s="135"/>
      <c r="AG5688" s="135"/>
    </row>
    <row r="5689" spans="31:33" s="96" customFormat="1">
      <c r="AE5689" s="135"/>
      <c r="AF5689" s="135"/>
      <c r="AG5689" s="135"/>
    </row>
    <row r="5690" spans="31:33" s="96" customFormat="1">
      <c r="AE5690" s="135"/>
      <c r="AF5690" s="135"/>
      <c r="AG5690" s="135"/>
    </row>
    <row r="5691" spans="31:33" s="96" customFormat="1">
      <c r="AE5691" s="135"/>
      <c r="AF5691" s="135"/>
      <c r="AG5691" s="135"/>
    </row>
    <row r="5692" spans="31:33" s="96" customFormat="1">
      <c r="AE5692" s="135"/>
      <c r="AF5692" s="135"/>
      <c r="AG5692" s="135"/>
    </row>
    <row r="5693" spans="31:33" s="96" customFormat="1">
      <c r="AE5693" s="135"/>
      <c r="AF5693" s="135"/>
      <c r="AG5693" s="135"/>
    </row>
    <row r="5694" spans="31:33" s="96" customFormat="1">
      <c r="AE5694" s="135"/>
      <c r="AF5694" s="135"/>
      <c r="AG5694" s="135"/>
    </row>
    <row r="5695" spans="31:33" s="96" customFormat="1">
      <c r="AE5695" s="135"/>
      <c r="AF5695" s="135"/>
      <c r="AG5695" s="135"/>
    </row>
    <row r="5696" spans="31:33" s="96" customFormat="1">
      <c r="AE5696" s="135"/>
      <c r="AF5696" s="135"/>
      <c r="AG5696" s="135"/>
    </row>
    <row r="5697" spans="31:33" s="96" customFormat="1">
      <c r="AE5697" s="135"/>
      <c r="AF5697" s="135"/>
      <c r="AG5697" s="135"/>
    </row>
    <row r="5698" spans="31:33" s="96" customFormat="1">
      <c r="AE5698" s="135"/>
      <c r="AF5698" s="135"/>
      <c r="AG5698" s="135"/>
    </row>
    <row r="5699" spans="31:33" s="96" customFormat="1">
      <c r="AE5699" s="135"/>
      <c r="AF5699" s="135"/>
      <c r="AG5699" s="135"/>
    </row>
    <row r="5700" spans="31:33" s="96" customFormat="1">
      <c r="AE5700" s="135"/>
      <c r="AF5700" s="135"/>
      <c r="AG5700" s="135"/>
    </row>
    <row r="5701" spans="31:33" s="96" customFormat="1">
      <c r="AE5701" s="135"/>
      <c r="AF5701" s="135"/>
      <c r="AG5701" s="135"/>
    </row>
    <row r="5702" spans="31:33" s="96" customFormat="1">
      <c r="AE5702" s="135"/>
      <c r="AF5702" s="135"/>
      <c r="AG5702" s="135"/>
    </row>
    <row r="5703" spans="31:33" s="96" customFormat="1">
      <c r="AE5703" s="135"/>
      <c r="AF5703" s="135"/>
      <c r="AG5703" s="135"/>
    </row>
    <row r="5704" spans="31:33" s="96" customFormat="1">
      <c r="AE5704" s="135"/>
      <c r="AF5704" s="135"/>
      <c r="AG5704" s="135"/>
    </row>
    <row r="5705" spans="31:33" s="96" customFormat="1">
      <c r="AE5705" s="135"/>
      <c r="AF5705" s="135"/>
      <c r="AG5705" s="135"/>
    </row>
    <row r="5706" spans="31:33" s="96" customFormat="1">
      <c r="AE5706" s="135"/>
      <c r="AF5706" s="135"/>
      <c r="AG5706" s="135"/>
    </row>
    <row r="5707" spans="31:33" s="96" customFormat="1">
      <c r="AE5707" s="135"/>
      <c r="AF5707" s="135"/>
      <c r="AG5707" s="135"/>
    </row>
    <row r="5708" spans="31:33" s="96" customFormat="1">
      <c r="AE5708" s="135"/>
      <c r="AF5708" s="135"/>
      <c r="AG5708" s="135"/>
    </row>
    <row r="5709" spans="31:33" s="96" customFormat="1">
      <c r="AE5709" s="135"/>
      <c r="AF5709" s="135"/>
      <c r="AG5709" s="135"/>
    </row>
    <row r="5710" spans="31:33" s="96" customFormat="1">
      <c r="AE5710" s="135"/>
      <c r="AF5710" s="135"/>
      <c r="AG5710" s="135"/>
    </row>
    <row r="5711" spans="31:33" s="96" customFormat="1">
      <c r="AE5711" s="135"/>
      <c r="AF5711" s="135"/>
      <c r="AG5711" s="135"/>
    </row>
    <row r="5712" spans="31:33" s="96" customFormat="1">
      <c r="AE5712" s="135"/>
      <c r="AF5712" s="135"/>
      <c r="AG5712" s="135"/>
    </row>
    <row r="5713" spans="31:33" s="96" customFormat="1">
      <c r="AE5713" s="135"/>
      <c r="AF5713" s="135"/>
      <c r="AG5713" s="135"/>
    </row>
    <row r="5714" spans="31:33" s="96" customFormat="1">
      <c r="AE5714" s="135"/>
      <c r="AF5714" s="135"/>
      <c r="AG5714" s="135"/>
    </row>
    <row r="5715" spans="31:33" s="96" customFormat="1">
      <c r="AE5715" s="135"/>
      <c r="AF5715" s="135"/>
      <c r="AG5715" s="135"/>
    </row>
    <row r="5716" spans="31:33" s="96" customFormat="1">
      <c r="AE5716" s="135"/>
      <c r="AF5716" s="135"/>
      <c r="AG5716" s="135"/>
    </row>
    <row r="5717" spans="31:33" s="96" customFormat="1">
      <c r="AE5717" s="135"/>
      <c r="AF5717" s="135"/>
      <c r="AG5717" s="135"/>
    </row>
    <row r="5718" spans="31:33" s="96" customFormat="1">
      <c r="AE5718" s="135"/>
      <c r="AF5718" s="135"/>
      <c r="AG5718" s="135"/>
    </row>
    <row r="5719" spans="31:33" s="96" customFormat="1">
      <c r="AE5719" s="135"/>
      <c r="AF5719" s="135"/>
      <c r="AG5719" s="135"/>
    </row>
    <row r="5720" spans="31:33" s="96" customFormat="1">
      <c r="AE5720" s="135"/>
      <c r="AF5720" s="135"/>
      <c r="AG5720" s="135"/>
    </row>
    <row r="5721" spans="31:33" s="96" customFormat="1">
      <c r="AE5721" s="135"/>
      <c r="AF5721" s="135"/>
      <c r="AG5721" s="135"/>
    </row>
    <row r="5722" spans="31:33" s="96" customFormat="1">
      <c r="AE5722" s="135"/>
      <c r="AF5722" s="135"/>
      <c r="AG5722" s="135"/>
    </row>
    <row r="5723" spans="31:33" s="96" customFormat="1">
      <c r="AE5723" s="135"/>
      <c r="AF5723" s="135"/>
      <c r="AG5723" s="135"/>
    </row>
    <row r="5724" spans="31:33" s="96" customFormat="1">
      <c r="AE5724" s="135"/>
      <c r="AF5724" s="135"/>
      <c r="AG5724" s="135"/>
    </row>
    <row r="5725" spans="31:33" s="96" customFormat="1">
      <c r="AE5725" s="135"/>
      <c r="AF5725" s="135"/>
      <c r="AG5725" s="135"/>
    </row>
    <row r="5726" spans="31:33" s="96" customFormat="1">
      <c r="AE5726" s="135"/>
      <c r="AF5726" s="135"/>
      <c r="AG5726" s="135"/>
    </row>
    <row r="5727" spans="31:33" s="96" customFormat="1">
      <c r="AE5727" s="135"/>
      <c r="AF5727" s="135"/>
      <c r="AG5727" s="135"/>
    </row>
    <row r="5728" spans="31:33" s="96" customFormat="1">
      <c r="AE5728" s="135"/>
      <c r="AF5728" s="135"/>
      <c r="AG5728" s="135"/>
    </row>
    <row r="5729" spans="31:33" s="96" customFormat="1">
      <c r="AE5729" s="135"/>
      <c r="AF5729" s="135"/>
      <c r="AG5729" s="135"/>
    </row>
    <row r="5730" spans="31:33" s="96" customFormat="1">
      <c r="AE5730" s="135"/>
      <c r="AF5730" s="135"/>
      <c r="AG5730" s="135"/>
    </row>
    <row r="5731" spans="31:33" s="96" customFormat="1">
      <c r="AE5731" s="135"/>
      <c r="AF5731" s="135"/>
      <c r="AG5731" s="135"/>
    </row>
    <row r="5732" spans="31:33" s="96" customFormat="1">
      <c r="AE5732" s="135"/>
      <c r="AF5732" s="135"/>
      <c r="AG5732" s="135"/>
    </row>
    <row r="5733" spans="31:33" s="96" customFormat="1">
      <c r="AE5733" s="135"/>
      <c r="AF5733" s="135"/>
      <c r="AG5733" s="135"/>
    </row>
    <row r="5734" spans="31:33" s="96" customFormat="1">
      <c r="AE5734" s="135"/>
      <c r="AF5734" s="135"/>
      <c r="AG5734" s="135"/>
    </row>
    <row r="5735" spans="31:33" s="96" customFormat="1">
      <c r="AE5735" s="135"/>
      <c r="AF5735" s="135"/>
      <c r="AG5735" s="135"/>
    </row>
    <row r="5736" spans="31:33" s="96" customFormat="1">
      <c r="AE5736" s="135"/>
      <c r="AF5736" s="135"/>
      <c r="AG5736" s="135"/>
    </row>
    <row r="5737" spans="31:33" s="96" customFormat="1">
      <c r="AE5737" s="135"/>
      <c r="AF5737" s="135"/>
      <c r="AG5737" s="135"/>
    </row>
    <row r="5738" spans="31:33" s="96" customFormat="1">
      <c r="AE5738" s="135"/>
      <c r="AF5738" s="135"/>
      <c r="AG5738" s="135"/>
    </row>
    <row r="5739" spans="31:33" s="96" customFormat="1">
      <c r="AE5739" s="135"/>
      <c r="AF5739" s="135"/>
      <c r="AG5739" s="135"/>
    </row>
    <row r="5740" spans="31:33" s="96" customFormat="1">
      <c r="AE5740" s="135"/>
      <c r="AF5740" s="135"/>
      <c r="AG5740" s="135"/>
    </row>
    <row r="5741" spans="31:33" s="96" customFormat="1">
      <c r="AE5741" s="135"/>
      <c r="AF5741" s="135"/>
      <c r="AG5741" s="135"/>
    </row>
    <row r="5742" spans="31:33" s="96" customFormat="1">
      <c r="AE5742" s="135"/>
      <c r="AF5742" s="135"/>
      <c r="AG5742" s="135"/>
    </row>
    <row r="5743" spans="31:33" s="96" customFormat="1">
      <c r="AE5743" s="135"/>
      <c r="AF5743" s="135"/>
      <c r="AG5743" s="135"/>
    </row>
    <row r="5744" spans="31:33" s="96" customFormat="1">
      <c r="AE5744" s="135"/>
      <c r="AF5744" s="135"/>
      <c r="AG5744" s="135"/>
    </row>
    <row r="5745" spans="31:33" s="96" customFormat="1">
      <c r="AE5745" s="135"/>
      <c r="AF5745" s="135"/>
      <c r="AG5745" s="135"/>
    </row>
    <row r="5746" spans="31:33" s="96" customFormat="1">
      <c r="AE5746" s="135"/>
      <c r="AF5746" s="135"/>
      <c r="AG5746" s="135"/>
    </row>
    <row r="5747" spans="31:33" s="96" customFormat="1">
      <c r="AE5747" s="135"/>
      <c r="AF5747" s="135"/>
      <c r="AG5747" s="135"/>
    </row>
    <row r="5748" spans="31:33" s="96" customFormat="1">
      <c r="AE5748" s="135"/>
      <c r="AF5748" s="135"/>
      <c r="AG5748" s="135"/>
    </row>
    <row r="5749" spans="31:33" s="96" customFormat="1">
      <c r="AE5749" s="135"/>
      <c r="AF5749" s="135"/>
      <c r="AG5749" s="135"/>
    </row>
    <row r="5750" spans="31:33" s="96" customFormat="1">
      <c r="AE5750" s="135"/>
      <c r="AF5750" s="135"/>
      <c r="AG5750" s="135"/>
    </row>
    <row r="5751" spans="31:33" s="96" customFormat="1">
      <c r="AE5751" s="135"/>
      <c r="AF5751" s="135"/>
      <c r="AG5751" s="135"/>
    </row>
    <row r="5752" spans="31:33" s="96" customFormat="1">
      <c r="AE5752" s="135"/>
      <c r="AF5752" s="135"/>
      <c r="AG5752" s="135"/>
    </row>
    <row r="5753" spans="31:33" s="96" customFormat="1">
      <c r="AE5753" s="135"/>
      <c r="AF5753" s="135"/>
      <c r="AG5753" s="135"/>
    </row>
    <row r="5754" spans="31:33" s="96" customFormat="1">
      <c r="AE5754" s="135"/>
      <c r="AF5754" s="135"/>
      <c r="AG5754" s="135"/>
    </row>
    <row r="5755" spans="31:33" s="96" customFormat="1">
      <c r="AE5755" s="135"/>
      <c r="AF5755" s="135"/>
      <c r="AG5755" s="135"/>
    </row>
    <row r="5756" spans="31:33" s="96" customFormat="1">
      <c r="AE5756" s="135"/>
      <c r="AF5756" s="135"/>
      <c r="AG5756" s="135"/>
    </row>
    <row r="5757" spans="31:33" s="96" customFormat="1">
      <c r="AE5757" s="135"/>
      <c r="AF5757" s="135"/>
      <c r="AG5757" s="135"/>
    </row>
    <row r="5758" spans="31:33" s="96" customFormat="1">
      <c r="AE5758" s="135"/>
      <c r="AF5758" s="135"/>
      <c r="AG5758" s="135"/>
    </row>
    <row r="5759" spans="31:33" s="96" customFormat="1">
      <c r="AE5759" s="135"/>
      <c r="AF5759" s="135"/>
      <c r="AG5759" s="135"/>
    </row>
    <row r="5760" spans="31:33" s="96" customFormat="1">
      <c r="AE5760" s="135"/>
      <c r="AF5760" s="135"/>
      <c r="AG5760" s="135"/>
    </row>
    <row r="5761" spans="31:33" s="96" customFormat="1">
      <c r="AE5761" s="135"/>
      <c r="AF5761" s="135"/>
      <c r="AG5761" s="135"/>
    </row>
    <row r="5762" spans="31:33" s="96" customFormat="1">
      <c r="AE5762" s="135"/>
      <c r="AF5762" s="135"/>
      <c r="AG5762" s="135"/>
    </row>
    <row r="5763" spans="31:33" s="96" customFormat="1">
      <c r="AE5763" s="135"/>
      <c r="AF5763" s="135"/>
      <c r="AG5763" s="135"/>
    </row>
    <row r="5764" spans="31:33" s="96" customFormat="1">
      <c r="AE5764" s="135"/>
      <c r="AF5764" s="135"/>
      <c r="AG5764" s="135"/>
    </row>
    <row r="5765" spans="31:33" s="96" customFormat="1">
      <c r="AE5765" s="135"/>
      <c r="AF5765" s="135"/>
      <c r="AG5765" s="135"/>
    </row>
    <row r="5766" spans="31:33" s="96" customFormat="1">
      <c r="AE5766" s="135"/>
      <c r="AF5766" s="135"/>
      <c r="AG5766" s="135"/>
    </row>
    <row r="5767" spans="31:33" s="96" customFormat="1">
      <c r="AE5767" s="135"/>
      <c r="AF5767" s="135"/>
      <c r="AG5767" s="135"/>
    </row>
    <row r="5768" spans="31:33" s="96" customFormat="1">
      <c r="AE5768" s="135"/>
      <c r="AF5768" s="135"/>
      <c r="AG5768" s="135"/>
    </row>
    <row r="5769" spans="31:33" s="96" customFormat="1">
      <c r="AE5769" s="135"/>
      <c r="AF5769" s="135"/>
      <c r="AG5769" s="135"/>
    </row>
    <row r="5770" spans="31:33" s="96" customFormat="1">
      <c r="AE5770" s="135"/>
      <c r="AF5770" s="135"/>
      <c r="AG5770" s="135"/>
    </row>
    <row r="5771" spans="31:33" s="96" customFormat="1">
      <c r="AE5771" s="135"/>
      <c r="AF5771" s="135"/>
      <c r="AG5771" s="135"/>
    </row>
    <row r="5772" spans="31:33" s="96" customFormat="1">
      <c r="AE5772" s="135"/>
      <c r="AF5772" s="135"/>
      <c r="AG5772" s="135"/>
    </row>
    <row r="5773" spans="31:33" s="96" customFormat="1">
      <c r="AE5773" s="135"/>
      <c r="AF5773" s="135"/>
      <c r="AG5773" s="135"/>
    </row>
    <row r="5774" spans="31:33" s="96" customFormat="1">
      <c r="AE5774" s="135"/>
      <c r="AF5774" s="135"/>
      <c r="AG5774" s="135"/>
    </row>
    <row r="5775" spans="31:33" s="96" customFormat="1">
      <c r="AE5775" s="135"/>
      <c r="AF5775" s="135"/>
      <c r="AG5775" s="135"/>
    </row>
    <row r="5776" spans="31:33" s="96" customFormat="1">
      <c r="AE5776" s="135"/>
      <c r="AF5776" s="135"/>
      <c r="AG5776" s="135"/>
    </row>
    <row r="5777" spans="31:33" s="96" customFormat="1">
      <c r="AE5777" s="135"/>
      <c r="AF5777" s="135"/>
      <c r="AG5777" s="135"/>
    </row>
    <row r="5778" spans="31:33" s="96" customFormat="1">
      <c r="AE5778" s="135"/>
      <c r="AF5778" s="135"/>
      <c r="AG5778" s="135"/>
    </row>
    <row r="5779" spans="31:33" s="96" customFormat="1">
      <c r="AE5779" s="135"/>
      <c r="AF5779" s="135"/>
      <c r="AG5779" s="135"/>
    </row>
    <row r="5780" spans="31:33" s="96" customFormat="1">
      <c r="AE5780" s="135"/>
      <c r="AF5780" s="135"/>
      <c r="AG5780" s="135"/>
    </row>
    <row r="5781" spans="31:33" s="96" customFormat="1">
      <c r="AE5781" s="135"/>
      <c r="AF5781" s="135"/>
      <c r="AG5781" s="135"/>
    </row>
    <row r="5782" spans="31:33" s="96" customFormat="1">
      <c r="AE5782" s="135"/>
      <c r="AF5782" s="135"/>
      <c r="AG5782" s="135"/>
    </row>
    <row r="5783" spans="31:33" s="96" customFormat="1">
      <c r="AE5783" s="135"/>
      <c r="AF5783" s="135"/>
      <c r="AG5783" s="135"/>
    </row>
    <row r="5784" spans="31:33" s="96" customFormat="1">
      <c r="AE5784" s="135"/>
      <c r="AF5784" s="135"/>
      <c r="AG5784" s="135"/>
    </row>
    <row r="5785" spans="31:33" s="96" customFormat="1">
      <c r="AE5785" s="135"/>
      <c r="AF5785" s="135"/>
      <c r="AG5785" s="135"/>
    </row>
    <row r="5786" spans="31:33" s="96" customFormat="1">
      <c r="AE5786" s="135"/>
      <c r="AF5786" s="135"/>
      <c r="AG5786" s="135"/>
    </row>
    <row r="5787" spans="31:33" s="96" customFormat="1">
      <c r="AE5787" s="135"/>
      <c r="AF5787" s="135"/>
      <c r="AG5787" s="135"/>
    </row>
    <row r="5788" spans="31:33" s="96" customFormat="1">
      <c r="AE5788" s="135"/>
      <c r="AF5788" s="135"/>
      <c r="AG5788" s="135"/>
    </row>
    <row r="5789" spans="31:33" s="96" customFormat="1">
      <c r="AE5789" s="135"/>
      <c r="AF5789" s="135"/>
      <c r="AG5789" s="135"/>
    </row>
    <row r="5790" spans="31:33" s="96" customFormat="1">
      <c r="AE5790" s="135"/>
      <c r="AF5790" s="135"/>
      <c r="AG5790" s="135"/>
    </row>
    <row r="5791" spans="31:33" s="96" customFormat="1">
      <c r="AE5791" s="135"/>
      <c r="AF5791" s="135"/>
      <c r="AG5791" s="135"/>
    </row>
    <row r="5792" spans="31:33" s="96" customFormat="1">
      <c r="AE5792" s="135"/>
      <c r="AF5792" s="135"/>
      <c r="AG5792" s="135"/>
    </row>
    <row r="5793" spans="31:33" s="96" customFormat="1">
      <c r="AE5793" s="135"/>
      <c r="AF5793" s="135"/>
      <c r="AG5793" s="135"/>
    </row>
    <row r="5794" spans="31:33" s="96" customFormat="1">
      <c r="AE5794" s="135"/>
      <c r="AF5794" s="135"/>
      <c r="AG5794" s="135"/>
    </row>
    <row r="5795" spans="31:33" s="96" customFormat="1">
      <c r="AE5795" s="135"/>
      <c r="AF5795" s="135"/>
      <c r="AG5795" s="135"/>
    </row>
    <row r="5796" spans="31:33" s="96" customFormat="1">
      <c r="AE5796" s="135"/>
      <c r="AF5796" s="135"/>
      <c r="AG5796" s="135"/>
    </row>
    <row r="5797" spans="31:33" s="96" customFormat="1">
      <c r="AE5797" s="135"/>
      <c r="AF5797" s="135"/>
      <c r="AG5797" s="135"/>
    </row>
    <row r="5798" spans="31:33" s="96" customFormat="1">
      <c r="AE5798" s="135"/>
      <c r="AF5798" s="135"/>
      <c r="AG5798" s="135"/>
    </row>
    <row r="5799" spans="31:33" s="96" customFormat="1">
      <c r="AE5799" s="135"/>
      <c r="AF5799" s="135"/>
      <c r="AG5799" s="135"/>
    </row>
    <row r="5800" spans="31:33" s="96" customFormat="1">
      <c r="AE5800" s="135"/>
      <c r="AF5800" s="135"/>
      <c r="AG5800" s="135"/>
    </row>
    <row r="5801" spans="31:33" s="96" customFormat="1">
      <c r="AE5801" s="135"/>
      <c r="AF5801" s="135"/>
      <c r="AG5801" s="135"/>
    </row>
    <row r="5802" spans="31:33" s="96" customFormat="1">
      <c r="AE5802" s="135"/>
      <c r="AF5802" s="135"/>
      <c r="AG5802" s="135"/>
    </row>
    <row r="5803" spans="31:33" s="96" customFormat="1">
      <c r="AE5803" s="135"/>
      <c r="AF5803" s="135"/>
      <c r="AG5803" s="135"/>
    </row>
    <row r="5804" spans="31:33" s="96" customFormat="1">
      <c r="AE5804" s="135"/>
      <c r="AF5804" s="135"/>
      <c r="AG5804" s="135"/>
    </row>
    <row r="5805" spans="31:33" s="96" customFormat="1">
      <c r="AE5805" s="135"/>
      <c r="AF5805" s="135"/>
      <c r="AG5805" s="135"/>
    </row>
    <row r="5806" spans="31:33" s="96" customFormat="1">
      <c r="AE5806" s="135"/>
      <c r="AF5806" s="135"/>
      <c r="AG5806" s="135"/>
    </row>
    <row r="5807" spans="31:33" s="96" customFormat="1">
      <c r="AE5807" s="135"/>
      <c r="AF5807" s="135"/>
      <c r="AG5807" s="135"/>
    </row>
    <row r="5808" spans="31:33" s="96" customFormat="1">
      <c r="AE5808" s="135"/>
      <c r="AF5808" s="135"/>
      <c r="AG5808" s="135"/>
    </row>
    <row r="5809" spans="31:33" s="96" customFormat="1">
      <c r="AE5809" s="135"/>
      <c r="AF5809" s="135"/>
      <c r="AG5809" s="135"/>
    </row>
    <row r="5810" spans="31:33" s="96" customFormat="1">
      <c r="AE5810" s="135"/>
      <c r="AF5810" s="135"/>
      <c r="AG5810" s="135"/>
    </row>
    <row r="5811" spans="31:33" s="96" customFormat="1">
      <c r="AE5811" s="135"/>
      <c r="AF5811" s="135"/>
      <c r="AG5811" s="135"/>
    </row>
    <row r="5812" spans="31:33" s="96" customFormat="1">
      <c r="AE5812" s="135"/>
      <c r="AF5812" s="135"/>
      <c r="AG5812" s="135"/>
    </row>
    <row r="5813" spans="31:33" s="96" customFormat="1">
      <c r="AE5813" s="135"/>
      <c r="AF5813" s="135"/>
      <c r="AG5813" s="135"/>
    </row>
    <row r="5814" spans="31:33" s="96" customFormat="1">
      <c r="AE5814" s="135"/>
      <c r="AF5814" s="135"/>
      <c r="AG5814" s="135"/>
    </row>
    <row r="5815" spans="31:33" s="96" customFormat="1">
      <c r="AE5815" s="135"/>
      <c r="AF5815" s="135"/>
      <c r="AG5815" s="135"/>
    </row>
    <row r="5816" spans="31:33" s="96" customFormat="1">
      <c r="AE5816" s="135"/>
      <c r="AF5816" s="135"/>
      <c r="AG5816" s="135"/>
    </row>
    <row r="5817" spans="31:33" s="96" customFormat="1">
      <c r="AE5817" s="135"/>
      <c r="AF5817" s="135"/>
      <c r="AG5817" s="135"/>
    </row>
    <row r="5818" spans="31:33" s="96" customFormat="1">
      <c r="AE5818" s="135"/>
      <c r="AF5818" s="135"/>
      <c r="AG5818" s="135"/>
    </row>
    <row r="5819" spans="31:33" s="96" customFormat="1">
      <c r="AE5819" s="135"/>
      <c r="AF5819" s="135"/>
      <c r="AG5819" s="135"/>
    </row>
    <row r="5820" spans="31:33" s="96" customFormat="1">
      <c r="AE5820" s="135"/>
      <c r="AF5820" s="135"/>
      <c r="AG5820" s="135"/>
    </row>
    <row r="5821" spans="31:33" s="96" customFormat="1">
      <c r="AE5821" s="135"/>
      <c r="AF5821" s="135"/>
      <c r="AG5821" s="135"/>
    </row>
    <row r="5822" spans="31:33" s="96" customFormat="1">
      <c r="AE5822" s="135"/>
      <c r="AF5822" s="135"/>
      <c r="AG5822" s="135"/>
    </row>
    <row r="5823" spans="31:33" s="96" customFormat="1">
      <c r="AE5823" s="135"/>
      <c r="AF5823" s="135"/>
      <c r="AG5823" s="135"/>
    </row>
    <row r="5824" spans="31:33" s="96" customFormat="1">
      <c r="AE5824" s="135"/>
      <c r="AF5824" s="135"/>
      <c r="AG5824" s="135"/>
    </row>
    <row r="5825" spans="31:33" s="96" customFormat="1">
      <c r="AE5825" s="135"/>
      <c r="AF5825" s="135"/>
      <c r="AG5825" s="135"/>
    </row>
    <row r="5826" spans="31:33" s="96" customFormat="1">
      <c r="AE5826" s="135"/>
      <c r="AF5826" s="135"/>
      <c r="AG5826" s="135"/>
    </row>
    <row r="5827" spans="31:33" s="96" customFormat="1">
      <c r="AE5827" s="135"/>
      <c r="AF5827" s="135"/>
      <c r="AG5827" s="135"/>
    </row>
    <row r="5828" spans="31:33" s="96" customFormat="1">
      <c r="AE5828" s="135"/>
      <c r="AF5828" s="135"/>
      <c r="AG5828" s="135"/>
    </row>
    <row r="5829" spans="31:33" s="96" customFormat="1">
      <c r="AE5829" s="135"/>
      <c r="AF5829" s="135"/>
      <c r="AG5829" s="135"/>
    </row>
    <row r="5830" spans="31:33" s="96" customFormat="1">
      <c r="AE5830" s="135"/>
      <c r="AF5830" s="135"/>
      <c r="AG5830" s="135"/>
    </row>
    <row r="5831" spans="31:33" s="96" customFormat="1">
      <c r="AE5831" s="135"/>
      <c r="AF5831" s="135"/>
      <c r="AG5831" s="135"/>
    </row>
    <row r="5832" spans="31:33" s="96" customFormat="1">
      <c r="AE5832" s="135"/>
      <c r="AF5832" s="135"/>
      <c r="AG5832" s="135"/>
    </row>
    <row r="5833" spans="31:33" s="96" customFormat="1">
      <c r="AE5833" s="135"/>
      <c r="AF5833" s="135"/>
      <c r="AG5833" s="135"/>
    </row>
    <row r="5834" spans="31:33" s="96" customFormat="1">
      <c r="AE5834" s="135"/>
      <c r="AF5834" s="135"/>
      <c r="AG5834" s="135"/>
    </row>
    <row r="5835" spans="31:33" s="96" customFormat="1">
      <c r="AE5835" s="135"/>
      <c r="AF5835" s="135"/>
      <c r="AG5835" s="135"/>
    </row>
    <row r="5836" spans="31:33" s="96" customFormat="1">
      <c r="AE5836" s="135"/>
      <c r="AF5836" s="135"/>
      <c r="AG5836" s="135"/>
    </row>
    <row r="5837" spans="31:33" s="96" customFormat="1">
      <c r="AE5837" s="135"/>
      <c r="AF5837" s="135"/>
      <c r="AG5837" s="135"/>
    </row>
    <row r="5838" spans="31:33" s="96" customFormat="1">
      <c r="AE5838" s="135"/>
      <c r="AF5838" s="135"/>
      <c r="AG5838" s="135"/>
    </row>
    <row r="5839" spans="31:33" s="96" customFormat="1">
      <c r="AE5839" s="135"/>
      <c r="AF5839" s="135"/>
      <c r="AG5839" s="135"/>
    </row>
    <row r="5840" spans="31:33" s="96" customFormat="1">
      <c r="AE5840" s="135"/>
      <c r="AF5840" s="135"/>
      <c r="AG5840" s="135"/>
    </row>
    <row r="5841" spans="31:33" s="96" customFormat="1">
      <c r="AE5841" s="135"/>
      <c r="AF5841" s="135"/>
      <c r="AG5841" s="135"/>
    </row>
    <row r="5842" spans="31:33" s="96" customFormat="1">
      <c r="AE5842" s="135"/>
      <c r="AF5842" s="135"/>
      <c r="AG5842" s="135"/>
    </row>
    <row r="5843" spans="31:33" s="96" customFormat="1">
      <c r="AE5843" s="135"/>
      <c r="AF5843" s="135"/>
      <c r="AG5843" s="135"/>
    </row>
    <row r="5844" spans="31:33" s="96" customFormat="1">
      <c r="AE5844" s="135"/>
      <c r="AF5844" s="135"/>
      <c r="AG5844" s="135"/>
    </row>
    <row r="5845" spans="31:33" s="96" customFormat="1">
      <c r="AE5845" s="135"/>
      <c r="AF5845" s="135"/>
      <c r="AG5845" s="135"/>
    </row>
    <row r="5846" spans="31:33" s="96" customFormat="1">
      <c r="AE5846" s="135"/>
      <c r="AF5846" s="135"/>
      <c r="AG5846" s="135"/>
    </row>
    <row r="5847" spans="31:33" s="96" customFormat="1">
      <c r="AE5847" s="135"/>
      <c r="AF5847" s="135"/>
      <c r="AG5847" s="135"/>
    </row>
    <row r="5848" spans="31:33" s="96" customFormat="1">
      <c r="AE5848" s="135"/>
      <c r="AF5848" s="135"/>
      <c r="AG5848" s="135"/>
    </row>
    <row r="5849" spans="31:33" s="96" customFormat="1">
      <c r="AE5849" s="135"/>
      <c r="AF5849" s="135"/>
      <c r="AG5849" s="135"/>
    </row>
    <row r="5850" spans="31:33" s="96" customFormat="1">
      <c r="AE5850" s="135"/>
      <c r="AF5850" s="135"/>
      <c r="AG5850" s="135"/>
    </row>
    <row r="5851" spans="31:33" s="96" customFormat="1">
      <c r="AE5851" s="135"/>
      <c r="AF5851" s="135"/>
      <c r="AG5851" s="135"/>
    </row>
    <row r="5852" spans="31:33" s="96" customFormat="1">
      <c r="AE5852" s="135"/>
      <c r="AF5852" s="135"/>
      <c r="AG5852" s="135"/>
    </row>
    <row r="5853" spans="31:33" s="96" customFormat="1">
      <c r="AE5853" s="135"/>
      <c r="AF5853" s="135"/>
      <c r="AG5853" s="135"/>
    </row>
    <row r="5854" spans="31:33" s="96" customFormat="1">
      <c r="AE5854" s="135"/>
      <c r="AF5854" s="135"/>
      <c r="AG5854" s="135"/>
    </row>
    <row r="5855" spans="31:33" s="96" customFormat="1">
      <c r="AE5855" s="135"/>
      <c r="AF5855" s="135"/>
      <c r="AG5855" s="135"/>
    </row>
    <row r="5856" spans="31:33" s="96" customFormat="1">
      <c r="AE5856" s="135"/>
      <c r="AF5856" s="135"/>
      <c r="AG5856" s="135"/>
    </row>
    <row r="5857" spans="31:33" s="96" customFormat="1">
      <c r="AE5857" s="135"/>
      <c r="AF5857" s="135"/>
      <c r="AG5857" s="135"/>
    </row>
    <row r="5858" spans="31:33" s="96" customFormat="1">
      <c r="AE5858" s="135"/>
      <c r="AF5858" s="135"/>
      <c r="AG5858" s="135"/>
    </row>
    <row r="5859" spans="31:33" s="96" customFormat="1">
      <c r="AE5859" s="135"/>
      <c r="AF5859" s="135"/>
      <c r="AG5859" s="135"/>
    </row>
    <row r="5860" spans="31:33" s="96" customFormat="1">
      <c r="AE5860" s="135"/>
      <c r="AF5860" s="135"/>
      <c r="AG5860" s="135"/>
    </row>
    <row r="5861" spans="31:33" s="96" customFormat="1">
      <c r="AE5861" s="135"/>
      <c r="AF5861" s="135"/>
      <c r="AG5861" s="135"/>
    </row>
    <row r="5862" spans="31:33" s="96" customFormat="1">
      <c r="AE5862" s="135"/>
      <c r="AF5862" s="135"/>
      <c r="AG5862" s="135"/>
    </row>
    <row r="5863" spans="31:33" s="96" customFormat="1">
      <c r="AE5863" s="135"/>
      <c r="AF5863" s="135"/>
      <c r="AG5863" s="135"/>
    </row>
    <row r="5864" spans="31:33" s="96" customFormat="1">
      <c r="AE5864" s="135"/>
      <c r="AF5864" s="135"/>
      <c r="AG5864" s="135"/>
    </row>
    <row r="5865" spans="31:33" s="96" customFormat="1">
      <c r="AE5865" s="135"/>
      <c r="AF5865" s="135"/>
      <c r="AG5865" s="135"/>
    </row>
    <row r="5866" spans="31:33" s="96" customFormat="1">
      <c r="AE5866" s="135"/>
      <c r="AF5866" s="135"/>
      <c r="AG5866" s="135"/>
    </row>
    <row r="5867" spans="31:33" s="96" customFormat="1">
      <c r="AE5867" s="135"/>
      <c r="AF5867" s="135"/>
      <c r="AG5867" s="135"/>
    </row>
    <row r="5868" spans="31:33" s="96" customFormat="1">
      <c r="AE5868" s="135"/>
      <c r="AF5868" s="135"/>
      <c r="AG5868" s="135"/>
    </row>
    <row r="5869" spans="31:33" s="96" customFormat="1">
      <c r="AE5869" s="135"/>
      <c r="AF5869" s="135"/>
      <c r="AG5869" s="135"/>
    </row>
    <row r="5870" spans="31:33" s="96" customFormat="1">
      <c r="AE5870" s="135"/>
      <c r="AF5870" s="135"/>
      <c r="AG5870" s="135"/>
    </row>
    <row r="5871" spans="31:33" s="96" customFormat="1">
      <c r="AE5871" s="135"/>
      <c r="AF5871" s="135"/>
      <c r="AG5871" s="135"/>
    </row>
    <row r="5872" spans="31:33" s="96" customFormat="1">
      <c r="AE5872" s="135"/>
      <c r="AF5872" s="135"/>
      <c r="AG5872" s="135"/>
    </row>
    <row r="5873" spans="31:33" s="96" customFormat="1">
      <c r="AE5873" s="135"/>
      <c r="AF5873" s="135"/>
      <c r="AG5873" s="135"/>
    </row>
    <row r="5874" spans="31:33" s="96" customFormat="1">
      <c r="AE5874" s="135"/>
      <c r="AF5874" s="135"/>
      <c r="AG5874" s="135"/>
    </row>
    <row r="5875" spans="31:33" s="96" customFormat="1">
      <c r="AE5875" s="135"/>
      <c r="AF5875" s="135"/>
      <c r="AG5875" s="135"/>
    </row>
    <row r="5876" spans="31:33" s="96" customFormat="1">
      <c r="AE5876" s="135"/>
      <c r="AF5876" s="135"/>
      <c r="AG5876" s="135"/>
    </row>
    <row r="5877" spans="31:33" s="96" customFormat="1">
      <c r="AE5877" s="135"/>
      <c r="AF5877" s="135"/>
      <c r="AG5877" s="135"/>
    </row>
    <row r="5878" spans="31:33" s="96" customFormat="1">
      <c r="AE5878" s="135"/>
      <c r="AF5878" s="135"/>
      <c r="AG5878" s="135"/>
    </row>
    <row r="5879" spans="31:33" s="96" customFormat="1">
      <c r="AE5879" s="135"/>
      <c r="AF5879" s="135"/>
      <c r="AG5879" s="135"/>
    </row>
    <row r="5880" spans="31:33" s="96" customFormat="1">
      <c r="AE5880" s="135"/>
      <c r="AF5880" s="135"/>
      <c r="AG5880" s="135"/>
    </row>
    <row r="5881" spans="31:33" s="96" customFormat="1">
      <c r="AE5881" s="135"/>
      <c r="AF5881" s="135"/>
      <c r="AG5881" s="135"/>
    </row>
    <row r="5882" spans="31:33" s="96" customFormat="1">
      <c r="AE5882" s="135"/>
      <c r="AF5882" s="135"/>
      <c r="AG5882" s="135"/>
    </row>
    <row r="5883" spans="31:33" s="96" customFormat="1">
      <c r="AE5883" s="135"/>
      <c r="AF5883" s="135"/>
      <c r="AG5883" s="135"/>
    </row>
    <row r="5884" spans="31:33" s="96" customFormat="1">
      <c r="AE5884" s="135"/>
      <c r="AF5884" s="135"/>
      <c r="AG5884" s="135"/>
    </row>
    <row r="5885" spans="31:33" s="96" customFormat="1">
      <c r="AE5885" s="135"/>
      <c r="AF5885" s="135"/>
      <c r="AG5885" s="135"/>
    </row>
    <row r="5886" spans="31:33" s="96" customFormat="1">
      <c r="AE5886" s="135"/>
      <c r="AF5886" s="135"/>
      <c r="AG5886" s="135"/>
    </row>
    <row r="5887" spans="31:33" s="96" customFormat="1">
      <c r="AE5887" s="135"/>
      <c r="AF5887" s="135"/>
      <c r="AG5887" s="135"/>
    </row>
    <row r="5888" spans="31:33" s="96" customFormat="1">
      <c r="AE5888" s="135"/>
      <c r="AF5888" s="135"/>
      <c r="AG5888" s="135"/>
    </row>
    <row r="5889" spans="31:33" s="96" customFormat="1">
      <c r="AE5889" s="135"/>
      <c r="AF5889" s="135"/>
      <c r="AG5889" s="135"/>
    </row>
    <row r="5890" spans="31:33" s="96" customFormat="1">
      <c r="AE5890" s="135"/>
      <c r="AF5890" s="135"/>
      <c r="AG5890" s="135"/>
    </row>
    <row r="5891" spans="31:33" s="96" customFormat="1">
      <c r="AE5891" s="135"/>
      <c r="AF5891" s="135"/>
      <c r="AG5891" s="135"/>
    </row>
    <row r="5892" spans="31:33" s="96" customFormat="1">
      <c r="AE5892" s="135"/>
      <c r="AF5892" s="135"/>
      <c r="AG5892" s="135"/>
    </row>
    <row r="5893" spans="31:33" s="96" customFormat="1">
      <c r="AE5893" s="135"/>
      <c r="AF5893" s="135"/>
      <c r="AG5893" s="135"/>
    </row>
    <row r="5894" spans="31:33" s="96" customFormat="1">
      <c r="AE5894" s="135"/>
      <c r="AF5894" s="135"/>
      <c r="AG5894" s="135"/>
    </row>
    <row r="5895" spans="31:33" s="96" customFormat="1">
      <c r="AE5895" s="135"/>
      <c r="AF5895" s="135"/>
      <c r="AG5895" s="135"/>
    </row>
    <row r="5896" spans="31:33" s="96" customFormat="1">
      <c r="AE5896" s="135"/>
      <c r="AF5896" s="135"/>
      <c r="AG5896" s="135"/>
    </row>
    <row r="5897" spans="31:33" s="96" customFormat="1">
      <c r="AE5897" s="135"/>
      <c r="AF5897" s="135"/>
      <c r="AG5897" s="135"/>
    </row>
    <row r="5898" spans="31:33" s="96" customFormat="1">
      <c r="AE5898" s="135"/>
      <c r="AF5898" s="135"/>
      <c r="AG5898" s="135"/>
    </row>
    <row r="5899" spans="31:33" s="96" customFormat="1">
      <c r="AE5899" s="135"/>
      <c r="AF5899" s="135"/>
      <c r="AG5899" s="135"/>
    </row>
    <row r="5900" spans="31:33" s="96" customFormat="1">
      <c r="AE5900" s="135"/>
      <c r="AF5900" s="135"/>
      <c r="AG5900" s="135"/>
    </row>
    <row r="5901" spans="31:33" s="96" customFormat="1">
      <c r="AE5901" s="135"/>
      <c r="AF5901" s="135"/>
      <c r="AG5901" s="135"/>
    </row>
    <row r="5902" spans="31:33" s="96" customFormat="1">
      <c r="AE5902" s="135"/>
      <c r="AF5902" s="135"/>
      <c r="AG5902" s="135"/>
    </row>
    <row r="5903" spans="31:33" s="96" customFormat="1">
      <c r="AE5903" s="135"/>
      <c r="AF5903" s="135"/>
      <c r="AG5903" s="135"/>
    </row>
    <row r="5904" spans="31:33" s="96" customFormat="1">
      <c r="AE5904" s="135"/>
      <c r="AF5904" s="135"/>
      <c r="AG5904" s="135"/>
    </row>
    <row r="5905" spans="31:33" s="96" customFormat="1">
      <c r="AE5905" s="135"/>
      <c r="AF5905" s="135"/>
      <c r="AG5905" s="135"/>
    </row>
    <row r="5906" spans="31:33" s="96" customFormat="1">
      <c r="AE5906" s="135"/>
      <c r="AF5906" s="135"/>
      <c r="AG5906" s="135"/>
    </row>
    <row r="5907" spans="31:33" s="96" customFormat="1">
      <c r="AE5907" s="135"/>
      <c r="AF5907" s="135"/>
      <c r="AG5907" s="135"/>
    </row>
    <row r="5908" spans="31:33" s="96" customFormat="1">
      <c r="AE5908" s="135"/>
      <c r="AF5908" s="135"/>
      <c r="AG5908" s="135"/>
    </row>
    <row r="5909" spans="31:33" s="96" customFormat="1">
      <c r="AE5909" s="135"/>
      <c r="AF5909" s="135"/>
      <c r="AG5909" s="135"/>
    </row>
    <row r="5910" spans="31:33" s="96" customFormat="1">
      <c r="AE5910" s="135"/>
      <c r="AF5910" s="135"/>
      <c r="AG5910" s="135"/>
    </row>
    <row r="5911" spans="31:33" s="96" customFormat="1">
      <c r="AE5911" s="135"/>
      <c r="AF5911" s="135"/>
      <c r="AG5911" s="135"/>
    </row>
    <row r="5912" spans="31:33" s="96" customFormat="1">
      <c r="AE5912" s="135"/>
      <c r="AF5912" s="135"/>
      <c r="AG5912" s="135"/>
    </row>
    <row r="5913" spans="31:33" s="96" customFormat="1">
      <c r="AE5913" s="135"/>
      <c r="AF5913" s="135"/>
      <c r="AG5913" s="135"/>
    </row>
    <row r="5914" spans="31:33" s="96" customFormat="1">
      <c r="AE5914" s="135"/>
      <c r="AF5914" s="135"/>
      <c r="AG5914" s="135"/>
    </row>
    <row r="5915" spans="31:33" s="96" customFormat="1">
      <c r="AE5915" s="135"/>
      <c r="AF5915" s="135"/>
      <c r="AG5915" s="135"/>
    </row>
    <row r="5916" spans="31:33" s="96" customFormat="1">
      <c r="AE5916" s="135"/>
      <c r="AF5916" s="135"/>
      <c r="AG5916" s="135"/>
    </row>
    <row r="5917" spans="31:33" s="96" customFormat="1">
      <c r="AE5917" s="135"/>
      <c r="AF5917" s="135"/>
      <c r="AG5917" s="135"/>
    </row>
    <row r="5918" spans="31:33" s="96" customFormat="1">
      <c r="AE5918" s="135"/>
      <c r="AF5918" s="135"/>
      <c r="AG5918" s="135"/>
    </row>
    <row r="5919" spans="31:33" s="96" customFormat="1">
      <c r="AE5919" s="135"/>
      <c r="AF5919" s="135"/>
      <c r="AG5919" s="135"/>
    </row>
    <row r="5920" spans="31:33" s="96" customFormat="1">
      <c r="AE5920" s="135"/>
      <c r="AF5920" s="135"/>
      <c r="AG5920" s="135"/>
    </row>
    <row r="5921" spans="31:33" s="96" customFormat="1">
      <c r="AE5921" s="135"/>
      <c r="AF5921" s="135"/>
      <c r="AG5921" s="135"/>
    </row>
    <row r="5922" spans="31:33" s="96" customFormat="1">
      <c r="AE5922" s="135"/>
      <c r="AF5922" s="135"/>
      <c r="AG5922" s="135"/>
    </row>
    <row r="5923" spans="31:33" s="96" customFormat="1">
      <c r="AE5923" s="135"/>
      <c r="AF5923" s="135"/>
      <c r="AG5923" s="135"/>
    </row>
    <row r="5924" spans="31:33" s="96" customFormat="1">
      <c r="AE5924" s="135"/>
      <c r="AF5924" s="135"/>
      <c r="AG5924" s="135"/>
    </row>
    <row r="5925" spans="31:33" s="96" customFormat="1">
      <c r="AE5925" s="135"/>
      <c r="AF5925" s="135"/>
      <c r="AG5925" s="135"/>
    </row>
    <row r="5926" spans="31:33" s="96" customFormat="1">
      <c r="AE5926" s="135"/>
      <c r="AF5926" s="135"/>
      <c r="AG5926" s="135"/>
    </row>
    <row r="5927" spans="31:33" s="96" customFormat="1">
      <c r="AE5927" s="135"/>
      <c r="AF5927" s="135"/>
      <c r="AG5927" s="135"/>
    </row>
    <row r="5928" spans="31:33" s="96" customFormat="1">
      <c r="AE5928" s="135"/>
      <c r="AF5928" s="135"/>
      <c r="AG5928" s="135"/>
    </row>
    <row r="5929" spans="31:33" s="96" customFormat="1">
      <c r="AE5929" s="135"/>
      <c r="AF5929" s="135"/>
      <c r="AG5929" s="135"/>
    </row>
    <row r="5930" spans="31:33" s="96" customFormat="1">
      <c r="AE5930" s="135"/>
      <c r="AF5930" s="135"/>
      <c r="AG5930" s="135"/>
    </row>
    <row r="5931" spans="31:33" s="96" customFormat="1">
      <c r="AE5931" s="135"/>
      <c r="AF5931" s="135"/>
      <c r="AG5931" s="135"/>
    </row>
    <row r="5932" spans="31:33" s="96" customFormat="1">
      <c r="AE5932" s="135"/>
      <c r="AF5932" s="135"/>
      <c r="AG5932" s="135"/>
    </row>
    <row r="5933" spans="31:33" s="96" customFormat="1">
      <c r="AE5933" s="135"/>
      <c r="AF5933" s="135"/>
      <c r="AG5933" s="135"/>
    </row>
    <row r="5934" spans="31:33" s="96" customFormat="1">
      <c r="AE5934" s="135"/>
      <c r="AF5934" s="135"/>
      <c r="AG5934" s="135"/>
    </row>
    <row r="5935" spans="31:33" s="96" customFormat="1">
      <c r="AE5935" s="135"/>
      <c r="AF5935" s="135"/>
      <c r="AG5935" s="135"/>
    </row>
    <row r="5936" spans="31:33" s="96" customFormat="1">
      <c r="AE5936" s="135"/>
      <c r="AF5936" s="135"/>
      <c r="AG5936" s="135"/>
    </row>
    <row r="5937" spans="31:33" s="96" customFormat="1">
      <c r="AE5937" s="135"/>
      <c r="AF5937" s="135"/>
      <c r="AG5937" s="135"/>
    </row>
    <row r="5938" spans="31:33" s="96" customFormat="1">
      <c r="AE5938" s="135"/>
      <c r="AF5938" s="135"/>
      <c r="AG5938" s="135"/>
    </row>
    <row r="5939" spans="31:33" s="96" customFormat="1">
      <c r="AE5939" s="135"/>
      <c r="AF5939" s="135"/>
      <c r="AG5939" s="135"/>
    </row>
    <row r="5940" spans="31:33" s="96" customFormat="1">
      <c r="AE5940" s="135"/>
      <c r="AF5940" s="135"/>
      <c r="AG5940" s="135"/>
    </row>
    <row r="5941" spans="31:33" s="96" customFormat="1">
      <c r="AE5941" s="135"/>
      <c r="AF5941" s="135"/>
      <c r="AG5941" s="135"/>
    </row>
    <row r="5942" spans="31:33" s="96" customFormat="1">
      <c r="AE5942" s="135"/>
      <c r="AF5942" s="135"/>
      <c r="AG5942" s="135"/>
    </row>
    <row r="5943" spans="31:33" s="96" customFormat="1">
      <c r="AE5943" s="135"/>
      <c r="AF5943" s="135"/>
      <c r="AG5943" s="135"/>
    </row>
    <row r="5944" spans="31:33" s="96" customFormat="1">
      <c r="AE5944" s="135"/>
      <c r="AF5944" s="135"/>
      <c r="AG5944" s="135"/>
    </row>
    <row r="5945" spans="31:33" s="96" customFormat="1">
      <c r="AE5945" s="135"/>
      <c r="AF5945" s="135"/>
      <c r="AG5945" s="135"/>
    </row>
    <row r="5946" spans="31:33" s="96" customFormat="1">
      <c r="AE5946" s="135"/>
      <c r="AF5946" s="135"/>
      <c r="AG5946" s="135"/>
    </row>
    <row r="5947" spans="31:33" s="96" customFormat="1">
      <c r="AE5947" s="135"/>
      <c r="AF5947" s="135"/>
      <c r="AG5947" s="135"/>
    </row>
    <row r="5948" spans="31:33" s="96" customFormat="1">
      <c r="AE5948" s="135"/>
      <c r="AF5948" s="135"/>
      <c r="AG5948" s="135"/>
    </row>
    <row r="5949" spans="31:33" s="96" customFormat="1">
      <c r="AE5949" s="135"/>
      <c r="AF5949" s="135"/>
      <c r="AG5949" s="135"/>
    </row>
    <row r="5950" spans="31:33" s="96" customFormat="1">
      <c r="AE5950" s="135"/>
      <c r="AF5950" s="135"/>
      <c r="AG5950" s="135"/>
    </row>
    <row r="5951" spans="31:33" s="96" customFormat="1">
      <c r="AE5951" s="135"/>
      <c r="AF5951" s="135"/>
      <c r="AG5951" s="135"/>
    </row>
    <row r="5952" spans="31:33" s="96" customFormat="1">
      <c r="AE5952" s="135"/>
      <c r="AF5952" s="135"/>
      <c r="AG5952" s="135"/>
    </row>
    <row r="5953" spans="31:33" s="96" customFormat="1">
      <c r="AE5953" s="135"/>
      <c r="AF5953" s="135"/>
      <c r="AG5953" s="135"/>
    </row>
    <row r="5954" spans="31:33" s="96" customFormat="1">
      <c r="AE5954" s="135"/>
      <c r="AF5954" s="135"/>
      <c r="AG5954" s="135"/>
    </row>
    <row r="5955" spans="31:33" s="96" customFormat="1">
      <c r="AE5955" s="135"/>
      <c r="AF5955" s="135"/>
      <c r="AG5955" s="135"/>
    </row>
    <row r="5956" spans="31:33" s="96" customFormat="1">
      <c r="AE5956" s="135"/>
      <c r="AF5956" s="135"/>
      <c r="AG5956" s="135"/>
    </row>
    <row r="5957" spans="31:33" s="96" customFormat="1">
      <c r="AE5957" s="135"/>
      <c r="AF5957" s="135"/>
      <c r="AG5957" s="135"/>
    </row>
    <row r="5958" spans="31:33" s="96" customFormat="1">
      <c r="AE5958" s="135"/>
      <c r="AF5958" s="135"/>
      <c r="AG5958" s="135"/>
    </row>
    <row r="5959" spans="31:33" s="96" customFormat="1">
      <c r="AE5959" s="135"/>
      <c r="AF5959" s="135"/>
      <c r="AG5959" s="135"/>
    </row>
    <row r="5960" spans="31:33" s="96" customFormat="1">
      <c r="AE5960" s="135"/>
      <c r="AF5960" s="135"/>
      <c r="AG5960" s="135"/>
    </row>
    <row r="5961" spans="31:33" s="96" customFormat="1">
      <c r="AE5961" s="135"/>
      <c r="AF5961" s="135"/>
      <c r="AG5961" s="135"/>
    </row>
    <row r="5962" spans="31:33" s="96" customFormat="1">
      <c r="AE5962" s="135"/>
      <c r="AF5962" s="135"/>
      <c r="AG5962" s="135"/>
    </row>
    <row r="5963" spans="31:33" s="96" customFormat="1">
      <c r="AE5963" s="135"/>
      <c r="AF5963" s="135"/>
      <c r="AG5963" s="135"/>
    </row>
    <row r="5964" spans="31:33" s="96" customFormat="1">
      <c r="AE5964" s="135"/>
      <c r="AF5964" s="135"/>
      <c r="AG5964" s="135"/>
    </row>
    <row r="5965" spans="31:33" s="96" customFormat="1">
      <c r="AE5965" s="135"/>
      <c r="AF5965" s="135"/>
      <c r="AG5965" s="135"/>
    </row>
    <row r="5966" spans="31:33" s="96" customFormat="1">
      <c r="AE5966" s="135"/>
      <c r="AF5966" s="135"/>
      <c r="AG5966" s="135"/>
    </row>
    <row r="5967" spans="31:33" s="96" customFormat="1">
      <c r="AE5967" s="135"/>
      <c r="AF5967" s="135"/>
      <c r="AG5967" s="135"/>
    </row>
    <row r="5968" spans="31:33" s="96" customFormat="1">
      <c r="AE5968" s="135"/>
      <c r="AF5968" s="135"/>
      <c r="AG5968" s="135"/>
    </row>
    <row r="5969" spans="31:33" s="96" customFormat="1">
      <c r="AE5969" s="135"/>
      <c r="AF5969" s="135"/>
      <c r="AG5969" s="135"/>
    </row>
    <row r="5970" spans="31:33" s="96" customFormat="1">
      <c r="AE5970" s="135"/>
      <c r="AF5970" s="135"/>
      <c r="AG5970" s="135"/>
    </row>
    <row r="5971" spans="31:33" s="96" customFormat="1">
      <c r="AE5971" s="135"/>
      <c r="AF5971" s="135"/>
      <c r="AG5971" s="135"/>
    </row>
    <row r="5972" spans="31:33" s="96" customFormat="1">
      <c r="AE5972" s="135"/>
      <c r="AF5972" s="135"/>
      <c r="AG5972" s="135"/>
    </row>
    <row r="5973" spans="31:33" s="96" customFormat="1">
      <c r="AE5973" s="135"/>
      <c r="AF5973" s="135"/>
      <c r="AG5973" s="135"/>
    </row>
    <row r="5974" spans="31:33" s="96" customFormat="1">
      <c r="AE5974" s="135"/>
      <c r="AF5974" s="135"/>
      <c r="AG5974" s="135"/>
    </row>
    <row r="5975" spans="31:33" s="96" customFormat="1">
      <c r="AE5975" s="135"/>
      <c r="AF5975" s="135"/>
      <c r="AG5975" s="135"/>
    </row>
    <row r="5976" spans="31:33" s="96" customFormat="1">
      <c r="AE5976" s="135"/>
      <c r="AF5976" s="135"/>
      <c r="AG5976" s="135"/>
    </row>
    <row r="5977" spans="31:33" s="96" customFormat="1">
      <c r="AE5977" s="135"/>
      <c r="AF5977" s="135"/>
      <c r="AG5977" s="135"/>
    </row>
    <row r="5978" spans="31:33" s="96" customFormat="1">
      <c r="AE5978" s="135"/>
      <c r="AF5978" s="135"/>
      <c r="AG5978" s="135"/>
    </row>
    <row r="5979" spans="31:33" s="96" customFormat="1">
      <c r="AE5979" s="135"/>
      <c r="AF5979" s="135"/>
      <c r="AG5979" s="135"/>
    </row>
    <row r="5980" spans="31:33" s="96" customFormat="1">
      <c r="AE5980" s="135"/>
      <c r="AF5980" s="135"/>
      <c r="AG5980" s="135"/>
    </row>
    <row r="5981" spans="31:33" s="96" customFormat="1">
      <c r="AE5981" s="135"/>
      <c r="AF5981" s="135"/>
      <c r="AG5981" s="135"/>
    </row>
    <row r="5982" spans="31:33" s="96" customFormat="1">
      <c r="AE5982" s="135"/>
      <c r="AF5982" s="135"/>
      <c r="AG5982" s="135"/>
    </row>
    <row r="5983" spans="31:33" s="96" customFormat="1">
      <c r="AE5983" s="135"/>
      <c r="AF5983" s="135"/>
      <c r="AG5983" s="135"/>
    </row>
    <row r="5984" spans="31:33" s="96" customFormat="1">
      <c r="AE5984" s="135"/>
      <c r="AF5984" s="135"/>
      <c r="AG5984" s="135"/>
    </row>
    <row r="5985" spans="31:33" s="96" customFormat="1">
      <c r="AE5985" s="135"/>
      <c r="AF5985" s="135"/>
      <c r="AG5985" s="135"/>
    </row>
    <row r="5986" spans="31:33" s="96" customFormat="1">
      <c r="AE5986" s="135"/>
      <c r="AF5986" s="135"/>
      <c r="AG5986" s="135"/>
    </row>
    <row r="5987" spans="31:33" s="96" customFormat="1">
      <c r="AE5987" s="135"/>
      <c r="AF5987" s="135"/>
      <c r="AG5987" s="135"/>
    </row>
    <row r="5988" spans="31:33" s="96" customFormat="1">
      <c r="AE5988" s="135"/>
      <c r="AF5988" s="135"/>
      <c r="AG5988" s="135"/>
    </row>
    <row r="5989" spans="31:33" s="96" customFormat="1">
      <c r="AE5989" s="135"/>
      <c r="AF5989" s="135"/>
      <c r="AG5989" s="135"/>
    </row>
    <row r="5990" spans="31:33" s="96" customFormat="1">
      <c r="AE5990" s="135"/>
      <c r="AF5990" s="135"/>
      <c r="AG5990" s="135"/>
    </row>
    <row r="5991" spans="31:33" s="96" customFormat="1">
      <c r="AE5991" s="135"/>
      <c r="AF5991" s="135"/>
      <c r="AG5991" s="135"/>
    </row>
    <row r="5992" spans="31:33" s="96" customFormat="1">
      <c r="AE5992" s="135"/>
      <c r="AF5992" s="135"/>
      <c r="AG5992" s="135"/>
    </row>
    <row r="5993" spans="31:33" s="96" customFormat="1">
      <c r="AE5993" s="135"/>
      <c r="AF5993" s="135"/>
      <c r="AG5993" s="135"/>
    </row>
    <row r="5994" spans="31:33" s="96" customFormat="1">
      <c r="AE5994" s="135"/>
      <c r="AF5994" s="135"/>
      <c r="AG5994" s="135"/>
    </row>
    <row r="5995" spans="31:33" s="96" customFormat="1">
      <c r="AE5995" s="135"/>
      <c r="AF5995" s="135"/>
      <c r="AG5995" s="135"/>
    </row>
    <row r="5996" spans="31:33" s="96" customFormat="1">
      <c r="AE5996" s="135"/>
      <c r="AF5996" s="135"/>
      <c r="AG5996" s="135"/>
    </row>
    <row r="5997" spans="31:33" s="96" customFormat="1">
      <c r="AE5997" s="135"/>
      <c r="AF5997" s="135"/>
      <c r="AG5997" s="135"/>
    </row>
    <row r="5998" spans="31:33" s="96" customFormat="1">
      <c r="AE5998" s="135"/>
      <c r="AF5998" s="135"/>
      <c r="AG5998" s="135"/>
    </row>
    <row r="5999" spans="31:33" s="96" customFormat="1">
      <c r="AE5999" s="135"/>
      <c r="AF5999" s="135"/>
      <c r="AG5999" s="135"/>
    </row>
    <row r="6000" spans="31:33" s="96" customFormat="1">
      <c r="AE6000" s="135"/>
      <c r="AF6000" s="135"/>
      <c r="AG6000" s="135"/>
    </row>
    <row r="6001" spans="31:33" s="96" customFormat="1">
      <c r="AE6001" s="135"/>
      <c r="AF6001" s="135"/>
      <c r="AG6001" s="135"/>
    </row>
    <row r="6002" spans="31:33" s="96" customFormat="1">
      <c r="AE6002" s="135"/>
      <c r="AF6002" s="135"/>
      <c r="AG6002" s="135"/>
    </row>
    <row r="6003" spans="31:33" s="96" customFormat="1">
      <c r="AE6003" s="135"/>
      <c r="AF6003" s="135"/>
      <c r="AG6003" s="135"/>
    </row>
    <row r="6004" spans="31:33" s="96" customFormat="1">
      <c r="AE6004" s="135"/>
      <c r="AF6004" s="135"/>
      <c r="AG6004" s="135"/>
    </row>
    <row r="6005" spans="31:33" s="96" customFormat="1">
      <c r="AE6005" s="135"/>
      <c r="AF6005" s="135"/>
      <c r="AG6005" s="135"/>
    </row>
    <row r="6006" spans="31:33" s="96" customFormat="1">
      <c r="AE6006" s="135"/>
      <c r="AF6006" s="135"/>
      <c r="AG6006" s="135"/>
    </row>
    <row r="6007" spans="31:33" s="96" customFormat="1">
      <c r="AE6007" s="135"/>
      <c r="AF6007" s="135"/>
      <c r="AG6007" s="135"/>
    </row>
    <row r="6008" spans="31:33" s="96" customFormat="1">
      <c r="AE6008" s="135"/>
      <c r="AF6008" s="135"/>
      <c r="AG6008" s="135"/>
    </row>
    <row r="6009" spans="31:33" s="96" customFormat="1">
      <c r="AE6009" s="135"/>
      <c r="AF6009" s="135"/>
      <c r="AG6009" s="135"/>
    </row>
    <row r="6010" spans="31:33" s="96" customFormat="1">
      <c r="AE6010" s="135"/>
      <c r="AF6010" s="135"/>
      <c r="AG6010" s="135"/>
    </row>
    <row r="6011" spans="31:33" s="96" customFormat="1">
      <c r="AE6011" s="135"/>
      <c r="AF6011" s="135"/>
      <c r="AG6011" s="135"/>
    </row>
    <row r="6012" spans="31:33" s="96" customFormat="1">
      <c r="AE6012" s="135"/>
      <c r="AF6012" s="135"/>
      <c r="AG6012" s="135"/>
    </row>
    <row r="6013" spans="31:33" s="96" customFormat="1">
      <c r="AE6013" s="135"/>
      <c r="AF6013" s="135"/>
      <c r="AG6013" s="135"/>
    </row>
    <row r="6014" spans="31:33" s="96" customFormat="1">
      <c r="AE6014" s="135"/>
      <c r="AF6014" s="135"/>
      <c r="AG6014" s="135"/>
    </row>
    <row r="6015" spans="31:33" s="96" customFormat="1">
      <c r="AE6015" s="135"/>
      <c r="AF6015" s="135"/>
      <c r="AG6015" s="135"/>
    </row>
    <row r="6016" spans="31:33" s="96" customFormat="1">
      <c r="AE6016" s="135"/>
      <c r="AF6016" s="135"/>
      <c r="AG6016" s="135"/>
    </row>
    <row r="6017" spans="31:33" s="96" customFormat="1">
      <c r="AE6017" s="135"/>
      <c r="AF6017" s="135"/>
      <c r="AG6017" s="135"/>
    </row>
    <row r="6018" spans="31:33" s="96" customFormat="1">
      <c r="AE6018" s="135"/>
      <c r="AF6018" s="135"/>
      <c r="AG6018" s="135"/>
    </row>
    <row r="6019" spans="31:33" s="96" customFormat="1">
      <c r="AE6019" s="135"/>
      <c r="AF6019" s="135"/>
      <c r="AG6019" s="135"/>
    </row>
    <row r="6020" spans="31:33" s="96" customFormat="1">
      <c r="AE6020" s="135"/>
      <c r="AF6020" s="135"/>
      <c r="AG6020" s="135"/>
    </row>
    <row r="6021" spans="31:33" s="96" customFormat="1">
      <c r="AE6021" s="135"/>
      <c r="AF6021" s="135"/>
      <c r="AG6021" s="135"/>
    </row>
    <row r="6022" spans="31:33" s="96" customFormat="1">
      <c r="AE6022" s="135"/>
      <c r="AF6022" s="135"/>
      <c r="AG6022" s="135"/>
    </row>
    <row r="6023" spans="31:33" s="96" customFormat="1">
      <c r="AE6023" s="135"/>
      <c r="AF6023" s="135"/>
      <c r="AG6023" s="135"/>
    </row>
    <row r="6024" spans="31:33" s="96" customFormat="1">
      <c r="AE6024" s="135"/>
      <c r="AF6024" s="135"/>
      <c r="AG6024" s="135"/>
    </row>
    <row r="6025" spans="31:33" s="96" customFormat="1">
      <c r="AE6025" s="135"/>
      <c r="AF6025" s="135"/>
      <c r="AG6025" s="135"/>
    </row>
    <row r="6026" spans="31:33" s="96" customFormat="1">
      <c r="AE6026" s="135"/>
      <c r="AF6026" s="135"/>
      <c r="AG6026" s="135"/>
    </row>
    <row r="6027" spans="31:33" s="96" customFormat="1">
      <c r="AE6027" s="135"/>
      <c r="AF6027" s="135"/>
      <c r="AG6027" s="135"/>
    </row>
    <row r="6028" spans="31:33" s="96" customFormat="1">
      <c r="AE6028" s="135"/>
      <c r="AF6028" s="135"/>
      <c r="AG6028" s="135"/>
    </row>
    <row r="6029" spans="31:33" s="96" customFormat="1">
      <c r="AE6029" s="135"/>
      <c r="AF6029" s="135"/>
      <c r="AG6029" s="135"/>
    </row>
    <row r="6030" spans="31:33" s="96" customFormat="1">
      <c r="AE6030" s="135"/>
      <c r="AF6030" s="135"/>
      <c r="AG6030" s="135"/>
    </row>
    <row r="6031" spans="31:33" s="96" customFormat="1">
      <c r="AE6031" s="135"/>
      <c r="AF6031" s="135"/>
      <c r="AG6031" s="135"/>
    </row>
    <row r="6032" spans="31:33" s="96" customFormat="1">
      <c r="AE6032" s="135"/>
      <c r="AF6032" s="135"/>
      <c r="AG6032" s="135"/>
    </row>
    <row r="6033" spans="31:33" s="96" customFormat="1">
      <c r="AE6033" s="135"/>
      <c r="AF6033" s="135"/>
      <c r="AG6033" s="135"/>
    </row>
    <row r="6034" spans="31:33" s="96" customFormat="1">
      <c r="AE6034" s="135"/>
      <c r="AF6034" s="135"/>
      <c r="AG6034" s="135"/>
    </row>
    <row r="6035" spans="31:33" s="96" customFormat="1">
      <c r="AE6035" s="135"/>
      <c r="AF6035" s="135"/>
      <c r="AG6035" s="135"/>
    </row>
    <row r="6036" spans="31:33" s="96" customFormat="1">
      <c r="AE6036" s="135"/>
      <c r="AF6036" s="135"/>
      <c r="AG6036" s="135"/>
    </row>
    <row r="6037" spans="31:33" s="96" customFormat="1">
      <c r="AE6037" s="135"/>
      <c r="AF6037" s="135"/>
      <c r="AG6037" s="135"/>
    </row>
    <row r="6038" spans="31:33" s="96" customFormat="1">
      <c r="AE6038" s="135"/>
      <c r="AF6038" s="135"/>
      <c r="AG6038" s="135"/>
    </row>
    <row r="6039" spans="31:33" s="96" customFormat="1">
      <c r="AE6039" s="135"/>
      <c r="AF6039" s="135"/>
      <c r="AG6039" s="135"/>
    </row>
    <row r="6040" spans="31:33" s="96" customFormat="1">
      <c r="AE6040" s="135"/>
      <c r="AF6040" s="135"/>
      <c r="AG6040" s="135"/>
    </row>
    <row r="6041" spans="31:33" s="96" customFormat="1">
      <c r="AE6041" s="135"/>
      <c r="AF6041" s="135"/>
      <c r="AG6041" s="135"/>
    </row>
    <row r="6042" spans="31:33" s="96" customFormat="1">
      <c r="AE6042" s="135"/>
      <c r="AF6042" s="135"/>
      <c r="AG6042" s="135"/>
    </row>
    <row r="6043" spans="31:33" s="96" customFormat="1">
      <c r="AE6043" s="135"/>
      <c r="AF6043" s="135"/>
      <c r="AG6043" s="135"/>
    </row>
    <row r="6044" spans="31:33" s="96" customFormat="1">
      <c r="AE6044" s="135"/>
      <c r="AF6044" s="135"/>
      <c r="AG6044" s="135"/>
    </row>
    <row r="6045" spans="31:33" s="96" customFormat="1">
      <c r="AE6045" s="135"/>
      <c r="AF6045" s="135"/>
      <c r="AG6045" s="135"/>
    </row>
    <row r="6046" spans="31:33" s="96" customFormat="1">
      <c r="AE6046" s="135"/>
      <c r="AF6046" s="135"/>
      <c r="AG6046" s="135"/>
    </row>
    <row r="6047" spans="31:33" s="96" customFormat="1">
      <c r="AE6047" s="135"/>
      <c r="AF6047" s="135"/>
      <c r="AG6047" s="135"/>
    </row>
    <row r="6048" spans="31:33" s="96" customFormat="1">
      <c r="AE6048" s="135"/>
      <c r="AF6048" s="135"/>
      <c r="AG6048" s="135"/>
    </row>
    <row r="6049" spans="31:33" s="96" customFormat="1">
      <c r="AE6049" s="135"/>
      <c r="AF6049" s="135"/>
      <c r="AG6049" s="135"/>
    </row>
    <row r="6050" spans="31:33" s="96" customFormat="1">
      <c r="AE6050" s="135"/>
      <c r="AF6050" s="135"/>
      <c r="AG6050" s="135"/>
    </row>
    <row r="6051" spans="31:33" s="96" customFormat="1">
      <c r="AE6051" s="135"/>
      <c r="AF6051" s="135"/>
      <c r="AG6051" s="135"/>
    </row>
    <row r="6052" spans="31:33" s="96" customFormat="1">
      <c r="AE6052" s="135"/>
      <c r="AF6052" s="135"/>
      <c r="AG6052" s="135"/>
    </row>
    <row r="6053" spans="31:33" s="96" customFormat="1">
      <c r="AE6053" s="135"/>
      <c r="AF6053" s="135"/>
      <c r="AG6053" s="135"/>
    </row>
    <row r="6054" spans="31:33" s="96" customFormat="1">
      <c r="AE6054" s="135"/>
      <c r="AF6054" s="135"/>
      <c r="AG6054" s="135"/>
    </row>
    <row r="6055" spans="31:33" s="96" customFormat="1">
      <c r="AE6055" s="135"/>
      <c r="AF6055" s="135"/>
      <c r="AG6055" s="135"/>
    </row>
    <row r="6056" spans="31:33" s="96" customFormat="1">
      <c r="AE6056" s="135"/>
      <c r="AF6056" s="135"/>
      <c r="AG6056" s="135"/>
    </row>
    <row r="6057" spans="31:33" s="96" customFormat="1">
      <c r="AE6057" s="135"/>
      <c r="AF6057" s="135"/>
      <c r="AG6057" s="135"/>
    </row>
    <row r="6058" spans="31:33" s="96" customFormat="1">
      <c r="AE6058" s="135"/>
      <c r="AF6058" s="135"/>
      <c r="AG6058" s="135"/>
    </row>
    <row r="6059" spans="31:33" s="96" customFormat="1">
      <c r="AE6059" s="135"/>
      <c r="AF6059" s="135"/>
      <c r="AG6059" s="135"/>
    </row>
    <row r="6060" spans="31:33" s="96" customFormat="1">
      <c r="AE6060" s="135"/>
      <c r="AF6060" s="135"/>
      <c r="AG6060" s="135"/>
    </row>
    <row r="6061" spans="31:33" s="96" customFormat="1">
      <c r="AE6061" s="135"/>
      <c r="AF6061" s="135"/>
      <c r="AG6061" s="135"/>
    </row>
    <row r="6062" spans="31:33" s="96" customFormat="1">
      <c r="AE6062" s="135"/>
      <c r="AF6062" s="135"/>
      <c r="AG6062" s="135"/>
    </row>
    <row r="6063" spans="31:33" s="96" customFormat="1">
      <c r="AE6063" s="135"/>
      <c r="AF6063" s="135"/>
      <c r="AG6063" s="135"/>
    </row>
    <row r="6064" spans="31:33" s="96" customFormat="1">
      <c r="AE6064" s="135"/>
      <c r="AF6064" s="135"/>
      <c r="AG6064" s="135"/>
    </row>
    <row r="6065" spans="31:33" s="96" customFormat="1">
      <c r="AE6065" s="135"/>
      <c r="AF6065" s="135"/>
      <c r="AG6065" s="135"/>
    </row>
    <row r="6066" spans="31:33" s="96" customFormat="1">
      <c r="AE6066" s="135"/>
      <c r="AF6066" s="135"/>
      <c r="AG6066" s="135"/>
    </row>
    <row r="6067" spans="31:33" s="96" customFormat="1">
      <c r="AE6067" s="135"/>
      <c r="AF6067" s="135"/>
      <c r="AG6067" s="135"/>
    </row>
    <row r="6068" spans="31:33" s="96" customFormat="1">
      <c r="AE6068" s="135"/>
      <c r="AF6068" s="135"/>
      <c r="AG6068" s="135"/>
    </row>
    <row r="6069" spans="31:33" s="96" customFormat="1">
      <c r="AE6069" s="135"/>
      <c r="AF6069" s="135"/>
      <c r="AG6069" s="135"/>
    </row>
    <row r="6070" spans="31:33" s="96" customFormat="1">
      <c r="AE6070" s="135"/>
      <c r="AF6070" s="135"/>
      <c r="AG6070" s="135"/>
    </row>
    <row r="6071" spans="31:33" s="96" customFormat="1">
      <c r="AE6071" s="135"/>
      <c r="AF6071" s="135"/>
      <c r="AG6071" s="135"/>
    </row>
    <row r="6072" spans="31:33" s="96" customFormat="1">
      <c r="AE6072" s="135"/>
      <c r="AF6072" s="135"/>
      <c r="AG6072" s="135"/>
    </row>
    <row r="6073" spans="31:33" s="96" customFormat="1">
      <c r="AE6073" s="135"/>
      <c r="AF6073" s="135"/>
      <c r="AG6073" s="135"/>
    </row>
    <row r="6074" spans="31:33" s="96" customFormat="1">
      <c r="AE6074" s="135"/>
      <c r="AF6074" s="135"/>
      <c r="AG6074" s="135"/>
    </row>
    <row r="6075" spans="31:33" s="96" customFormat="1">
      <c r="AE6075" s="135"/>
      <c r="AF6075" s="135"/>
      <c r="AG6075" s="135"/>
    </row>
    <row r="6076" spans="31:33" s="96" customFormat="1">
      <c r="AE6076" s="135"/>
      <c r="AF6076" s="135"/>
      <c r="AG6076" s="135"/>
    </row>
    <row r="6077" spans="31:33" s="96" customFormat="1">
      <c r="AE6077" s="135"/>
      <c r="AF6077" s="135"/>
      <c r="AG6077" s="135"/>
    </row>
    <row r="6078" spans="31:33" s="96" customFormat="1">
      <c r="AE6078" s="135"/>
      <c r="AF6078" s="135"/>
      <c r="AG6078" s="135"/>
    </row>
    <row r="6079" spans="31:33" s="96" customFormat="1">
      <c r="AE6079" s="135"/>
      <c r="AF6079" s="135"/>
      <c r="AG6079" s="135"/>
    </row>
    <row r="6080" spans="31:33" s="96" customFormat="1">
      <c r="AE6080" s="135"/>
      <c r="AF6080" s="135"/>
      <c r="AG6080" s="135"/>
    </row>
    <row r="6081" spans="31:33" s="96" customFormat="1">
      <c r="AE6081" s="135"/>
      <c r="AF6081" s="135"/>
      <c r="AG6081" s="135"/>
    </row>
    <row r="6082" spans="31:33" s="96" customFormat="1">
      <c r="AE6082" s="135"/>
      <c r="AF6082" s="135"/>
      <c r="AG6082" s="135"/>
    </row>
    <row r="6083" spans="31:33" s="96" customFormat="1">
      <c r="AE6083" s="135"/>
      <c r="AF6083" s="135"/>
      <c r="AG6083" s="135"/>
    </row>
    <row r="6084" spans="31:33" s="96" customFormat="1">
      <c r="AE6084" s="135"/>
      <c r="AF6084" s="135"/>
      <c r="AG6084" s="135"/>
    </row>
    <row r="6085" spans="31:33" s="96" customFormat="1">
      <c r="AE6085" s="135"/>
      <c r="AF6085" s="135"/>
      <c r="AG6085" s="135"/>
    </row>
    <row r="6086" spans="31:33" s="96" customFormat="1">
      <c r="AE6086" s="135"/>
      <c r="AF6086" s="135"/>
      <c r="AG6086" s="135"/>
    </row>
    <row r="6087" spans="31:33" s="96" customFormat="1">
      <c r="AE6087" s="135"/>
      <c r="AF6087" s="135"/>
      <c r="AG6087" s="135"/>
    </row>
    <row r="6088" spans="31:33" s="96" customFormat="1">
      <c r="AE6088" s="135"/>
      <c r="AF6088" s="135"/>
      <c r="AG6088" s="135"/>
    </row>
    <row r="6089" spans="31:33" s="96" customFormat="1">
      <c r="AE6089" s="135"/>
      <c r="AF6089" s="135"/>
      <c r="AG6089" s="135"/>
    </row>
    <row r="6090" spans="31:33" s="96" customFormat="1">
      <c r="AE6090" s="135"/>
      <c r="AF6090" s="135"/>
      <c r="AG6090" s="135"/>
    </row>
    <row r="6091" spans="31:33" s="96" customFormat="1">
      <c r="AE6091" s="135"/>
      <c r="AF6091" s="135"/>
      <c r="AG6091" s="135"/>
    </row>
    <row r="6092" spans="31:33" s="96" customFormat="1">
      <c r="AE6092" s="135"/>
      <c r="AF6092" s="135"/>
      <c r="AG6092" s="135"/>
    </row>
    <row r="6093" spans="31:33" s="96" customFormat="1">
      <c r="AE6093" s="135"/>
      <c r="AF6093" s="135"/>
      <c r="AG6093" s="135"/>
    </row>
    <row r="6094" spans="31:33" s="96" customFormat="1">
      <c r="AE6094" s="135"/>
      <c r="AF6094" s="135"/>
      <c r="AG6094" s="135"/>
    </row>
    <row r="6095" spans="31:33" s="96" customFormat="1">
      <c r="AE6095" s="135"/>
      <c r="AF6095" s="135"/>
      <c r="AG6095" s="135"/>
    </row>
    <row r="6096" spans="31:33" s="96" customFormat="1">
      <c r="AE6096" s="135"/>
      <c r="AF6096" s="135"/>
      <c r="AG6096" s="135"/>
    </row>
    <row r="6097" spans="31:33" s="96" customFormat="1">
      <c r="AE6097" s="135"/>
      <c r="AF6097" s="135"/>
      <c r="AG6097" s="135"/>
    </row>
    <row r="6098" spans="31:33" s="96" customFormat="1">
      <c r="AE6098" s="135"/>
      <c r="AF6098" s="135"/>
      <c r="AG6098" s="135"/>
    </row>
    <row r="6099" spans="31:33" s="96" customFormat="1">
      <c r="AE6099" s="135"/>
      <c r="AF6099" s="135"/>
      <c r="AG6099" s="135"/>
    </row>
    <row r="6100" spans="31:33" s="96" customFormat="1">
      <c r="AE6100" s="135"/>
      <c r="AF6100" s="135"/>
      <c r="AG6100" s="135"/>
    </row>
    <row r="6101" spans="31:33" s="96" customFormat="1">
      <c r="AE6101" s="135"/>
      <c r="AF6101" s="135"/>
      <c r="AG6101" s="135"/>
    </row>
    <row r="6102" spans="31:33" s="96" customFormat="1">
      <c r="AE6102" s="135"/>
      <c r="AF6102" s="135"/>
      <c r="AG6102" s="135"/>
    </row>
    <row r="6103" spans="31:33" s="96" customFormat="1">
      <c r="AE6103" s="135"/>
      <c r="AF6103" s="135"/>
      <c r="AG6103" s="135"/>
    </row>
    <row r="6104" spans="31:33" s="96" customFormat="1">
      <c r="AE6104" s="135"/>
      <c r="AF6104" s="135"/>
      <c r="AG6104" s="135"/>
    </row>
    <row r="6105" spans="31:33" s="96" customFormat="1">
      <c r="AE6105" s="135"/>
      <c r="AF6105" s="135"/>
      <c r="AG6105" s="135"/>
    </row>
    <row r="6106" spans="31:33" s="96" customFormat="1">
      <c r="AE6106" s="135"/>
      <c r="AF6106" s="135"/>
      <c r="AG6106" s="135"/>
    </row>
    <row r="6107" spans="31:33" s="96" customFormat="1">
      <c r="AE6107" s="135"/>
      <c r="AF6107" s="135"/>
      <c r="AG6107" s="135"/>
    </row>
    <row r="6108" spans="31:33" s="96" customFormat="1">
      <c r="AE6108" s="135"/>
      <c r="AF6108" s="135"/>
      <c r="AG6108" s="135"/>
    </row>
    <row r="6109" spans="31:33" s="96" customFormat="1">
      <c r="AE6109" s="135"/>
      <c r="AF6109" s="135"/>
      <c r="AG6109" s="135"/>
    </row>
    <row r="6110" spans="31:33" s="96" customFormat="1">
      <c r="AE6110" s="135"/>
      <c r="AF6110" s="135"/>
      <c r="AG6110" s="135"/>
    </row>
    <row r="6111" spans="31:33" s="96" customFormat="1">
      <c r="AE6111" s="135"/>
      <c r="AF6111" s="135"/>
      <c r="AG6111" s="135"/>
    </row>
    <row r="6112" spans="31:33" s="96" customFormat="1">
      <c r="AE6112" s="135"/>
      <c r="AF6112" s="135"/>
      <c r="AG6112" s="135"/>
    </row>
    <row r="6113" spans="31:33" s="96" customFormat="1">
      <c r="AE6113" s="135"/>
      <c r="AF6113" s="135"/>
      <c r="AG6113" s="135"/>
    </row>
    <row r="6114" spans="31:33" s="96" customFormat="1">
      <c r="AE6114" s="135"/>
      <c r="AF6114" s="135"/>
      <c r="AG6114" s="135"/>
    </row>
    <row r="6115" spans="31:33" s="96" customFormat="1">
      <c r="AE6115" s="135"/>
      <c r="AF6115" s="135"/>
      <c r="AG6115" s="135"/>
    </row>
    <row r="6116" spans="31:33" s="96" customFormat="1">
      <c r="AE6116" s="135"/>
      <c r="AF6116" s="135"/>
      <c r="AG6116" s="135"/>
    </row>
    <row r="6117" spans="31:33" s="96" customFormat="1">
      <c r="AE6117" s="135"/>
      <c r="AF6117" s="135"/>
      <c r="AG6117" s="135"/>
    </row>
    <row r="6118" spans="31:33" s="96" customFormat="1">
      <c r="AE6118" s="135"/>
      <c r="AF6118" s="135"/>
      <c r="AG6118" s="135"/>
    </row>
    <row r="6119" spans="31:33" s="96" customFormat="1">
      <c r="AE6119" s="135"/>
      <c r="AF6119" s="135"/>
      <c r="AG6119" s="135"/>
    </row>
    <row r="6120" spans="31:33" s="96" customFormat="1">
      <c r="AE6120" s="135"/>
      <c r="AF6120" s="135"/>
      <c r="AG6120" s="135"/>
    </row>
    <row r="6121" spans="31:33" s="96" customFormat="1">
      <c r="AE6121" s="135"/>
      <c r="AF6121" s="135"/>
      <c r="AG6121" s="135"/>
    </row>
    <row r="6122" spans="31:33" s="96" customFormat="1">
      <c r="AE6122" s="135"/>
      <c r="AF6122" s="135"/>
      <c r="AG6122" s="135"/>
    </row>
    <row r="6123" spans="31:33" s="96" customFormat="1">
      <c r="AE6123" s="135"/>
      <c r="AF6123" s="135"/>
      <c r="AG6123" s="135"/>
    </row>
    <row r="6124" spans="31:33" s="96" customFormat="1">
      <c r="AE6124" s="135"/>
      <c r="AF6124" s="135"/>
      <c r="AG6124" s="135"/>
    </row>
    <row r="6125" spans="31:33" s="96" customFormat="1">
      <c r="AE6125" s="135"/>
      <c r="AF6125" s="135"/>
      <c r="AG6125" s="135"/>
    </row>
    <row r="6126" spans="31:33" s="96" customFormat="1">
      <c r="AE6126" s="135"/>
      <c r="AF6126" s="135"/>
      <c r="AG6126" s="135"/>
    </row>
    <row r="6127" spans="31:33" s="96" customFormat="1">
      <c r="AE6127" s="135"/>
      <c r="AF6127" s="135"/>
      <c r="AG6127" s="135"/>
    </row>
    <row r="6128" spans="31:33" s="96" customFormat="1">
      <c r="AE6128" s="135"/>
      <c r="AF6128" s="135"/>
      <c r="AG6128" s="135"/>
    </row>
    <row r="6129" spans="31:33" s="96" customFormat="1">
      <c r="AE6129" s="135"/>
      <c r="AF6129" s="135"/>
      <c r="AG6129" s="135"/>
    </row>
    <row r="6130" spans="31:33" s="96" customFormat="1">
      <c r="AE6130" s="135"/>
      <c r="AF6130" s="135"/>
      <c r="AG6130" s="135"/>
    </row>
    <row r="6131" spans="31:33" s="96" customFormat="1">
      <c r="AE6131" s="135"/>
      <c r="AF6131" s="135"/>
      <c r="AG6131" s="135"/>
    </row>
    <row r="6132" spans="31:33" s="96" customFormat="1">
      <c r="AE6132" s="135"/>
      <c r="AF6132" s="135"/>
      <c r="AG6132" s="135"/>
    </row>
    <row r="6133" spans="31:33" s="96" customFormat="1">
      <c r="AE6133" s="135"/>
      <c r="AF6133" s="135"/>
      <c r="AG6133" s="135"/>
    </row>
    <row r="6134" spans="31:33" s="96" customFormat="1">
      <c r="AE6134" s="135"/>
      <c r="AF6134" s="135"/>
      <c r="AG6134" s="135"/>
    </row>
    <row r="6135" spans="31:33" s="96" customFormat="1">
      <c r="AE6135" s="135"/>
      <c r="AF6135" s="135"/>
      <c r="AG6135" s="135"/>
    </row>
    <row r="6136" spans="31:33" s="96" customFormat="1">
      <c r="AE6136" s="135"/>
      <c r="AF6136" s="135"/>
      <c r="AG6136" s="135"/>
    </row>
    <row r="6137" spans="31:33" s="96" customFormat="1">
      <c r="AE6137" s="135"/>
      <c r="AF6137" s="135"/>
      <c r="AG6137" s="135"/>
    </row>
    <row r="6138" spans="31:33" s="96" customFormat="1">
      <c r="AE6138" s="135"/>
      <c r="AF6138" s="135"/>
      <c r="AG6138" s="135"/>
    </row>
    <row r="6139" spans="31:33" s="96" customFormat="1">
      <c r="AE6139" s="135"/>
      <c r="AF6139" s="135"/>
      <c r="AG6139" s="135"/>
    </row>
    <row r="6140" spans="31:33" s="96" customFormat="1">
      <c r="AE6140" s="135"/>
      <c r="AF6140" s="135"/>
      <c r="AG6140" s="135"/>
    </row>
    <row r="6141" spans="31:33" s="96" customFormat="1">
      <c r="AE6141" s="135"/>
      <c r="AF6141" s="135"/>
      <c r="AG6141" s="135"/>
    </row>
    <row r="6142" spans="31:33" s="96" customFormat="1">
      <c r="AE6142" s="135"/>
      <c r="AF6142" s="135"/>
      <c r="AG6142" s="135"/>
    </row>
    <row r="6143" spans="31:33" s="96" customFormat="1">
      <c r="AE6143" s="135"/>
      <c r="AF6143" s="135"/>
      <c r="AG6143" s="135"/>
    </row>
    <row r="6144" spans="31:33" s="96" customFormat="1">
      <c r="AE6144" s="135"/>
      <c r="AF6144" s="135"/>
      <c r="AG6144" s="135"/>
    </row>
    <row r="6145" spans="31:33" s="96" customFormat="1">
      <c r="AE6145" s="135"/>
      <c r="AF6145" s="135"/>
      <c r="AG6145" s="135"/>
    </row>
    <row r="6146" spans="31:33" s="96" customFormat="1">
      <c r="AE6146" s="135"/>
      <c r="AF6146" s="135"/>
      <c r="AG6146" s="135"/>
    </row>
    <row r="6147" spans="31:33" s="96" customFormat="1">
      <c r="AE6147" s="135"/>
      <c r="AF6147" s="135"/>
      <c r="AG6147" s="135"/>
    </row>
    <row r="6148" spans="31:33" s="96" customFormat="1">
      <c r="AE6148" s="135"/>
      <c r="AF6148" s="135"/>
      <c r="AG6148" s="135"/>
    </row>
    <row r="6149" spans="31:33" s="96" customFormat="1">
      <c r="AE6149" s="135"/>
      <c r="AF6149" s="135"/>
      <c r="AG6149" s="135"/>
    </row>
    <row r="6150" spans="31:33" s="96" customFormat="1">
      <c r="AE6150" s="135"/>
      <c r="AF6150" s="135"/>
      <c r="AG6150" s="135"/>
    </row>
    <row r="6151" spans="31:33" s="96" customFormat="1">
      <c r="AE6151" s="135"/>
      <c r="AF6151" s="135"/>
      <c r="AG6151" s="135"/>
    </row>
    <row r="6152" spans="31:33" s="96" customFormat="1">
      <c r="AE6152" s="135"/>
      <c r="AF6152" s="135"/>
      <c r="AG6152" s="135"/>
    </row>
    <row r="6153" spans="31:33" s="96" customFormat="1">
      <c r="AE6153" s="135"/>
      <c r="AF6153" s="135"/>
      <c r="AG6153" s="135"/>
    </row>
    <row r="6154" spans="31:33" s="96" customFormat="1">
      <c r="AE6154" s="135"/>
      <c r="AF6154" s="135"/>
      <c r="AG6154" s="135"/>
    </row>
    <row r="6155" spans="31:33" s="96" customFormat="1">
      <c r="AE6155" s="135"/>
      <c r="AF6155" s="135"/>
      <c r="AG6155" s="135"/>
    </row>
    <row r="6156" spans="31:33" s="96" customFormat="1">
      <c r="AE6156" s="135"/>
      <c r="AF6156" s="135"/>
      <c r="AG6156" s="135"/>
    </row>
    <row r="6157" spans="31:33" s="96" customFormat="1">
      <c r="AE6157" s="135"/>
      <c r="AF6157" s="135"/>
      <c r="AG6157" s="135"/>
    </row>
    <row r="6158" spans="31:33" s="96" customFormat="1">
      <c r="AE6158" s="135"/>
      <c r="AF6158" s="135"/>
      <c r="AG6158" s="135"/>
    </row>
    <row r="6159" spans="31:33" s="96" customFormat="1">
      <c r="AE6159" s="135"/>
      <c r="AF6159" s="135"/>
      <c r="AG6159" s="135"/>
    </row>
    <row r="6160" spans="31:33" s="96" customFormat="1">
      <c r="AE6160" s="135"/>
      <c r="AF6160" s="135"/>
      <c r="AG6160" s="135"/>
    </row>
    <row r="6161" spans="31:33" s="96" customFormat="1">
      <c r="AE6161" s="135"/>
      <c r="AF6161" s="135"/>
      <c r="AG6161" s="135"/>
    </row>
    <row r="6162" spans="31:33" s="96" customFormat="1">
      <c r="AE6162" s="135"/>
      <c r="AF6162" s="135"/>
      <c r="AG6162" s="135"/>
    </row>
    <row r="6163" spans="31:33" s="96" customFormat="1">
      <c r="AE6163" s="135"/>
      <c r="AF6163" s="135"/>
      <c r="AG6163" s="135"/>
    </row>
    <row r="6164" spans="31:33" s="96" customFormat="1">
      <c r="AE6164" s="135"/>
      <c r="AF6164" s="135"/>
      <c r="AG6164" s="135"/>
    </row>
    <row r="6165" spans="31:33" s="96" customFormat="1">
      <c r="AE6165" s="135"/>
      <c r="AF6165" s="135"/>
      <c r="AG6165" s="135"/>
    </row>
    <row r="6166" spans="31:33" s="96" customFormat="1">
      <c r="AE6166" s="135"/>
      <c r="AF6166" s="135"/>
      <c r="AG6166" s="135"/>
    </row>
    <row r="6167" spans="31:33" s="96" customFormat="1">
      <c r="AE6167" s="135"/>
      <c r="AF6167" s="135"/>
      <c r="AG6167" s="135"/>
    </row>
    <row r="6168" spans="31:33" s="96" customFormat="1">
      <c r="AE6168" s="135"/>
      <c r="AF6168" s="135"/>
      <c r="AG6168" s="135"/>
    </row>
    <row r="6169" spans="31:33" s="96" customFormat="1">
      <c r="AE6169" s="135"/>
      <c r="AF6169" s="135"/>
      <c r="AG6169" s="135"/>
    </row>
    <row r="6170" spans="31:33" s="96" customFormat="1">
      <c r="AE6170" s="135"/>
      <c r="AF6170" s="135"/>
      <c r="AG6170" s="135"/>
    </row>
    <row r="6171" spans="31:33" s="96" customFormat="1">
      <c r="AE6171" s="135"/>
      <c r="AF6171" s="135"/>
      <c r="AG6171" s="135"/>
    </row>
    <row r="6172" spans="31:33" s="96" customFormat="1">
      <c r="AE6172" s="135"/>
      <c r="AF6172" s="135"/>
      <c r="AG6172" s="135"/>
    </row>
    <row r="6173" spans="31:33" s="96" customFormat="1">
      <c r="AE6173" s="135"/>
      <c r="AF6173" s="135"/>
      <c r="AG6173" s="135"/>
    </row>
    <row r="6174" spans="31:33" s="96" customFormat="1">
      <c r="AE6174" s="135"/>
      <c r="AF6174" s="135"/>
      <c r="AG6174" s="135"/>
    </row>
    <row r="6175" spans="31:33" s="96" customFormat="1">
      <c r="AE6175" s="135"/>
      <c r="AF6175" s="135"/>
      <c r="AG6175" s="135"/>
    </row>
    <row r="6176" spans="31:33" s="96" customFormat="1">
      <c r="AE6176" s="135"/>
      <c r="AF6176" s="135"/>
      <c r="AG6176" s="135"/>
    </row>
    <row r="6177" spans="31:33" s="96" customFormat="1">
      <c r="AE6177" s="135"/>
      <c r="AF6177" s="135"/>
      <c r="AG6177" s="135"/>
    </row>
    <row r="6178" spans="31:33" s="96" customFormat="1">
      <c r="AE6178" s="135"/>
      <c r="AF6178" s="135"/>
      <c r="AG6178" s="135"/>
    </row>
    <row r="6179" spans="31:33" s="96" customFormat="1">
      <c r="AE6179" s="135"/>
      <c r="AF6179" s="135"/>
      <c r="AG6179" s="135"/>
    </row>
    <row r="6180" spans="31:33" s="96" customFormat="1">
      <c r="AE6180" s="135"/>
      <c r="AF6180" s="135"/>
      <c r="AG6180" s="135"/>
    </row>
    <row r="6181" spans="31:33" s="96" customFormat="1">
      <c r="AE6181" s="135"/>
      <c r="AF6181" s="135"/>
      <c r="AG6181" s="135"/>
    </row>
    <row r="6182" spans="31:33" s="96" customFormat="1">
      <c r="AE6182" s="135"/>
      <c r="AF6182" s="135"/>
      <c r="AG6182" s="135"/>
    </row>
    <row r="6183" spans="31:33" s="96" customFormat="1">
      <c r="AE6183" s="135"/>
      <c r="AF6183" s="135"/>
      <c r="AG6183" s="135"/>
    </row>
    <row r="6184" spans="31:33" s="96" customFormat="1">
      <c r="AE6184" s="135"/>
      <c r="AF6184" s="135"/>
      <c r="AG6184" s="135"/>
    </row>
    <row r="6185" spans="31:33" s="96" customFormat="1">
      <c r="AE6185" s="135"/>
      <c r="AF6185" s="135"/>
      <c r="AG6185" s="135"/>
    </row>
    <row r="6186" spans="31:33" s="96" customFormat="1">
      <c r="AE6186" s="135"/>
      <c r="AF6186" s="135"/>
      <c r="AG6186" s="135"/>
    </row>
    <row r="6187" spans="31:33" s="96" customFormat="1">
      <c r="AE6187" s="135"/>
      <c r="AF6187" s="135"/>
      <c r="AG6187" s="135"/>
    </row>
    <row r="6188" spans="31:33" s="96" customFormat="1">
      <c r="AE6188" s="135"/>
      <c r="AF6188" s="135"/>
      <c r="AG6188" s="135"/>
    </row>
    <row r="6189" spans="31:33" s="96" customFormat="1">
      <c r="AE6189" s="135"/>
      <c r="AF6189" s="135"/>
      <c r="AG6189" s="135"/>
    </row>
    <row r="6190" spans="31:33" s="96" customFormat="1">
      <c r="AE6190" s="135"/>
      <c r="AF6190" s="135"/>
      <c r="AG6190" s="135"/>
    </row>
    <row r="6191" spans="31:33" s="96" customFormat="1">
      <c r="AE6191" s="135"/>
      <c r="AF6191" s="135"/>
      <c r="AG6191" s="135"/>
    </row>
    <row r="6192" spans="31:33" s="96" customFormat="1">
      <c r="AE6192" s="135"/>
      <c r="AF6192" s="135"/>
      <c r="AG6192" s="135"/>
    </row>
    <row r="6193" spans="31:33" s="96" customFormat="1">
      <c r="AE6193" s="135"/>
      <c r="AF6193" s="135"/>
      <c r="AG6193" s="135"/>
    </row>
    <row r="6194" spans="31:33" s="96" customFormat="1">
      <c r="AE6194" s="135"/>
      <c r="AF6194" s="135"/>
      <c r="AG6194" s="135"/>
    </row>
    <row r="6195" spans="31:33" s="96" customFormat="1">
      <c r="AE6195" s="135"/>
      <c r="AF6195" s="135"/>
      <c r="AG6195" s="135"/>
    </row>
    <row r="6196" spans="31:33" s="96" customFormat="1">
      <c r="AE6196" s="135"/>
      <c r="AF6196" s="135"/>
      <c r="AG6196" s="135"/>
    </row>
    <row r="6197" spans="31:33" s="96" customFormat="1">
      <c r="AE6197" s="135"/>
      <c r="AF6197" s="135"/>
      <c r="AG6197" s="135"/>
    </row>
    <row r="6198" spans="31:33" s="96" customFormat="1">
      <c r="AE6198" s="135"/>
      <c r="AF6198" s="135"/>
      <c r="AG6198" s="135"/>
    </row>
    <row r="6199" spans="31:33" s="96" customFormat="1">
      <c r="AE6199" s="135"/>
      <c r="AF6199" s="135"/>
      <c r="AG6199" s="135"/>
    </row>
    <row r="6200" spans="31:33" s="96" customFormat="1">
      <c r="AE6200" s="135"/>
      <c r="AF6200" s="135"/>
      <c r="AG6200" s="135"/>
    </row>
    <row r="6201" spans="31:33" s="96" customFormat="1">
      <c r="AE6201" s="135"/>
      <c r="AF6201" s="135"/>
      <c r="AG6201" s="135"/>
    </row>
    <row r="6202" spans="31:33" s="96" customFormat="1">
      <c r="AE6202" s="135"/>
      <c r="AF6202" s="135"/>
      <c r="AG6202" s="135"/>
    </row>
    <row r="6203" spans="31:33" s="96" customFormat="1">
      <c r="AE6203" s="135"/>
      <c r="AF6203" s="135"/>
      <c r="AG6203" s="135"/>
    </row>
    <row r="6204" spans="31:33" s="96" customFormat="1">
      <c r="AE6204" s="135"/>
      <c r="AF6204" s="135"/>
      <c r="AG6204" s="135"/>
    </row>
    <row r="6205" spans="31:33" s="96" customFormat="1">
      <c r="AE6205" s="135"/>
      <c r="AF6205" s="135"/>
      <c r="AG6205" s="135"/>
    </row>
    <row r="6206" spans="31:33" s="96" customFormat="1">
      <c r="AE6206" s="135"/>
      <c r="AF6206" s="135"/>
      <c r="AG6206" s="135"/>
    </row>
    <row r="6207" spans="31:33" s="96" customFormat="1">
      <c r="AE6207" s="135"/>
      <c r="AF6207" s="135"/>
      <c r="AG6207" s="135"/>
    </row>
    <row r="6208" spans="31:33" s="96" customFormat="1">
      <c r="AE6208" s="135"/>
      <c r="AF6208" s="135"/>
      <c r="AG6208" s="135"/>
    </row>
    <row r="6209" spans="31:33" s="96" customFormat="1">
      <c r="AE6209" s="135"/>
      <c r="AF6209" s="135"/>
      <c r="AG6209" s="135"/>
    </row>
    <row r="6210" spans="31:33" s="96" customFormat="1">
      <c r="AE6210" s="135"/>
      <c r="AF6210" s="135"/>
      <c r="AG6210" s="135"/>
    </row>
    <row r="6211" spans="31:33" s="96" customFormat="1">
      <c r="AE6211" s="135"/>
      <c r="AF6211" s="135"/>
      <c r="AG6211" s="135"/>
    </row>
    <row r="6212" spans="31:33" s="96" customFormat="1">
      <c r="AE6212" s="135"/>
      <c r="AF6212" s="135"/>
      <c r="AG6212" s="135"/>
    </row>
    <row r="6213" spans="31:33" s="96" customFormat="1">
      <c r="AE6213" s="135"/>
      <c r="AF6213" s="135"/>
      <c r="AG6213" s="135"/>
    </row>
    <row r="6214" spans="31:33" s="96" customFormat="1">
      <c r="AE6214" s="135"/>
      <c r="AF6214" s="135"/>
      <c r="AG6214" s="135"/>
    </row>
    <row r="6215" spans="31:33" s="96" customFormat="1">
      <c r="AE6215" s="135"/>
      <c r="AF6215" s="135"/>
      <c r="AG6215" s="135"/>
    </row>
    <row r="6216" spans="31:33" s="96" customFormat="1">
      <c r="AE6216" s="135"/>
      <c r="AF6216" s="135"/>
      <c r="AG6216" s="135"/>
    </row>
    <row r="6217" spans="31:33" s="96" customFormat="1">
      <c r="AE6217" s="135"/>
      <c r="AF6217" s="135"/>
      <c r="AG6217" s="135"/>
    </row>
    <row r="6218" spans="31:33" s="96" customFormat="1">
      <c r="AE6218" s="135"/>
      <c r="AF6218" s="135"/>
      <c r="AG6218" s="135"/>
    </row>
    <row r="6219" spans="31:33" s="96" customFormat="1">
      <c r="AE6219" s="135"/>
      <c r="AF6219" s="135"/>
      <c r="AG6219" s="135"/>
    </row>
    <row r="6220" spans="31:33" s="96" customFormat="1">
      <c r="AE6220" s="135"/>
      <c r="AF6220" s="135"/>
      <c r="AG6220" s="135"/>
    </row>
    <row r="6221" spans="31:33" s="96" customFormat="1">
      <c r="AE6221" s="135"/>
      <c r="AF6221" s="135"/>
      <c r="AG6221" s="135"/>
    </row>
    <row r="6222" spans="31:33" s="96" customFormat="1">
      <c r="AE6222" s="135"/>
      <c r="AF6222" s="135"/>
      <c r="AG6222" s="135"/>
    </row>
    <row r="6223" spans="31:33" s="96" customFormat="1">
      <c r="AE6223" s="135"/>
      <c r="AF6223" s="135"/>
      <c r="AG6223" s="135"/>
    </row>
    <row r="6224" spans="31:33" s="96" customFormat="1">
      <c r="AE6224" s="135"/>
      <c r="AF6224" s="135"/>
      <c r="AG6224" s="135"/>
    </row>
    <row r="6225" spans="31:33" s="96" customFormat="1">
      <c r="AE6225" s="135"/>
      <c r="AF6225" s="135"/>
      <c r="AG6225" s="135"/>
    </row>
    <row r="6226" spans="31:33" s="96" customFormat="1">
      <c r="AE6226" s="135"/>
      <c r="AF6226" s="135"/>
      <c r="AG6226" s="135"/>
    </row>
    <row r="6227" spans="31:33" s="96" customFormat="1">
      <c r="AE6227" s="135"/>
      <c r="AF6227" s="135"/>
      <c r="AG6227" s="135"/>
    </row>
    <row r="6228" spans="31:33" s="96" customFormat="1">
      <c r="AE6228" s="135"/>
      <c r="AF6228" s="135"/>
      <c r="AG6228" s="135"/>
    </row>
    <row r="6229" spans="31:33" s="96" customFormat="1">
      <c r="AE6229" s="135"/>
      <c r="AF6229" s="135"/>
      <c r="AG6229" s="135"/>
    </row>
    <row r="6230" spans="31:33" s="96" customFormat="1">
      <c r="AE6230" s="135"/>
      <c r="AF6230" s="135"/>
      <c r="AG6230" s="135"/>
    </row>
    <row r="6231" spans="31:33" s="96" customFormat="1">
      <c r="AE6231" s="135"/>
      <c r="AF6231" s="135"/>
      <c r="AG6231" s="135"/>
    </row>
    <row r="6232" spans="31:33" s="96" customFormat="1">
      <c r="AE6232" s="135"/>
      <c r="AF6232" s="135"/>
      <c r="AG6232" s="135"/>
    </row>
    <row r="6233" spans="31:33" s="96" customFormat="1">
      <c r="AE6233" s="135"/>
      <c r="AF6233" s="135"/>
      <c r="AG6233" s="135"/>
    </row>
    <row r="6234" spans="31:33" s="96" customFormat="1">
      <c r="AE6234" s="135"/>
      <c r="AF6234" s="135"/>
      <c r="AG6234" s="135"/>
    </row>
    <row r="6235" spans="31:33" s="96" customFormat="1">
      <c r="AE6235" s="135"/>
      <c r="AF6235" s="135"/>
      <c r="AG6235" s="135"/>
    </row>
    <row r="6236" spans="31:33" s="96" customFormat="1">
      <c r="AE6236" s="135"/>
      <c r="AF6236" s="135"/>
      <c r="AG6236" s="135"/>
    </row>
    <row r="6237" spans="31:33" s="96" customFormat="1">
      <c r="AE6237" s="135"/>
      <c r="AF6237" s="135"/>
      <c r="AG6237" s="135"/>
    </row>
    <row r="6238" spans="31:33" s="96" customFormat="1">
      <c r="AE6238" s="135"/>
      <c r="AF6238" s="135"/>
      <c r="AG6238" s="135"/>
    </row>
    <row r="6239" spans="31:33" s="96" customFormat="1">
      <c r="AE6239" s="135"/>
      <c r="AF6239" s="135"/>
      <c r="AG6239" s="135"/>
    </row>
    <row r="6240" spans="31:33" s="96" customFormat="1">
      <c r="AE6240" s="135"/>
      <c r="AF6240" s="135"/>
      <c r="AG6240" s="135"/>
    </row>
    <row r="6241" spans="31:33" s="96" customFormat="1">
      <c r="AE6241" s="135"/>
      <c r="AF6241" s="135"/>
      <c r="AG6241" s="135"/>
    </row>
    <row r="6242" spans="31:33" s="96" customFormat="1">
      <c r="AE6242" s="135"/>
      <c r="AF6242" s="135"/>
      <c r="AG6242" s="135"/>
    </row>
    <row r="6243" spans="31:33" s="96" customFormat="1">
      <c r="AE6243" s="135"/>
      <c r="AF6243" s="135"/>
      <c r="AG6243" s="135"/>
    </row>
    <row r="6244" spans="31:33" s="96" customFormat="1">
      <c r="AE6244" s="135"/>
      <c r="AF6244" s="135"/>
      <c r="AG6244" s="135"/>
    </row>
    <row r="6245" spans="31:33" s="96" customFormat="1">
      <c r="AE6245" s="135"/>
      <c r="AF6245" s="135"/>
      <c r="AG6245" s="135"/>
    </row>
    <row r="6246" spans="31:33" s="96" customFormat="1">
      <c r="AE6246" s="135"/>
      <c r="AF6246" s="135"/>
      <c r="AG6246" s="135"/>
    </row>
    <row r="6247" spans="31:33" s="96" customFormat="1">
      <c r="AE6247" s="135"/>
      <c r="AF6247" s="135"/>
      <c r="AG6247" s="135"/>
    </row>
    <row r="6248" spans="31:33" s="96" customFormat="1">
      <c r="AE6248" s="135"/>
      <c r="AF6248" s="135"/>
      <c r="AG6248" s="135"/>
    </row>
    <row r="6249" spans="31:33" s="96" customFormat="1">
      <c r="AE6249" s="135"/>
      <c r="AF6249" s="135"/>
      <c r="AG6249" s="135"/>
    </row>
    <row r="6250" spans="31:33" s="96" customFormat="1">
      <c r="AE6250" s="135"/>
      <c r="AF6250" s="135"/>
      <c r="AG6250" s="135"/>
    </row>
    <row r="6251" spans="31:33" s="96" customFormat="1">
      <c r="AE6251" s="135"/>
      <c r="AF6251" s="135"/>
      <c r="AG6251" s="135"/>
    </row>
    <row r="6252" spans="31:33" s="96" customFormat="1">
      <c r="AE6252" s="135"/>
      <c r="AF6252" s="135"/>
      <c r="AG6252" s="135"/>
    </row>
    <row r="6253" spans="31:33" s="96" customFormat="1">
      <c r="AE6253" s="135"/>
      <c r="AF6253" s="135"/>
      <c r="AG6253" s="135"/>
    </row>
    <row r="6254" spans="31:33" s="96" customFormat="1">
      <c r="AE6254" s="135"/>
      <c r="AF6254" s="135"/>
      <c r="AG6254" s="135"/>
    </row>
    <row r="6255" spans="31:33" s="96" customFormat="1">
      <c r="AE6255" s="135"/>
      <c r="AF6255" s="135"/>
      <c r="AG6255" s="135"/>
    </row>
    <row r="6256" spans="31:33" s="96" customFormat="1">
      <c r="AE6256" s="135"/>
      <c r="AF6256" s="135"/>
      <c r="AG6256" s="135"/>
    </row>
    <row r="6257" spans="31:33" s="96" customFormat="1">
      <c r="AE6257" s="135"/>
      <c r="AF6257" s="135"/>
      <c r="AG6257" s="135"/>
    </row>
    <row r="6258" spans="31:33" s="96" customFormat="1">
      <c r="AE6258" s="135"/>
      <c r="AF6258" s="135"/>
      <c r="AG6258" s="135"/>
    </row>
    <row r="6259" spans="31:33" s="96" customFormat="1">
      <c r="AE6259" s="135"/>
      <c r="AF6259" s="135"/>
      <c r="AG6259" s="135"/>
    </row>
    <row r="6260" spans="31:33" s="96" customFormat="1">
      <c r="AE6260" s="135"/>
      <c r="AF6260" s="135"/>
      <c r="AG6260" s="135"/>
    </row>
    <row r="6261" spans="31:33" s="96" customFormat="1">
      <c r="AE6261" s="135"/>
      <c r="AF6261" s="135"/>
      <c r="AG6261" s="135"/>
    </row>
    <row r="6262" spans="31:33" s="96" customFormat="1">
      <c r="AE6262" s="135"/>
      <c r="AF6262" s="135"/>
      <c r="AG6262" s="135"/>
    </row>
    <row r="6263" spans="31:33" s="96" customFormat="1">
      <c r="AE6263" s="135"/>
      <c r="AF6263" s="135"/>
      <c r="AG6263" s="135"/>
    </row>
    <row r="6264" spans="31:33" s="96" customFormat="1">
      <c r="AE6264" s="135"/>
      <c r="AF6264" s="135"/>
      <c r="AG6264" s="135"/>
    </row>
    <row r="6265" spans="31:33" s="96" customFormat="1">
      <c r="AE6265" s="135"/>
      <c r="AF6265" s="135"/>
      <c r="AG6265" s="135"/>
    </row>
    <row r="6266" spans="31:33" s="96" customFormat="1">
      <c r="AE6266" s="135"/>
      <c r="AF6266" s="135"/>
      <c r="AG6266" s="135"/>
    </row>
    <row r="6267" spans="31:33" s="96" customFormat="1">
      <c r="AE6267" s="135"/>
      <c r="AF6267" s="135"/>
      <c r="AG6267" s="135"/>
    </row>
    <row r="6268" spans="31:33" s="96" customFormat="1">
      <c r="AE6268" s="135"/>
      <c r="AF6268" s="135"/>
      <c r="AG6268" s="135"/>
    </row>
    <row r="6269" spans="31:33" s="96" customFormat="1">
      <c r="AE6269" s="135"/>
      <c r="AF6269" s="135"/>
      <c r="AG6269" s="135"/>
    </row>
    <row r="6270" spans="31:33" s="96" customFormat="1">
      <c r="AE6270" s="135"/>
      <c r="AF6270" s="135"/>
      <c r="AG6270" s="135"/>
    </row>
    <row r="6271" spans="31:33" s="96" customFormat="1">
      <c r="AE6271" s="135"/>
      <c r="AF6271" s="135"/>
      <c r="AG6271" s="135"/>
    </row>
    <row r="6272" spans="31:33" s="96" customFormat="1">
      <c r="AE6272" s="135"/>
      <c r="AF6272" s="135"/>
      <c r="AG6272" s="135"/>
    </row>
    <row r="6273" spans="31:33" s="96" customFormat="1">
      <c r="AE6273" s="135"/>
      <c r="AF6273" s="135"/>
      <c r="AG6273" s="135"/>
    </row>
    <row r="6274" spans="31:33" s="96" customFormat="1">
      <c r="AE6274" s="135"/>
      <c r="AF6274" s="135"/>
      <c r="AG6274" s="135"/>
    </row>
    <row r="6275" spans="31:33" s="96" customFormat="1">
      <c r="AE6275" s="135"/>
      <c r="AF6275" s="135"/>
      <c r="AG6275" s="135"/>
    </row>
    <row r="6276" spans="31:33" s="96" customFormat="1">
      <c r="AE6276" s="135"/>
      <c r="AF6276" s="135"/>
      <c r="AG6276" s="135"/>
    </row>
    <row r="6277" spans="31:33" s="96" customFormat="1">
      <c r="AE6277" s="135"/>
      <c r="AF6277" s="135"/>
      <c r="AG6277" s="135"/>
    </row>
    <row r="6278" spans="31:33" s="96" customFormat="1">
      <c r="AE6278" s="135"/>
      <c r="AF6278" s="135"/>
      <c r="AG6278" s="135"/>
    </row>
    <row r="6279" spans="31:33" s="96" customFormat="1">
      <c r="AE6279" s="135"/>
      <c r="AF6279" s="135"/>
      <c r="AG6279" s="135"/>
    </row>
    <row r="6280" spans="31:33" s="96" customFormat="1">
      <c r="AE6280" s="135"/>
      <c r="AF6280" s="135"/>
      <c r="AG6280" s="135"/>
    </row>
    <row r="6281" spans="31:33" s="96" customFormat="1">
      <c r="AE6281" s="135"/>
      <c r="AF6281" s="135"/>
      <c r="AG6281" s="135"/>
    </row>
    <row r="6282" spans="31:33" s="96" customFormat="1">
      <c r="AE6282" s="135"/>
      <c r="AF6282" s="135"/>
      <c r="AG6282" s="135"/>
    </row>
    <row r="6283" spans="31:33" s="96" customFormat="1">
      <c r="AE6283" s="135"/>
      <c r="AF6283" s="135"/>
      <c r="AG6283" s="135"/>
    </row>
    <row r="6284" spans="31:33" s="96" customFormat="1">
      <c r="AE6284" s="135"/>
      <c r="AF6284" s="135"/>
      <c r="AG6284" s="135"/>
    </row>
    <row r="6285" spans="31:33" s="96" customFormat="1">
      <c r="AE6285" s="135"/>
      <c r="AF6285" s="135"/>
      <c r="AG6285" s="135"/>
    </row>
    <row r="6286" spans="31:33" s="96" customFormat="1">
      <c r="AE6286" s="135"/>
      <c r="AF6286" s="135"/>
      <c r="AG6286" s="135"/>
    </row>
    <row r="6287" spans="31:33" s="96" customFormat="1">
      <c r="AE6287" s="135"/>
      <c r="AF6287" s="135"/>
      <c r="AG6287" s="135"/>
    </row>
    <row r="6288" spans="31:33" s="96" customFormat="1">
      <c r="AE6288" s="135"/>
      <c r="AF6288" s="135"/>
      <c r="AG6288" s="135"/>
    </row>
    <row r="6289" spans="31:33" s="96" customFormat="1">
      <c r="AE6289" s="135"/>
      <c r="AF6289" s="135"/>
      <c r="AG6289" s="135"/>
    </row>
    <row r="6290" spans="31:33" s="96" customFormat="1">
      <c r="AE6290" s="135"/>
      <c r="AF6290" s="135"/>
      <c r="AG6290" s="135"/>
    </row>
    <row r="6291" spans="31:33" s="96" customFormat="1">
      <c r="AE6291" s="135"/>
      <c r="AF6291" s="135"/>
      <c r="AG6291" s="135"/>
    </row>
    <row r="6292" spans="31:33" s="96" customFormat="1">
      <c r="AE6292" s="135"/>
      <c r="AF6292" s="135"/>
      <c r="AG6292" s="135"/>
    </row>
    <row r="6293" spans="31:33" s="96" customFormat="1">
      <c r="AE6293" s="135"/>
      <c r="AF6293" s="135"/>
      <c r="AG6293" s="135"/>
    </row>
    <row r="6294" spans="31:33" s="96" customFormat="1">
      <c r="AE6294" s="135"/>
      <c r="AF6294" s="135"/>
      <c r="AG6294" s="135"/>
    </row>
    <row r="6295" spans="31:33" s="96" customFormat="1">
      <c r="AE6295" s="135"/>
      <c r="AF6295" s="135"/>
      <c r="AG6295" s="135"/>
    </row>
    <row r="6296" spans="31:33" s="96" customFormat="1">
      <c r="AE6296" s="135"/>
      <c r="AF6296" s="135"/>
      <c r="AG6296" s="135"/>
    </row>
    <row r="6297" spans="31:33" s="96" customFormat="1">
      <c r="AE6297" s="135"/>
      <c r="AF6297" s="135"/>
      <c r="AG6297" s="135"/>
    </row>
    <row r="6298" spans="31:33" s="96" customFormat="1">
      <c r="AE6298" s="135"/>
      <c r="AF6298" s="135"/>
      <c r="AG6298" s="135"/>
    </row>
    <row r="6299" spans="31:33" s="96" customFormat="1">
      <c r="AE6299" s="135"/>
      <c r="AF6299" s="135"/>
      <c r="AG6299" s="135"/>
    </row>
    <row r="6300" spans="31:33" s="96" customFormat="1">
      <c r="AE6300" s="135"/>
      <c r="AF6300" s="135"/>
      <c r="AG6300" s="135"/>
    </row>
    <row r="6301" spans="31:33" s="96" customFormat="1">
      <c r="AE6301" s="135"/>
      <c r="AF6301" s="135"/>
      <c r="AG6301" s="135"/>
    </row>
    <row r="6302" spans="31:33" s="96" customFormat="1">
      <c r="AE6302" s="135"/>
      <c r="AF6302" s="135"/>
      <c r="AG6302" s="135"/>
    </row>
    <row r="6303" spans="31:33" s="96" customFormat="1">
      <c r="AE6303" s="135"/>
      <c r="AF6303" s="135"/>
      <c r="AG6303" s="135"/>
    </row>
    <row r="6304" spans="31:33" s="96" customFormat="1">
      <c r="AE6304" s="135"/>
      <c r="AF6304" s="135"/>
      <c r="AG6304" s="135"/>
    </row>
    <row r="6305" spans="31:33" s="96" customFormat="1">
      <c r="AE6305" s="135"/>
      <c r="AF6305" s="135"/>
      <c r="AG6305" s="135"/>
    </row>
    <row r="6306" spans="31:33" s="96" customFormat="1">
      <c r="AE6306" s="135"/>
      <c r="AF6306" s="135"/>
      <c r="AG6306" s="135"/>
    </row>
    <row r="6307" spans="31:33" s="96" customFormat="1">
      <c r="AE6307" s="135"/>
      <c r="AF6307" s="135"/>
      <c r="AG6307" s="135"/>
    </row>
    <row r="6308" spans="31:33" s="96" customFormat="1">
      <c r="AE6308" s="135"/>
      <c r="AF6308" s="135"/>
      <c r="AG6308" s="135"/>
    </row>
    <row r="6309" spans="31:33" s="96" customFormat="1">
      <c r="AE6309" s="135"/>
      <c r="AF6309" s="135"/>
      <c r="AG6309" s="135"/>
    </row>
    <row r="6310" spans="31:33" s="96" customFormat="1">
      <c r="AE6310" s="135"/>
      <c r="AF6310" s="135"/>
      <c r="AG6310" s="135"/>
    </row>
    <row r="6311" spans="31:33" s="96" customFormat="1">
      <c r="AE6311" s="135"/>
      <c r="AF6311" s="135"/>
      <c r="AG6311" s="135"/>
    </row>
    <row r="6312" spans="31:33" s="96" customFormat="1">
      <c r="AE6312" s="135"/>
      <c r="AF6312" s="135"/>
      <c r="AG6312" s="135"/>
    </row>
    <row r="6313" spans="31:33" s="96" customFormat="1">
      <c r="AE6313" s="135"/>
      <c r="AF6313" s="135"/>
      <c r="AG6313" s="135"/>
    </row>
    <row r="6314" spans="31:33" s="96" customFormat="1">
      <c r="AE6314" s="135"/>
      <c r="AF6314" s="135"/>
      <c r="AG6314" s="135"/>
    </row>
    <row r="6315" spans="31:33" s="96" customFormat="1">
      <c r="AE6315" s="135"/>
      <c r="AF6315" s="135"/>
      <c r="AG6315" s="135"/>
    </row>
    <row r="6316" spans="31:33" s="96" customFormat="1">
      <c r="AE6316" s="135"/>
      <c r="AF6316" s="135"/>
      <c r="AG6316" s="135"/>
    </row>
    <row r="6317" spans="31:33" s="96" customFormat="1">
      <c r="AE6317" s="135"/>
      <c r="AF6317" s="135"/>
      <c r="AG6317" s="135"/>
    </row>
    <row r="6318" spans="31:33" s="96" customFormat="1">
      <c r="AE6318" s="135"/>
      <c r="AF6318" s="135"/>
      <c r="AG6318" s="135"/>
    </row>
    <row r="6319" spans="31:33" s="96" customFormat="1">
      <c r="AE6319" s="135"/>
      <c r="AF6319" s="135"/>
      <c r="AG6319" s="135"/>
    </row>
    <row r="6320" spans="31:33" s="96" customFormat="1">
      <c r="AE6320" s="135"/>
      <c r="AF6320" s="135"/>
      <c r="AG6320" s="135"/>
    </row>
    <row r="6321" spans="31:33" s="96" customFormat="1">
      <c r="AE6321" s="135"/>
      <c r="AF6321" s="135"/>
      <c r="AG6321" s="135"/>
    </row>
    <row r="6322" spans="31:33" s="96" customFormat="1">
      <c r="AE6322" s="135"/>
      <c r="AF6322" s="135"/>
      <c r="AG6322" s="135"/>
    </row>
    <row r="6323" spans="31:33" s="96" customFormat="1">
      <c r="AE6323" s="135"/>
      <c r="AF6323" s="135"/>
      <c r="AG6323" s="135"/>
    </row>
    <row r="6324" spans="31:33" s="96" customFormat="1">
      <c r="AE6324" s="135"/>
      <c r="AF6324" s="135"/>
      <c r="AG6324" s="135"/>
    </row>
    <row r="6325" spans="31:33" s="96" customFormat="1">
      <c r="AE6325" s="135"/>
      <c r="AF6325" s="135"/>
      <c r="AG6325" s="135"/>
    </row>
    <row r="6326" spans="31:33" s="96" customFormat="1">
      <c r="AE6326" s="135"/>
      <c r="AF6326" s="135"/>
      <c r="AG6326" s="135"/>
    </row>
    <row r="6327" spans="31:33" s="96" customFormat="1">
      <c r="AE6327" s="135"/>
      <c r="AF6327" s="135"/>
      <c r="AG6327" s="135"/>
    </row>
    <row r="6328" spans="31:33" s="96" customFormat="1">
      <c r="AE6328" s="135"/>
      <c r="AF6328" s="135"/>
      <c r="AG6328" s="135"/>
    </row>
    <row r="6329" spans="31:33" s="96" customFormat="1">
      <c r="AE6329" s="135"/>
      <c r="AF6329" s="135"/>
      <c r="AG6329" s="135"/>
    </row>
    <row r="6330" spans="31:33" s="96" customFormat="1">
      <c r="AE6330" s="135"/>
      <c r="AF6330" s="135"/>
      <c r="AG6330" s="135"/>
    </row>
    <row r="6331" spans="31:33" s="96" customFormat="1">
      <c r="AE6331" s="135"/>
      <c r="AF6331" s="135"/>
      <c r="AG6331" s="135"/>
    </row>
    <row r="6332" spans="31:33" s="96" customFormat="1">
      <c r="AE6332" s="135"/>
      <c r="AF6332" s="135"/>
      <c r="AG6332" s="135"/>
    </row>
    <row r="6333" spans="31:33" s="96" customFormat="1">
      <c r="AE6333" s="135"/>
      <c r="AF6333" s="135"/>
      <c r="AG6333" s="135"/>
    </row>
    <row r="6334" spans="31:33" s="96" customFormat="1">
      <c r="AE6334" s="135"/>
      <c r="AF6334" s="135"/>
      <c r="AG6334" s="135"/>
    </row>
    <row r="6335" spans="31:33" s="96" customFormat="1">
      <c r="AE6335" s="135"/>
      <c r="AF6335" s="135"/>
      <c r="AG6335" s="135"/>
    </row>
    <row r="6336" spans="31:33" s="96" customFormat="1">
      <c r="AE6336" s="135"/>
      <c r="AF6336" s="135"/>
      <c r="AG6336" s="135"/>
    </row>
    <row r="6337" spans="31:33" s="96" customFormat="1">
      <c r="AE6337" s="135"/>
      <c r="AF6337" s="135"/>
      <c r="AG6337" s="135"/>
    </row>
    <row r="6338" spans="31:33" s="96" customFormat="1">
      <c r="AE6338" s="135"/>
      <c r="AF6338" s="135"/>
      <c r="AG6338" s="135"/>
    </row>
    <row r="6339" spans="31:33" s="96" customFormat="1">
      <c r="AE6339" s="135"/>
      <c r="AF6339" s="135"/>
      <c r="AG6339" s="135"/>
    </row>
    <row r="6340" spans="31:33" s="96" customFormat="1">
      <c r="AE6340" s="135"/>
      <c r="AF6340" s="135"/>
      <c r="AG6340" s="135"/>
    </row>
    <row r="6341" spans="31:33" s="96" customFormat="1">
      <c r="AE6341" s="135"/>
      <c r="AF6341" s="135"/>
      <c r="AG6341" s="135"/>
    </row>
    <row r="6342" spans="31:33" s="96" customFormat="1">
      <c r="AE6342" s="135"/>
      <c r="AF6342" s="135"/>
      <c r="AG6342" s="135"/>
    </row>
    <row r="6343" spans="31:33" s="96" customFormat="1">
      <c r="AE6343" s="135"/>
      <c r="AF6343" s="135"/>
      <c r="AG6343" s="135"/>
    </row>
    <row r="6344" spans="31:33" s="96" customFormat="1">
      <c r="AE6344" s="135"/>
      <c r="AF6344" s="135"/>
      <c r="AG6344" s="135"/>
    </row>
    <row r="6345" spans="31:33" s="96" customFormat="1">
      <c r="AE6345" s="135"/>
      <c r="AF6345" s="135"/>
      <c r="AG6345" s="135"/>
    </row>
    <row r="6346" spans="31:33" s="96" customFormat="1">
      <c r="AE6346" s="135"/>
      <c r="AF6346" s="135"/>
      <c r="AG6346" s="135"/>
    </row>
    <row r="6347" spans="31:33" s="96" customFormat="1">
      <c r="AE6347" s="135"/>
      <c r="AF6347" s="135"/>
      <c r="AG6347" s="135"/>
    </row>
    <row r="6348" spans="31:33" s="96" customFormat="1">
      <c r="AE6348" s="135"/>
      <c r="AF6348" s="135"/>
      <c r="AG6348" s="135"/>
    </row>
    <row r="6349" spans="31:33" s="96" customFormat="1">
      <c r="AE6349" s="135"/>
      <c r="AF6349" s="135"/>
      <c r="AG6349" s="135"/>
    </row>
    <row r="6350" spans="31:33" s="96" customFormat="1">
      <c r="AE6350" s="135"/>
      <c r="AF6350" s="135"/>
      <c r="AG6350" s="135"/>
    </row>
    <row r="6351" spans="31:33" s="96" customFormat="1">
      <c r="AE6351" s="135"/>
      <c r="AF6351" s="135"/>
      <c r="AG6351" s="135"/>
    </row>
    <row r="6352" spans="31:33" s="96" customFormat="1">
      <c r="AE6352" s="135"/>
      <c r="AF6352" s="135"/>
      <c r="AG6352" s="135"/>
    </row>
    <row r="6353" spans="31:33" s="96" customFormat="1">
      <c r="AE6353" s="135"/>
      <c r="AF6353" s="135"/>
      <c r="AG6353" s="135"/>
    </row>
    <row r="6354" spans="31:33" s="96" customFormat="1">
      <c r="AE6354" s="135"/>
      <c r="AF6354" s="135"/>
      <c r="AG6354" s="135"/>
    </row>
    <row r="6355" spans="31:33" s="96" customFormat="1">
      <c r="AE6355" s="135"/>
      <c r="AF6355" s="135"/>
      <c r="AG6355" s="135"/>
    </row>
    <row r="6356" spans="31:33" s="96" customFormat="1">
      <c r="AE6356" s="135"/>
      <c r="AF6356" s="135"/>
      <c r="AG6356" s="135"/>
    </row>
    <row r="6357" spans="31:33" s="96" customFormat="1">
      <c r="AE6357" s="135"/>
      <c r="AF6357" s="135"/>
      <c r="AG6357" s="135"/>
    </row>
    <row r="6358" spans="31:33" s="96" customFormat="1">
      <c r="AE6358" s="135"/>
      <c r="AF6358" s="135"/>
      <c r="AG6358" s="135"/>
    </row>
    <row r="6359" spans="31:33" s="96" customFormat="1">
      <c r="AE6359" s="135"/>
      <c r="AF6359" s="135"/>
      <c r="AG6359" s="135"/>
    </row>
    <row r="6360" spans="31:33" s="96" customFormat="1">
      <c r="AE6360" s="135"/>
      <c r="AF6360" s="135"/>
      <c r="AG6360" s="135"/>
    </row>
    <row r="6361" spans="31:33" s="96" customFormat="1">
      <c r="AE6361" s="135"/>
      <c r="AF6361" s="135"/>
      <c r="AG6361" s="135"/>
    </row>
    <row r="6362" spans="31:33" s="96" customFormat="1">
      <c r="AE6362" s="135"/>
      <c r="AF6362" s="135"/>
      <c r="AG6362" s="135"/>
    </row>
    <row r="6363" spans="31:33" s="96" customFormat="1">
      <c r="AE6363" s="135"/>
      <c r="AF6363" s="135"/>
      <c r="AG6363" s="135"/>
    </row>
    <row r="6364" spans="31:33" s="96" customFormat="1">
      <c r="AE6364" s="135"/>
      <c r="AF6364" s="135"/>
      <c r="AG6364" s="135"/>
    </row>
    <row r="6365" spans="31:33" s="96" customFormat="1">
      <c r="AE6365" s="135"/>
      <c r="AF6365" s="135"/>
      <c r="AG6365" s="135"/>
    </row>
    <row r="6366" spans="31:33" s="96" customFormat="1">
      <c r="AE6366" s="135"/>
      <c r="AF6366" s="135"/>
      <c r="AG6366" s="135"/>
    </row>
    <row r="6367" spans="31:33" s="96" customFormat="1">
      <c r="AE6367" s="135"/>
      <c r="AF6367" s="135"/>
      <c r="AG6367" s="135"/>
    </row>
    <row r="6368" spans="31:33" s="96" customFormat="1">
      <c r="AE6368" s="135"/>
      <c r="AF6368" s="135"/>
      <c r="AG6368" s="135"/>
    </row>
    <row r="6369" spans="31:33" s="96" customFormat="1">
      <c r="AE6369" s="135"/>
      <c r="AF6369" s="135"/>
      <c r="AG6369" s="135"/>
    </row>
    <row r="6370" spans="31:33" s="96" customFormat="1">
      <c r="AE6370" s="135"/>
      <c r="AF6370" s="135"/>
      <c r="AG6370" s="135"/>
    </row>
    <row r="6371" spans="31:33" s="96" customFormat="1">
      <c r="AE6371" s="135"/>
      <c r="AF6371" s="135"/>
      <c r="AG6371" s="135"/>
    </row>
    <row r="6372" spans="31:33" s="96" customFormat="1">
      <c r="AE6372" s="135"/>
      <c r="AF6372" s="135"/>
      <c r="AG6372" s="135"/>
    </row>
    <row r="6373" spans="31:33" s="96" customFormat="1">
      <c r="AE6373" s="135"/>
      <c r="AF6373" s="135"/>
      <c r="AG6373" s="135"/>
    </row>
    <row r="6374" spans="31:33" s="96" customFormat="1">
      <c r="AE6374" s="135"/>
      <c r="AF6374" s="135"/>
      <c r="AG6374" s="135"/>
    </row>
    <row r="6375" spans="31:33" s="96" customFormat="1">
      <c r="AE6375" s="135"/>
      <c r="AF6375" s="135"/>
      <c r="AG6375" s="135"/>
    </row>
    <row r="6376" spans="31:33" s="96" customFormat="1">
      <c r="AE6376" s="135"/>
      <c r="AF6376" s="135"/>
      <c r="AG6376" s="135"/>
    </row>
    <row r="6377" spans="31:33" s="96" customFormat="1">
      <c r="AE6377" s="135"/>
      <c r="AF6377" s="135"/>
      <c r="AG6377" s="135"/>
    </row>
    <row r="6378" spans="31:33" s="96" customFormat="1">
      <c r="AE6378" s="135"/>
      <c r="AF6378" s="135"/>
      <c r="AG6378" s="135"/>
    </row>
    <row r="6379" spans="31:33" s="96" customFormat="1">
      <c r="AE6379" s="135"/>
      <c r="AF6379" s="135"/>
      <c r="AG6379" s="135"/>
    </row>
    <row r="6380" spans="31:33" s="96" customFormat="1">
      <c r="AE6380" s="135"/>
      <c r="AF6380" s="135"/>
      <c r="AG6380" s="135"/>
    </row>
    <row r="6381" spans="31:33" s="96" customFormat="1">
      <c r="AE6381" s="135"/>
      <c r="AF6381" s="135"/>
      <c r="AG6381" s="135"/>
    </row>
    <row r="6382" spans="31:33" s="96" customFormat="1">
      <c r="AE6382" s="135"/>
      <c r="AF6382" s="135"/>
      <c r="AG6382" s="135"/>
    </row>
    <row r="6383" spans="31:33" s="96" customFormat="1">
      <c r="AE6383" s="135"/>
      <c r="AF6383" s="135"/>
      <c r="AG6383" s="135"/>
    </row>
    <row r="6384" spans="31:33" s="96" customFormat="1">
      <c r="AE6384" s="135"/>
      <c r="AF6384" s="135"/>
      <c r="AG6384" s="135"/>
    </row>
    <row r="6385" spans="31:33" s="96" customFormat="1">
      <c r="AE6385" s="135"/>
      <c r="AF6385" s="135"/>
      <c r="AG6385" s="135"/>
    </row>
    <row r="6386" spans="31:33" s="96" customFormat="1">
      <c r="AE6386" s="135"/>
      <c r="AF6386" s="135"/>
      <c r="AG6386" s="135"/>
    </row>
    <row r="6387" spans="31:33" s="96" customFormat="1">
      <c r="AE6387" s="135"/>
      <c r="AF6387" s="135"/>
      <c r="AG6387" s="135"/>
    </row>
    <row r="6388" spans="31:33" s="96" customFormat="1">
      <c r="AE6388" s="135"/>
      <c r="AF6388" s="135"/>
      <c r="AG6388" s="135"/>
    </row>
    <row r="6389" spans="31:33" s="96" customFormat="1">
      <c r="AE6389" s="135"/>
      <c r="AF6389" s="135"/>
      <c r="AG6389" s="135"/>
    </row>
    <row r="6390" spans="31:33" s="96" customFormat="1">
      <c r="AE6390" s="135"/>
      <c r="AF6390" s="135"/>
      <c r="AG6390" s="135"/>
    </row>
    <row r="6391" spans="31:33" s="96" customFormat="1">
      <c r="AE6391" s="135"/>
      <c r="AF6391" s="135"/>
      <c r="AG6391" s="135"/>
    </row>
    <row r="6392" spans="31:33" s="96" customFormat="1">
      <c r="AE6392" s="135"/>
      <c r="AF6392" s="135"/>
      <c r="AG6392" s="135"/>
    </row>
    <row r="6393" spans="31:33" s="96" customFormat="1">
      <c r="AE6393" s="135"/>
      <c r="AF6393" s="135"/>
      <c r="AG6393" s="135"/>
    </row>
    <row r="6394" spans="31:33" s="96" customFormat="1">
      <c r="AE6394" s="135"/>
      <c r="AF6394" s="135"/>
      <c r="AG6394" s="135"/>
    </row>
    <row r="6395" spans="31:33" s="96" customFormat="1">
      <c r="AE6395" s="135"/>
      <c r="AF6395" s="135"/>
      <c r="AG6395" s="135"/>
    </row>
    <row r="6396" spans="31:33" s="96" customFormat="1">
      <c r="AE6396" s="135"/>
      <c r="AF6396" s="135"/>
      <c r="AG6396" s="135"/>
    </row>
    <row r="6397" spans="31:33" s="96" customFormat="1">
      <c r="AE6397" s="135"/>
      <c r="AF6397" s="135"/>
      <c r="AG6397" s="135"/>
    </row>
    <row r="6398" spans="31:33" s="96" customFormat="1">
      <c r="AE6398" s="135"/>
      <c r="AF6398" s="135"/>
      <c r="AG6398" s="135"/>
    </row>
    <row r="6399" spans="31:33" s="96" customFormat="1">
      <c r="AE6399" s="135"/>
      <c r="AF6399" s="135"/>
      <c r="AG6399" s="135"/>
    </row>
    <row r="6400" spans="31:33" s="96" customFormat="1">
      <c r="AE6400" s="135"/>
      <c r="AF6400" s="135"/>
      <c r="AG6400" s="135"/>
    </row>
    <row r="6401" spans="31:33" s="96" customFormat="1">
      <c r="AE6401" s="135"/>
      <c r="AF6401" s="135"/>
      <c r="AG6401" s="135"/>
    </row>
    <row r="6402" spans="31:33" s="96" customFormat="1">
      <c r="AE6402" s="135"/>
      <c r="AF6402" s="135"/>
      <c r="AG6402" s="135"/>
    </row>
    <row r="6403" spans="31:33" s="96" customFormat="1">
      <c r="AE6403" s="135"/>
      <c r="AF6403" s="135"/>
      <c r="AG6403" s="135"/>
    </row>
    <row r="6404" spans="31:33" s="96" customFormat="1">
      <c r="AE6404" s="135"/>
      <c r="AF6404" s="135"/>
      <c r="AG6404" s="135"/>
    </row>
    <row r="6405" spans="31:33" s="96" customFormat="1">
      <c r="AE6405" s="135"/>
      <c r="AF6405" s="135"/>
      <c r="AG6405" s="135"/>
    </row>
    <row r="6406" spans="31:33" s="96" customFormat="1">
      <c r="AE6406" s="135"/>
      <c r="AF6406" s="135"/>
      <c r="AG6406" s="135"/>
    </row>
    <row r="6407" spans="31:33" s="96" customFormat="1">
      <c r="AE6407" s="135"/>
      <c r="AF6407" s="135"/>
      <c r="AG6407" s="135"/>
    </row>
    <row r="6408" spans="31:33" s="96" customFormat="1">
      <c r="AE6408" s="135"/>
      <c r="AF6408" s="135"/>
      <c r="AG6408" s="135"/>
    </row>
    <row r="6409" spans="31:33" s="96" customFormat="1">
      <c r="AE6409" s="135"/>
      <c r="AF6409" s="135"/>
      <c r="AG6409" s="135"/>
    </row>
    <row r="6410" spans="31:33" s="96" customFormat="1">
      <c r="AE6410" s="135"/>
      <c r="AF6410" s="135"/>
      <c r="AG6410" s="135"/>
    </row>
    <row r="6411" spans="31:33" s="96" customFormat="1">
      <c r="AE6411" s="135"/>
      <c r="AF6411" s="135"/>
      <c r="AG6411" s="135"/>
    </row>
    <row r="6412" spans="31:33" s="96" customFormat="1">
      <c r="AE6412" s="135"/>
      <c r="AF6412" s="135"/>
      <c r="AG6412" s="135"/>
    </row>
    <row r="6413" spans="31:33" s="96" customFormat="1">
      <c r="AE6413" s="135"/>
      <c r="AF6413" s="135"/>
      <c r="AG6413" s="135"/>
    </row>
    <row r="6414" spans="31:33" s="96" customFormat="1">
      <c r="AE6414" s="135"/>
      <c r="AF6414" s="135"/>
      <c r="AG6414" s="135"/>
    </row>
    <row r="6415" spans="31:33" s="96" customFormat="1">
      <c r="AE6415" s="135"/>
      <c r="AF6415" s="135"/>
      <c r="AG6415" s="135"/>
    </row>
    <row r="6416" spans="31:33" s="96" customFormat="1">
      <c r="AE6416" s="135"/>
      <c r="AF6416" s="135"/>
      <c r="AG6416" s="135"/>
    </row>
    <row r="6417" spans="31:33" s="96" customFormat="1">
      <c r="AE6417" s="135"/>
      <c r="AF6417" s="135"/>
      <c r="AG6417" s="135"/>
    </row>
    <row r="6418" spans="31:33" s="96" customFormat="1">
      <c r="AE6418" s="135"/>
      <c r="AF6418" s="135"/>
      <c r="AG6418" s="135"/>
    </row>
    <row r="6419" spans="31:33" s="96" customFormat="1">
      <c r="AE6419" s="135"/>
      <c r="AF6419" s="135"/>
      <c r="AG6419" s="135"/>
    </row>
    <row r="6420" spans="31:33" s="96" customFormat="1">
      <c r="AE6420" s="135"/>
      <c r="AF6420" s="135"/>
      <c r="AG6420" s="135"/>
    </row>
    <row r="6421" spans="31:33" s="96" customFormat="1">
      <c r="AE6421" s="135"/>
      <c r="AF6421" s="135"/>
      <c r="AG6421" s="135"/>
    </row>
    <row r="6422" spans="31:33" s="96" customFormat="1">
      <c r="AE6422" s="135"/>
      <c r="AF6422" s="135"/>
      <c r="AG6422" s="135"/>
    </row>
    <row r="6423" spans="31:33" s="96" customFormat="1">
      <c r="AE6423" s="135"/>
      <c r="AF6423" s="135"/>
      <c r="AG6423" s="135"/>
    </row>
    <row r="6424" spans="31:33" s="96" customFormat="1">
      <c r="AE6424" s="135"/>
      <c r="AF6424" s="135"/>
      <c r="AG6424" s="135"/>
    </row>
    <row r="6425" spans="31:33" s="96" customFormat="1">
      <c r="AE6425" s="135"/>
      <c r="AF6425" s="135"/>
      <c r="AG6425" s="135"/>
    </row>
    <row r="6426" spans="31:33" s="96" customFormat="1">
      <c r="AE6426" s="135"/>
      <c r="AF6426" s="135"/>
      <c r="AG6426" s="135"/>
    </row>
    <row r="6427" spans="31:33" s="96" customFormat="1">
      <c r="AE6427" s="135"/>
      <c r="AF6427" s="135"/>
      <c r="AG6427" s="135"/>
    </row>
    <row r="6428" spans="31:33" s="96" customFormat="1">
      <c r="AE6428" s="135"/>
      <c r="AF6428" s="135"/>
      <c r="AG6428" s="135"/>
    </row>
    <row r="6429" spans="31:33" s="96" customFormat="1">
      <c r="AE6429" s="135"/>
      <c r="AF6429" s="135"/>
      <c r="AG6429" s="135"/>
    </row>
    <row r="6430" spans="31:33" s="96" customFormat="1">
      <c r="AE6430" s="135"/>
      <c r="AF6430" s="135"/>
      <c r="AG6430" s="135"/>
    </row>
    <row r="6431" spans="31:33" s="96" customFormat="1">
      <c r="AE6431" s="135"/>
      <c r="AF6431" s="135"/>
      <c r="AG6431" s="135"/>
    </row>
    <row r="6432" spans="31:33" s="96" customFormat="1">
      <c r="AE6432" s="135"/>
      <c r="AF6432" s="135"/>
      <c r="AG6432" s="135"/>
    </row>
    <row r="6433" spans="31:33" s="96" customFormat="1">
      <c r="AE6433" s="135"/>
      <c r="AF6433" s="135"/>
      <c r="AG6433" s="135"/>
    </row>
    <row r="6434" spans="31:33" s="96" customFormat="1">
      <c r="AE6434" s="135"/>
      <c r="AF6434" s="135"/>
      <c r="AG6434" s="135"/>
    </row>
    <row r="6435" spans="31:33" s="96" customFormat="1">
      <c r="AE6435" s="135"/>
      <c r="AF6435" s="135"/>
      <c r="AG6435" s="135"/>
    </row>
    <row r="6436" spans="31:33" s="96" customFormat="1">
      <c r="AE6436" s="135"/>
      <c r="AF6436" s="135"/>
      <c r="AG6436" s="135"/>
    </row>
    <row r="6437" spans="31:33" s="96" customFormat="1">
      <c r="AE6437" s="135"/>
      <c r="AF6437" s="135"/>
      <c r="AG6437" s="135"/>
    </row>
    <row r="6438" spans="31:33" s="96" customFormat="1">
      <c r="AE6438" s="135"/>
      <c r="AF6438" s="135"/>
      <c r="AG6438" s="135"/>
    </row>
    <row r="6439" spans="31:33" s="96" customFormat="1">
      <c r="AE6439" s="135"/>
      <c r="AF6439" s="135"/>
      <c r="AG6439" s="135"/>
    </row>
    <row r="6440" spans="31:33" s="96" customFormat="1">
      <c r="AE6440" s="135"/>
      <c r="AF6440" s="135"/>
      <c r="AG6440" s="135"/>
    </row>
    <row r="6441" spans="31:33" s="96" customFormat="1">
      <c r="AE6441" s="135"/>
      <c r="AF6441" s="135"/>
      <c r="AG6441" s="135"/>
    </row>
    <row r="6442" spans="31:33" s="96" customFormat="1">
      <c r="AE6442" s="135"/>
      <c r="AF6442" s="135"/>
      <c r="AG6442" s="135"/>
    </row>
    <row r="6443" spans="31:33" s="96" customFormat="1">
      <c r="AE6443" s="135"/>
      <c r="AF6443" s="135"/>
      <c r="AG6443" s="135"/>
    </row>
    <row r="6444" spans="31:33" s="96" customFormat="1">
      <c r="AE6444" s="135"/>
      <c r="AF6444" s="135"/>
      <c r="AG6444" s="135"/>
    </row>
    <row r="6445" spans="31:33" s="96" customFormat="1">
      <c r="AE6445" s="135"/>
      <c r="AF6445" s="135"/>
      <c r="AG6445" s="135"/>
    </row>
    <row r="6446" spans="31:33" s="96" customFormat="1">
      <c r="AE6446" s="135"/>
      <c r="AF6446" s="135"/>
      <c r="AG6446" s="135"/>
    </row>
    <row r="6447" spans="31:33" s="96" customFormat="1">
      <c r="AE6447" s="135"/>
      <c r="AF6447" s="135"/>
      <c r="AG6447" s="135"/>
    </row>
    <row r="6448" spans="31:33" s="96" customFormat="1">
      <c r="AE6448" s="135"/>
      <c r="AF6448" s="135"/>
      <c r="AG6448" s="135"/>
    </row>
    <row r="6449" spans="31:33" s="96" customFormat="1">
      <c r="AE6449" s="135"/>
      <c r="AF6449" s="135"/>
      <c r="AG6449" s="135"/>
    </row>
    <row r="6450" spans="31:33" s="96" customFormat="1">
      <c r="AE6450" s="135"/>
      <c r="AF6450" s="135"/>
      <c r="AG6450" s="135"/>
    </row>
    <row r="6451" spans="31:33" s="96" customFormat="1">
      <c r="AE6451" s="135"/>
      <c r="AF6451" s="135"/>
      <c r="AG6451" s="135"/>
    </row>
    <row r="6452" spans="31:33" s="96" customFormat="1">
      <c r="AE6452" s="135"/>
      <c r="AF6452" s="135"/>
      <c r="AG6452" s="135"/>
    </row>
    <row r="6453" spans="31:33" s="96" customFormat="1">
      <c r="AE6453" s="135"/>
      <c r="AF6453" s="135"/>
      <c r="AG6453" s="135"/>
    </row>
    <row r="6454" spans="31:33" s="96" customFormat="1">
      <c r="AE6454" s="135"/>
      <c r="AF6454" s="135"/>
      <c r="AG6454" s="135"/>
    </row>
    <row r="6455" spans="31:33" s="96" customFormat="1">
      <c r="AE6455" s="135"/>
      <c r="AF6455" s="135"/>
      <c r="AG6455" s="135"/>
    </row>
    <row r="6456" spans="31:33" s="96" customFormat="1">
      <c r="AE6456" s="135"/>
      <c r="AF6456" s="135"/>
      <c r="AG6456" s="135"/>
    </row>
    <row r="6457" spans="31:33" s="96" customFormat="1">
      <c r="AE6457" s="135"/>
      <c r="AF6457" s="135"/>
      <c r="AG6457" s="135"/>
    </row>
    <row r="6458" spans="31:33" s="96" customFormat="1">
      <c r="AE6458" s="135"/>
      <c r="AF6458" s="135"/>
      <c r="AG6458" s="135"/>
    </row>
    <row r="6459" spans="31:33" s="96" customFormat="1">
      <c r="AE6459" s="135"/>
      <c r="AF6459" s="135"/>
      <c r="AG6459" s="135"/>
    </row>
    <row r="6460" spans="31:33" s="96" customFormat="1">
      <c r="AE6460" s="135"/>
      <c r="AF6460" s="135"/>
      <c r="AG6460" s="135"/>
    </row>
    <row r="6461" spans="31:33" s="96" customFormat="1">
      <c r="AE6461" s="135"/>
      <c r="AF6461" s="135"/>
      <c r="AG6461" s="135"/>
    </row>
    <row r="6462" spans="31:33" s="96" customFormat="1">
      <c r="AE6462" s="135"/>
      <c r="AF6462" s="135"/>
      <c r="AG6462" s="135"/>
    </row>
    <row r="6463" spans="31:33" s="96" customFormat="1">
      <c r="AE6463" s="135"/>
      <c r="AF6463" s="135"/>
      <c r="AG6463" s="135"/>
    </row>
    <row r="6464" spans="31:33" s="96" customFormat="1">
      <c r="AE6464" s="135"/>
      <c r="AF6464" s="135"/>
      <c r="AG6464" s="135"/>
    </row>
    <row r="6465" spans="31:33" s="96" customFormat="1">
      <c r="AE6465" s="135"/>
      <c r="AF6465" s="135"/>
      <c r="AG6465" s="135"/>
    </row>
    <row r="6466" spans="31:33" s="96" customFormat="1">
      <c r="AE6466" s="135"/>
      <c r="AF6466" s="135"/>
      <c r="AG6466" s="135"/>
    </row>
    <row r="6467" spans="31:33" s="96" customFormat="1">
      <c r="AE6467" s="135"/>
      <c r="AF6467" s="135"/>
      <c r="AG6467" s="135"/>
    </row>
    <row r="6468" spans="31:33" s="96" customFormat="1">
      <c r="AE6468" s="135"/>
      <c r="AF6468" s="135"/>
      <c r="AG6468" s="135"/>
    </row>
    <row r="6469" spans="31:33" s="96" customFormat="1">
      <c r="AE6469" s="135"/>
      <c r="AF6469" s="135"/>
      <c r="AG6469" s="135"/>
    </row>
    <row r="6470" spans="31:33" s="96" customFormat="1">
      <c r="AE6470" s="135"/>
      <c r="AF6470" s="135"/>
      <c r="AG6470" s="135"/>
    </row>
    <row r="6471" spans="31:33" s="96" customFormat="1">
      <c r="AE6471" s="135"/>
      <c r="AF6471" s="135"/>
      <c r="AG6471" s="135"/>
    </row>
    <row r="6472" spans="31:33" s="96" customFormat="1">
      <c r="AE6472" s="135"/>
      <c r="AF6472" s="135"/>
      <c r="AG6472" s="135"/>
    </row>
    <row r="6473" spans="31:33" s="96" customFormat="1">
      <c r="AE6473" s="135"/>
      <c r="AF6473" s="135"/>
      <c r="AG6473" s="135"/>
    </row>
    <row r="6474" spans="31:33" s="96" customFormat="1">
      <c r="AE6474" s="135"/>
      <c r="AF6474" s="135"/>
      <c r="AG6474" s="135"/>
    </row>
    <row r="6475" spans="31:33" s="96" customFormat="1">
      <c r="AE6475" s="135"/>
      <c r="AF6475" s="135"/>
      <c r="AG6475" s="135"/>
    </row>
    <row r="6476" spans="31:33" s="96" customFormat="1">
      <c r="AE6476" s="135"/>
      <c r="AF6476" s="135"/>
      <c r="AG6476" s="135"/>
    </row>
    <row r="6477" spans="31:33" s="96" customFormat="1">
      <c r="AE6477" s="135"/>
      <c r="AF6477" s="135"/>
      <c r="AG6477" s="135"/>
    </row>
    <row r="6478" spans="31:33" s="96" customFormat="1">
      <c r="AE6478" s="135"/>
      <c r="AF6478" s="135"/>
      <c r="AG6478" s="135"/>
    </row>
    <row r="6479" spans="31:33" s="96" customFormat="1">
      <c r="AE6479" s="135"/>
      <c r="AF6479" s="135"/>
      <c r="AG6479" s="135"/>
    </row>
    <row r="6480" spans="31:33" s="96" customFormat="1">
      <c r="AE6480" s="135"/>
      <c r="AF6480" s="135"/>
      <c r="AG6480" s="135"/>
    </row>
    <row r="6481" spans="31:33" s="96" customFormat="1">
      <c r="AE6481" s="135"/>
      <c r="AF6481" s="135"/>
      <c r="AG6481" s="135"/>
    </row>
    <row r="6482" spans="31:33" s="96" customFormat="1">
      <c r="AE6482" s="135"/>
      <c r="AF6482" s="135"/>
      <c r="AG6482" s="135"/>
    </row>
    <row r="6483" spans="31:33" s="96" customFormat="1">
      <c r="AE6483" s="135"/>
      <c r="AF6483" s="135"/>
      <c r="AG6483" s="135"/>
    </row>
    <row r="6484" spans="31:33" s="96" customFormat="1">
      <c r="AE6484" s="135"/>
      <c r="AF6484" s="135"/>
      <c r="AG6484" s="135"/>
    </row>
    <row r="6485" spans="31:33" s="96" customFormat="1">
      <c r="AE6485" s="135"/>
      <c r="AF6485" s="135"/>
      <c r="AG6485" s="135"/>
    </row>
    <row r="6486" spans="31:33" s="96" customFormat="1">
      <c r="AE6486" s="135"/>
      <c r="AF6486" s="135"/>
      <c r="AG6486" s="135"/>
    </row>
    <row r="6487" spans="31:33" s="96" customFormat="1">
      <c r="AE6487" s="135"/>
      <c r="AF6487" s="135"/>
      <c r="AG6487" s="135"/>
    </row>
    <row r="6488" spans="31:33" s="96" customFormat="1">
      <c r="AE6488" s="135"/>
      <c r="AF6488" s="135"/>
      <c r="AG6488" s="135"/>
    </row>
    <row r="6489" spans="31:33" s="96" customFormat="1">
      <c r="AE6489" s="135"/>
      <c r="AF6489" s="135"/>
      <c r="AG6489" s="135"/>
    </row>
    <row r="6490" spans="31:33" s="96" customFormat="1">
      <c r="AE6490" s="135"/>
      <c r="AF6490" s="135"/>
      <c r="AG6490" s="135"/>
    </row>
    <row r="6491" spans="31:33" s="96" customFormat="1">
      <c r="AE6491" s="135"/>
      <c r="AF6491" s="135"/>
      <c r="AG6491" s="135"/>
    </row>
    <row r="6492" spans="31:33" s="96" customFormat="1">
      <c r="AE6492" s="135"/>
      <c r="AF6492" s="135"/>
      <c r="AG6492" s="135"/>
    </row>
    <row r="6493" spans="31:33" s="96" customFormat="1">
      <c r="AE6493" s="135"/>
      <c r="AF6493" s="135"/>
      <c r="AG6493" s="135"/>
    </row>
    <row r="6494" spans="31:33" s="96" customFormat="1">
      <c r="AE6494" s="135"/>
      <c r="AF6494" s="135"/>
      <c r="AG6494" s="135"/>
    </row>
    <row r="6495" spans="31:33" s="96" customFormat="1">
      <c r="AE6495" s="135"/>
      <c r="AF6495" s="135"/>
      <c r="AG6495" s="135"/>
    </row>
    <row r="6496" spans="31:33" s="96" customFormat="1">
      <c r="AE6496" s="135"/>
      <c r="AF6496" s="135"/>
      <c r="AG6496" s="135"/>
    </row>
    <row r="6497" spans="31:33" s="96" customFormat="1">
      <c r="AE6497" s="135"/>
      <c r="AF6497" s="135"/>
      <c r="AG6497" s="135"/>
    </row>
    <row r="6498" spans="31:33" s="96" customFormat="1">
      <c r="AE6498" s="135"/>
      <c r="AF6498" s="135"/>
      <c r="AG6498" s="135"/>
    </row>
    <row r="6499" spans="31:33" s="96" customFormat="1">
      <c r="AE6499" s="135"/>
      <c r="AF6499" s="135"/>
      <c r="AG6499" s="135"/>
    </row>
    <row r="6500" spans="31:33" s="96" customFormat="1">
      <c r="AE6500" s="135"/>
      <c r="AF6500" s="135"/>
      <c r="AG6500" s="135"/>
    </row>
    <row r="6501" spans="31:33" s="96" customFormat="1">
      <c r="AE6501" s="135"/>
      <c r="AF6501" s="135"/>
      <c r="AG6501" s="135"/>
    </row>
    <row r="6502" spans="31:33" s="96" customFormat="1">
      <c r="AE6502" s="135"/>
      <c r="AF6502" s="135"/>
      <c r="AG6502" s="135"/>
    </row>
    <row r="6503" spans="31:33" s="96" customFormat="1">
      <c r="AE6503" s="135"/>
      <c r="AF6503" s="135"/>
      <c r="AG6503" s="135"/>
    </row>
    <row r="6504" spans="31:33" s="96" customFormat="1">
      <c r="AE6504" s="135"/>
      <c r="AF6504" s="135"/>
      <c r="AG6504" s="135"/>
    </row>
    <row r="6505" spans="31:33" s="96" customFormat="1">
      <c r="AE6505" s="135"/>
      <c r="AF6505" s="135"/>
      <c r="AG6505" s="135"/>
    </row>
    <row r="6506" spans="31:33" s="96" customFormat="1">
      <c r="AE6506" s="135"/>
      <c r="AF6506" s="135"/>
      <c r="AG6506" s="135"/>
    </row>
    <row r="6507" spans="31:33" s="96" customFormat="1">
      <c r="AE6507" s="135"/>
      <c r="AF6507" s="135"/>
      <c r="AG6507" s="135"/>
    </row>
    <row r="6508" spans="31:33" s="96" customFormat="1">
      <c r="AE6508" s="135"/>
      <c r="AF6508" s="135"/>
      <c r="AG6508" s="135"/>
    </row>
    <row r="6509" spans="31:33" s="96" customFormat="1">
      <c r="AE6509" s="135"/>
      <c r="AF6509" s="135"/>
      <c r="AG6509" s="135"/>
    </row>
    <row r="6510" spans="31:33" s="96" customFormat="1">
      <c r="AE6510" s="135"/>
      <c r="AF6510" s="135"/>
      <c r="AG6510" s="135"/>
    </row>
    <row r="6511" spans="31:33" s="96" customFormat="1">
      <c r="AE6511" s="135"/>
      <c r="AF6511" s="135"/>
      <c r="AG6511" s="135"/>
    </row>
    <row r="6512" spans="31:33" s="96" customFormat="1">
      <c r="AE6512" s="135"/>
      <c r="AF6512" s="135"/>
      <c r="AG6512" s="135"/>
    </row>
    <row r="6513" spans="31:33" s="96" customFormat="1">
      <c r="AE6513" s="135"/>
      <c r="AF6513" s="135"/>
      <c r="AG6513" s="135"/>
    </row>
    <row r="6514" spans="31:33" s="96" customFormat="1">
      <c r="AE6514" s="135"/>
      <c r="AF6514" s="135"/>
      <c r="AG6514" s="135"/>
    </row>
    <row r="6515" spans="31:33" s="96" customFormat="1">
      <c r="AE6515" s="135"/>
      <c r="AF6515" s="135"/>
      <c r="AG6515" s="135"/>
    </row>
    <row r="6516" spans="31:33" s="96" customFormat="1">
      <c r="AE6516" s="135"/>
      <c r="AF6516" s="135"/>
      <c r="AG6516" s="135"/>
    </row>
    <row r="6517" spans="31:33" s="96" customFormat="1">
      <c r="AE6517" s="135"/>
      <c r="AF6517" s="135"/>
      <c r="AG6517" s="135"/>
    </row>
    <row r="6518" spans="31:33" s="96" customFormat="1">
      <c r="AE6518" s="135"/>
      <c r="AF6518" s="135"/>
      <c r="AG6518" s="135"/>
    </row>
    <row r="6519" spans="31:33" s="96" customFormat="1">
      <c r="AE6519" s="135"/>
      <c r="AF6519" s="135"/>
      <c r="AG6519" s="135"/>
    </row>
    <row r="6520" spans="31:33" s="96" customFormat="1">
      <c r="AE6520" s="135"/>
      <c r="AF6520" s="135"/>
      <c r="AG6520" s="135"/>
    </row>
    <row r="6521" spans="31:33" s="96" customFormat="1">
      <c r="AE6521" s="135"/>
      <c r="AF6521" s="135"/>
      <c r="AG6521" s="135"/>
    </row>
    <row r="6522" spans="31:33" s="96" customFormat="1">
      <c r="AE6522" s="135"/>
      <c r="AF6522" s="135"/>
      <c r="AG6522" s="135"/>
    </row>
    <row r="6523" spans="31:33" s="96" customFormat="1">
      <c r="AE6523" s="135"/>
      <c r="AF6523" s="135"/>
      <c r="AG6523" s="135"/>
    </row>
    <row r="6524" spans="31:33" s="96" customFormat="1">
      <c r="AE6524" s="135"/>
      <c r="AF6524" s="135"/>
      <c r="AG6524" s="135"/>
    </row>
    <row r="6525" spans="31:33" s="96" customFormat="1">
      <c r="AE6525" s="135"/>
      <c r="AF6525" s="135"/>
      <c r="AG6525" s="135"/>
    </row>
    <row r="6526" spans="31:33" s="96" customFormat="1">
      <c r="AE6526" s="135"/>
      <c r="AF6526" s="135"/>
      <c r="AG6526" s="135"/>
    </row>
    <row r="6527" spans="31:33" s="96" customFormat="1">
      <c r="AE6527" s="135"/>
      <c r="AF6527" s="135"/>
      <c r="AG6527" s="135"/>
    </row>
    <row r="6528" spans="31:33" s="96" customFormat="1">
      <c r="AE6528" s="135"/>
      <c r="AF6528" s="135"/>
      <c r="AG6528" s="135"/>
    </row>
    <row r="6529" spans="31:33" s="96" customFormat="1">
      <c r="AE6529" s="135"/>
      <c r="AF6529" s="135"/>
      <c r="AG6529" s="135"/>
    </row>
    <row r="6530" spans="31:33" s="96" customFormat="1">
      <c r="AE6530" s="135"/>
      <c r="AF6530" s="135"/>
      <c r="AG6530" s="135"/>
    </row>
    <row r="6531" spans="31:33" s="96" customFormat="1">
      <c r="AE6531" s="135"/>
      <c r="AF6531" s="135"/>
      <c r="AG6531" s="135"/>
    </row>
    <row r="6532" spans="31:33" s="96" customFormat="1">
      <c r="AE6532" s="135"/>
      <c r="AF6532" s="135"/>
      <c r="AG6532" s="135"/>
    </row>
    <row r="6533" spans="31:33" s="96" customFormat="1">
      <c r="AE6533" s="135"/>
      <c r="AF6533" s="135"/>
      <c r="AG6533" s="135"/>
    </row>
    <row r="6534" spans="31:33" s="96" customFormat="1">
      <c r="AE6534" s="135"/>
      <c r="AF6534" s="135"/>
      <c r="AG6534" s="135"/>
    </row>
    <row r="6535" spans="31:33" s="96" customFormat="1">
      <c r="AE6535" s="135"/>
      <c r="AF6535" s="135"/>
      <c r="AG6535" s="135"/>
    </row>
    <row r="6536" spans="31:33" s="96" customFormat="1">
      <c r="AE6536" s="135"/>
      <c r="AF6536" s="135"/>
      <c r="AG6536" s="135"/>
    </row>
    <row r="6537" spans="31:33" s="96" customFormat="1">
      <c r="AE6537" s="135"/>
      <c r="AF6537" s="135"/>
      <c r="AG6537" s="135"/>
    </row>
    <row r="6538" spans="31:33" s="96" customFormat="1">
      <c r="AE6538" s="135"/>
      <c r="AF6538" s="135"/>
      <c r="AG6538" s="135"/>
    </row>
    <row r="6539" spans="31:33" s="96" customFormat="1">
      <c r="AE6539" s="135"/>
      <c r="AF6539" s="135"/>
      <c r="AG6539" s="135"/>
    </row>
    <row r="6540" spans="31:33" s="96" customFormat="1">
      <c r="AE6540" s="135"/>
      <c r="AF6540" s="135"/>
      <c r="AG6540" s="135"/>
    </row>
    <row r="6541" spans="31:33" s="96" customFormat="1">
      <c r="AE6541" s="135"/>
      <c r="AF6541" s="135"/>
      <c r="AG6541" s="135"/>
    </row>
    <row r="6542" spans="31:33" s="96" customFormat="1">
      <c r="AE6542" s="135"/>
      <c r="AF6542" s="135"/>
      <c r="AG6542" s="135"/>
    </row>
    <row r="6543" spans="31:33" s="96" customFormat="1">
      <c r="AE6543" s="135"/>
      <c r="AF6543" s="135"/>
      <c r="AG6543" s="135"/>
    </row>
    <row r="6544" spans="31:33" s="96" customFormat="1">
      <c r="AE6544" s="135"/>
      <c r="AF6544" s="135"/>
      <c r="AG6544" s="135"/>
    </row>
    <row r="6545" spans="31:33" s="96" customFormat="1">
      <c r="AE6545" s="135"/>
      <c r="AF6545" s="135"/>
      <c r="AG6545" s="135"/>
    </row>
    <row r="6546" spans="31:33" s="96" customFormat="1">
      <c r="AE6546" s="135"/>
      <c r="AF6546" s="135"/>
      <c r="AG6546" s="135"/>
    </row>
    <row r="6547" spans="31:33" s="96" customFormat="1">
      <c r="AE6547" s="135"/>
      <c r="AF6547" s="135"/>
      <c r="AG6547" s="135"/>
    </row>
    <row r="6548" spans="31:33" s="96" customFormat="1">
      <c r="AE6548" s="135"/>
      <c r="AF6548" s="135"/>
      <c r="AG6548" s="135"/>
    </row>
    <row r="6549" spans="31:33" s="96" customFormat="1">
      <c r="AE6549" s="135"/>
      <c r="AF6549" s="135"/>
      <c r="AG6549" s="135"/>
    </row>
    <row r="6550" spans="31:33" s="96" customFormat="1">
      <c r="AE6550" s="135"/>
      <c r="AF6550" s="135"/>
      <c r="AG6550" s="135"/>
    </row>
    <row r="6551" spans="31:33" s="96" customFormat="1">
      <c r="AE6551" s="135"/>
      <c r="AF6551" s="135"/>
      <c r="AG6551" s="135"/>
    </row>
    <row r="6552" spans="31:33" s="96" customFormat="1">
      <c r="AE6552" s="135"/>
      <c r="AF6552" s="135"/>
      <c r="AG6552" s="135"/>
    </row>
    <row r="6553" spans="31:33" s="96" customFormat="1">
      <c r="AE6553" s="135"/>
      <c r="AF6553" s="135"/>
      <c r="AG6553" s="135"/>
    </row>
    <row r="6554" spans="31:33" s="96" customFormat="1">
      <c r="AE6554" s="135"/>
      <c r="AF6554" s="135"/>
      <c r="AG6554" s="135"/>
    </row>
    <row r="6555" spans="31:33" s="96" customFormat="1">
      <c r="AE6555" s="135"/>
      <c r="AF6555" s="135"/>
      <c r="AG6555" s="135"/>
    </row>
    <row r="6556" spans="31:33" s="96" customFormat="1">
      <c r="AE6556" s="135"/>
      <c r="AF6556" s="135"/>
      <c r="AG6556" s="135"/>
    </row>
    <row r="6557" spans="31:33" s="96" customFormat="1">
      <c r="AE6557" s="135"/>
      <c r="AF6557" s="135"/>
      <c r="AG6557" s="135"/>
    </row>
    <row r="6558" spans="31:33" s="96" customFormat="1">
      <c r="AE6558" s="135"/>
      <c r="AF6558" s="135"/>
      <c r="AG6558" s="135"/>
    </row>
    <row r="6559" spans="31:33" s="96" customFormat="1">
      <c r="AE6559" s="135"/>
      <c r="AF6559" s="135"/>
      <c r="AG6559" s="135"/>
    </row>
    <row r="6560" spans="31:33" s="96" customFormat="1">
      <c r="AE6560" s="135"/>
      <c r="AF6560" s="135"/>
      <c r="AG6560" s="135"/>
    </row>
    <row r="6561" spans="31:33" s="96" customFormat="1">
      <c r="AE6561" s="135"/>
      <c r="AF6561" s="135"/>
      <c r="AG6561" s="135"/>
    </row>
    <row r="6562" spans="31:33" s="96" customFormat="1">
      <c r="AE6562" s="135"/>
      <c r="AF6562" s="135"/>
      <c r="AG6562" s="135"/>
    </row>
    <row r="6563" spans="31:33" s="96" customFormat="1">
      <c r="AE6563" s="135"/>
      <c r="AF6563" s="135"/>
      <c r="AG6563" s="135"/>
    </row>
    <row r="6564" spans="31:33" s="96" customFormat="1">
      <c r="AE6564" s="135"/>
      <c r="AF6564" s="135"/>
      <c r="AG6564" s="135"/>
    </row>
    <row r="6565" spans="31:33" s="96" customFormat="1">
      <c r="AE6565" s="135"/>
      <c r="AF6565" s="135"/>
      <c r="AG6565" s="135"/>
    </row>
    <row r="6566" spans="31:33" s="96" customFormat="1">
      <c r="AE6566" s="135"/>
      <c r="AF6566" s="135"/>
      <c r="AG6566" s="135"/>
    </row>
    <row r="6567" spans="31:33" s="96" customFormat="1">
      <c r="AE6567" s="135"/>
      <c r="AF6567" s="135"/>
      <c r="AG6567" s="135"/>
    </row>
    <row r="6568" spans="31:33" s="96" customFormat="1">
      <c r="AE6568" s="135"/>
      <c r="AF6568" s="135"/>
      <c r="AG6568" s="135"/>
    </row>
    <row r="6569" spans="31:33" s="96" customFormat="1">
      <c r="AE6569" s="135"/>
      <c r="AF6569" s="135"/>
      <c r="AG6569" s="135"/>
    </row>
    <row r="6570" spans="31:33" s="96" customFormat="1">
      <c r="AE6570" s="135"/>
      <c r="AF6570" s="135"/>
      <c r="AG6570" s="135"/>
    </row>
    <row r="6571" spans="31:33" s="96" customFormat="1">
      <c r="AE6571" s="135"/>
      <c r="AF6571" s="135"/>
      <c r="AG6571" s="135"/>
    </row>
    <row r="6572" spans="31:33" s="96" customFormat="1">
      <c r="AE6572" s="135"/>
      <c r="AF6572" s="135"/>
      <c r="AG6572" s="135"/>
    </row>
    <row r="6573" spans="31:33" s="96" customFormat="1">
      <c r="AE6573" s="135"/>
      <c r="AF6573" s="135"/>
      <c r="AG6573" s="135"/>
    </row>
    <row r="6574" spans="31:33" s="96" customFormat="1">
      <c r="AE6574" s="135"/>
      <c r="AF6574" s="135"/>
      <c r="AG6574" s="135"/>
    </row>
    <row r="6575" spans="31:33" s="96" customFormat="1">
      <c r="AE6575" s="135"/>
      <c r="AF6575" s="135"/>
      <c r="AG6575" s="135"/>
    </row>
    <row r="6576" spans="31:33" s="96" customFormat="1">
      <c r="AE6576" s="135"/>
      <c r="AF6576" s="135"/>
      <c r="AG6576" s="135"/>
    </row>
    <row r="6577" spans="31:33" s="96" customFormat="1">
      <c r="AE6577" s="135"/>
      <c r="AF6577" s="135"/>
      <c r="AG6577" s="135"/>
    </row>
    <row r="6578" spans="31:33" s="96" customFormat="1">
      <c r="AE6578" s="135"/>
      <c r="AF6578" s="135"/>
      <c r="AG6578" s="135"/>
    </row>
    <row r="6579" spans="31:33" s="96" customFormat="1">
      <c r="AE6579" s="135"/>
      <c r="AF6579" s="135"/>
      <c r="AG6579" s="135"/>
    </row>
    <row r="6580" spans="31:33" s="96" customFormat="1">
      <c r="AE6580" s="135"/>
      <c r="AF6580" s="135"/>
      <c r="AG6580" s="135"/>
    </row>
    <row r="6581" spans="31:33" s="96" customFormat="1">
      <c r="AE6581" s="135"/>
      <c r="AF6581" s="135"/>
      <c r="AG6581" s="135"/>
    </row>
    <row r="6582" spans="31:33" s="96" customFormat="1">
      <c r="AE6582" s="135"/>
      <c r="AF6582" s="135"/>
      <c r="AG6582" s="135"/>
    </row>
    <row r="6583" spans="31:33" s="96" customFormat="1">
      <c r="AE6583" s="135"/>
      <c r="AF6583" s="135"/>
      <c r="AG6583" s="135"/>
    </row>
    <row r="6584" spans="31:33" s="96" customFormat="1">
      <c r="AE6584" s="135"/>
      <c r="AF6584" s="135"/>
      <c r="AG6584" s="135"/>
    </row>
    <row r="6585" spans="31:33" s="96" customFormat="1">
      <c r="AE6585" s="135"/>
      <c r="AF6585" s="135"/>
      <c r="AG6585" s="135"/>
    </row>
    <row r="6586" spans="31:33" s="96" customFormat="1">
      <c r="AE6586" s="135"/>
      <c r="AF6586" s="135"/>
      <c r="AG6586" s="135"/>
    </row>
    <row r="6587" spans="31:33" s="96" customFormat="1">
      <c r="AE6587" s="135"/>
      <c r="AF6587" s="135"/>
      <c r="AG6587" s="135"/>
    </row>
    <row r="6588" spans="31:33" s="96" customFormat="1">
      <c r="AE6588" s="135"/>
      <c r="AF6588" s="135"/>
      <c r="AG6588" s="135"/>
    </row>
    <row r="6589" spans="31:33" s="96" customFormat="1">
      <c r="AE6589" s="135"/>
      <c r="AF6589" s="135"/>
      <c r="AG6589" s="135"/>
    </row>
    <row r="6590" spans="31:33" s="96" customFormat="1">
      <c r="AE6590" s="135"/>
      <c r="AF6590" s="135"/>
      <c r="AG6590" s="135"/>
    </row>
    <row r="6591" spans="31:33" s="96" customFormat="1">
      <c r="AE6591" s="135"/>
      <c r="AF6591" s="135"/>
      <c r="AG6591" s="135"/>
    </row>
    <row r="6592" spans="31:33" s="96" customFormat="1">
      <c r="AE6592" s="135"/>
      <c r="AF6592" s="135"/>
      <c r="AG6592" s="135"/>
    </row>
    <row r="6593" spans="31:33" s="96" customFormat="1">
      <c r="AE6593" s="135"/>
      <c r="AF6593" s="135"/>
      <c r="AG6593" s="135"/>
    </row>
    <row r="6594" spans="31:33" s="96" customFormat="1">
      <c r="AE6594" s="135"/>
      <c r="AF6594" s="135"/>
      <c r="AG6594" s="135"/>
    </row>
    <row r="6595" spans="31:33" s="96" customFormat="1">
      <c r="AE6595" s="135"/>
      <c r="AF6595" s="135"/>
      <c r="AG6595" s="135"/>
    </row>
    <row r="6596" spans="31:33" s="96" customFormat="1">
      <c r="AE6596" s="135"/>
      <c r="AF6596" s="135"/>
      <c r="AG6596" s="135"/>
    </row>
    <row r="6597" spans="31:33" s="96" customFormat="1">
      <c r="AE6597" s="135"/>
      <c r="AF6597" s="135"/>
      <c r="AG6597" s="135"/>
    </row>
    <row r="6598" spans="31:33" s="96" customFormat="1">
      <c r="AE6598" s="135"/>
      <c r="AF6598" s="135"/>
      <c r="AG6598" s="135"/>
    </row>
    <row r="6599" spans="31:33" s="96" customFormat="1">
      <c r="AE6599" s="135"/>
      <c r="AF6599" s="135"/>
      <c r="AG6599" s="135"/>
    </row>
    <row r="6600" spans="31:33" s="96" customFormat="1">
      <c r="AE6600" s="135"/>
      <c r="AF6600" s="135"/>
      <c r="AG6600" s="135"/>
    </row>
    <row r="6601" spans="31:33" s="96" customFormat="1">
      <c r="AE6601" s="135"/>
      <c r="AF6601" s="135"/>
      <c r="AG6601" s="135"/>
    </row>
    <row r="6602" spans="31:33" s="96" customFormat="1">
      <c r="AE6602" s="135"/>
      <c r="AF6602" s="135"/>
      <c r="AG6602" s="135"/>
    </row>
    <row r="6603" spans="31:33" s="96" customFormat="1">
      <c r="AE6603" s="135"/>
      <c r="AF6603" s="135"/>
      <c r="AG6603" s="135"/>
    </row>
    <row r="6604" spans="31:33" s="96" customFormat="1">
      <c r="AE6604" s="135"/>
      <c r="AF6604" s="135"/>
      <c r="AG6604" s="135"/>
    </row>
    <row r="6605" spans="31:33" s="96" customFormat="1">
      <c r="AE6605" s="135"/>
      <c r="AF6605" s="135"/>
      <c r="AG6605" s="135"/>
    </row>
    <row r="6606" spans="31:33" s="96" customFormat="1">
      <c r="AE6606" s="135"/>
      <c r="AF6606" s="135"/>
      <c r="AG6606" s="135"/>
    </row>
    <row r="6607" spans="31:33" s="96" customFormat="1">
      <c r="AE6607" s="135"/>
      <c r="AF6607" s="135"/>
      <c r="AG6607" s="135"/>
    </row>
    <row r="6608" spans="31:33" s="96" customFormat="1">
      <c r="AE6608" s="135"/>
      <c r="AF6608" s="135"/>
      <c r="AG6608" s="135"/>
    </row>
    <row r="6609" spans="31:33" s="96" customFormat="1">
      <c r="AE6609" s="135"/>
      <c r="AF6609" s="135"/>
      <c r="AG6609" s="135"/>
    </row>
    <row r="6610" spans="31:33" s="96" customFormat="1">
      <c r="AE6610" s="135"/>
      <c r="AF6610" s="135"/>
      <c r="AG6610" s="135"/>
    </row>
    <row r="6611" spans="31:33" s="96" customFormat="1">
      <c r="AE6611" s="135"/>
      <c r="AF6611" s="135"/>
      <c r="AG6611" s="135"/>
    </row>
    <row r="6612" spans="31:33" s="96" customFormat="1">
      <c r="AE6612" s="135"/>
      <c r="AF6612" s="135"/>
      <c r="AG6612" s="135"/>
    </row>
    <row r="6613" spans="31:33" s="96" customFormat="1">
      <c r="AE6613" s="135"/>
      <c r="AF6613" s="135"/>
      <c r="AG6613" s="135"/>
    </row>
    <row r="6614" spans="31:33" s="96" customFormat="1">
      <c r="AE6614" s="135"/>
      <c r="AF6614" s="135"/>
      <c r="AG6614" s="135"/>
    </row>
    <row r="6615" spans="31:33" s="96" customFormat="1">
      <c r="AE6615" s="135"/>
      <c r="AF6615" s="135"/>
      <c r="AG6615" s="135"/>
    </row>
    <row r="6616" spans="31:33" s="96" customFormat="1">
      <c r="AE6616" s="135"/>
      <c r="AF6616" s="135"/>
      <c r="AG6616" s="135"/>
    </row>
    <row r="6617" spans="31:33" s="96" customFormat="1">
      <c r="AE6617" s="135"/>
      <c r="AF6617" s="135"/>
      <c r="AG6617" s="135"/>
    </row>
    <row r="6618" spans="31:33" s="96" customFormat="1">
      <c r="AE6618" s="135"/>
      <c r="AF6618" s="135"/>
      <c r="AG6618" s="135"/>
    </row>
    <row r="6619" spans="31:33" s="96" customFormat="1">
      <c r="AE6619" s="135"/>
      <c r="AF6619" s="135"/>
      <c r="AG6619" s="135"/>
    </row>
    <row r="6620" spans="31:33" s="96" customFormat="1">
      <c r="AE6620" s="135"/>
      <c r="AF6620" s="135"/>
      <c r="AG6620" s="135"/>
    </row>
    <row r="6621" spans="31:33" s="96" customFormat="1">
      <c r="AE6621" s="135"/>
      <c r="AF6621" s="135"/>
      <c r="AG6621" s="135"/>
    </row>
    <row r="6622" spans="31:33" s="96" customFormat="1">
      <c r="AE6622" s="135"/>
      <c r="AF6622" s="135"/>
      <c r="AG6622" s="135"/>
    </row>
    <row r="6623" spans="31:33" s="96" customFormat="1">
      <c r="AE6623" s="135"/>
      <c r="AF6623" s="135"/>
      <c r="AG6623" s="135"/>
    </row>
    <row r="6624" spans="31:33" s="96" customFormat="1">
      <c r="AE6624" s="135"/>
      <c r="AF6624" s="135"/>
      <c r="AG6624" s="135"/>
    </row>
    <row r="6625" spans="31:33" s="96" customFormat="1">
      <c r="AE6625" s="135"/>
      <c r="AF6625" s="135"/>
      <c r="AG6625" s="135"/>
    </row>
    <row r="6626" spans="31:33" s="96" customFormat="1">
      <c r="AE6626" s="135"/>
      <c r="AF6626" s="135"/>
      <c r="AG6626" s="135"/>
    </row>
    <row r="6627" spans="31:33" s="96" customFormat="1">
      <c r="AE6627" s="135"/>
      <c r="AF6627" s="135"/>
      <c r="AG6627" s="135"/>
    </row>
    <row r="6628" spans="31:33" s="96" customFormat="1">
      <c r="AE6628" s="135"/>
      <c r="AF6628" s="135"/>
      <c r="AG6628" s="135"/>
    </row>
    <row r="6629" spans="31:33" s="96" customFormat="1">
      <c r="AE6629" s="135"/>
      <c r="AF6629" s="135"/>
      <c r="AG6629" s="135"/>
    </row>
    <row r="6630" spans="31:33" s="96" customFormat="1">
      <c r="AE6630" s="135"/>
      <c r="AF6630" s="135"/>
      <c r="AG6630" s="135"/>
    </row>
    <row r="6631" spans="31:33" s="96" customFormat="1">
      <c r="AE6631" s="135"/>
      <c r="AF6631" s="135"/>
      <c r="AG6631" s="135"/>
    </row>
    <row r="6632" spans="31:33" s="96" customFormat="1">
      <c r="AE6632" s="135"/>
      <c r="AF6632" s="135"/>
      <c r="AG6632" s="135"/>
    </row>
    <row r="6633" spans="31:33" s="96" customFormat="1">
      <c r="AE6633" s="135"/>
      <c r="AF6633" s="135"/>
      <c r="AG6633" s="135"/>
    </row>
    <row r="6634" spans="31:33" s="96" customFormat="1">
      <c r="AE6634" s="135"/>
      <c r="AF6634" s="135"/>
      <c r="AG6634" s="135"/>
    </row>
    <row r="6635" spans="31:33" s="96" customFormat="1">
      <c r="AE6635" s="135"/>
      <c r="AF6635" s="135"/>
      <c r="AG6635" s="135"/>
    </row>
    <row r="6636" spans="31:33" s="96" customFormat="1">
      <c r="AE6636" s="135"/>
      <c r="AF6636" s="135"/>
      <c r="AG6636" s="135"/>
    </row>
    <row r="6637" spans="31:33" s="96" customFormat="1">
      <c r="AE6637" s="135"/>
      <c r="AF6637" s="135"/>
      <c r="AG6637" s="135"/>
    </row>
    <row r="6638" spans="31:33" s="96" customFormat="1">
      <c r="AE6638" s="135"/>
      <c r="AF6638" s="135"/>
      <c r="AG6638" s="135"/>
    </row>
    <row r="6639" spans="31:33" s="96" customFormat="1">
      <c r="AE6639" s="135"/>
      <c r="AF6639" s="135"/>
      <c r="AG6639" s="135"/>
    </row>
    <row r="6640" spans="31:33" s="96" customFormat="1">
      <c r="AE6640" s="135"/>
      <c r="AF6640" s="135"/>
      <c r="AG6640" s="135"/>
    </row>
    <row r="6641" spans="31:33" s="96" customFormat="1">
      <c r="AE6641" s="135"/>
      <c r="AF6641" s="135"/>
      <c r="AG6641" s="135"/>
    </row>
    <row r="6642" spans="31:33" s="96" customFormat="1">
      <c r="AE6642" s="135"/>
      <c r="AF6642" s="135"/>
      <c r="AG6642" s="135"/>
    </row>
    <row r="6643" spans="31:33" s="96" customFormat="1">
      <c r="AE6643" s="135"/>
      <c r="AF6643" s="135"/>
      <c r="AG6643" s="135"/>
    </row>
    <row r="6644" spans="31:33" s="96" customFormat="1">
      <c r="AE6644" s="135"/>
      <c r="AF6644" s="135"/>
      <c r="AG6644" s="135"/>
    </row>
    <row r="6645" spans="31:33" s="96" customFormat="1">
      <c r="AE6645" s="135"/>
      <c r="AF6645" s="135"/>
      <c r="AG6645" s="135"/>
    </row>
    <row r="6646" spans="31:33" s="96" customFormat="1">
      <c r="AE6646" s="135"/>
      <c r="AF6646" s="135"/>
      <c r="AG6646" s="135"/>
    </row>
    <row r="6647" spans="31:33" s="96" customFormat="1">
      <c r="AE6647" s="135"/>
      <c r="AF6647" s="135"/>
      <c r="AG6647" s="135"/>
    </row>
    <row r="6648" spans="31:33" s="96" customFormat="1">
      <c r="AE6648" s="135"/>
      <c r="AF6648" s="135"/>
      <c r="AG6648" s="135"/>
    </row>
    <row r="6649" spans="31:33" s="96" customFormat="1">
      <c r="AE6649" s="135"/>
      <c r="AF6649" s="135"/>
      <c r="AG6649" s="135"/>
    </row>
    <row r="6650" spans="31:33" s="96" customFormat="1">
      <c r="AE6650" s="135"/>
      <c r="AF6650" s="135"/>
      <c r="AG6650" s="135"/>
    </row>
    <row r="6651" spans="31:33" s="96" customFormat="1">
      <c r="AE6651" s="135"/>
      <c r="AF6651" s="135"/>
      <c r="AG6651" s="135"/>
    </row>
    <row r="6652" spans="31:33" s="96" customFormat="1">
      <c r="AE6652" s="135"/>
      <c r="AF6652" s="135"/>
      <c r="AG6652" s="135"/>
    </row>
    <row r="6653" spans="31:33" s="96" customFormat="1">
      <c r="AE6653" s="135"/>
      <c r="AF6653" s="135"/>
      <c r="AG6653" s="135"/>
    </row>
    <row r="6654" spans="31:33" s="96" customFormat="1">
      <c r="AE6654" s="135"/>
      <c r="AF6654" s="135"/>
      <c r="AG6654" s="135"/>
    </row>
    <row r="6655" spans="31:33" s="96" customFormat="1">
      <c r="AE6655" s="135"/>
      <c r="AF6655" s="135"/>
      <c r="AG6655" s="135"/>
    </row>
    <row r="6656" spans="31:33" s="96" customFormat="1">
      <c r="AE6656" s="135"/>
      <c r="AF6656" s="135"/>
      <c r="AG6656" s="135"/>
    </row>
    <row r="6657" spans="31:33" s="96" customFormat="1">
      <c r="AE6657" s="135"/>
      <c r="AF6657" s="135"/>
      <c r="AG6657" s="135"/>
    </row>
    <row r="6658" spans="31:33" s="96" customFormat="1">
      <c r="AE6658" s="135"/>
      <c r="AF6658" s="135"/>
      <c r="AG6658" s="135"/>
    </row>
    <row r="6659" spans="31:33" s="96" customFormat="1">
      <c r="AE6659" s="135"/>
      <c r="AF6659" s="135"/>
      <c r="AG6659" s="135"/>
    </row>
    <row r="6660" spans="31:33" s="96" customFormat="1">
      <c r="AE6660" s="135"/>
      <c r="AF6660" s="135"/>
      <c r="AG6660" s="135"/>
    </row>
    <row r="6661" spans="31:33" s="96" customFormat="1">
      <c r="AE6661" s="135"/>
      <c r="AF6661" s="135"/>
      <c r="AG6661" s="135"/>
    </row>
    <row r="6662" spans="31:33" s="96" customFormat="1">
      <c r="AE6662" s="135"/>
      <c r="AF6662" s="135"/>
      <c r="AG6662" s="135"/>
    </row>
    <row r="6663" spans="31:33" s="96" customFormat="1">
      <c r="AE6663" s="135"/>
      <c r="AF6663" s="135"/>
      <c r="AG6663" s="135"/>
    </row>
    <row r="6664" spans="31:33" s="96" customFormat="1">
      <c r="AE6664" s="135"/>
      <c r="AF6664" s="135"/>
      <c r="AG6664" s="135"/>
    </row>
    <row r="6665" spans="31:33" s="96" customFormat="1">
      <c r="AE6665" s="135"/>
      <c r="AF6665" s="135"/>
      <c r="AG6665" s="135"/>
    </row>
    <row r="6666" spans="31:33" s="96" customFormat="1">
      <c r="AE6666" s="135"/>
      <c r="AF6666" s="135"/>
      <c r="AG6666" s="135"/>
    </row>
    <row r="6667" spans="31:33" s="96" customFormat="1">
      <c r="AE6667" s="135"/>
      <c r="AF6667" s="135"/>
      <c r="AG6667" s="135"/>
    </row>
    <row r="6668" spans="31:33" s="96" customFormat="1">
      <c r="AE6668" s="135"/>
      <c r="AF6668" s="135"/>
      <c r="AG6668" s="135"/>
    </row>
    <row r="6669" spans="31:33" s="96" customFormat="1">
      <c r="AE6669" s="135"/>
      <c r="AF6669" s="135"/>
      <c r="AG6669" s="135"/>
    </row>
    <row r="6670" spans="31:33" s="96" customFormat="1">
      <c r="AE6670" s="135"/>
      <c r="AF6670" s="135"/>
      <c r="AG6670" s="135"/>
    </row>
    <row r="6671" spans="31:33" s="96" customFormat="1">
      <c r="AE6671" s="135"/>
      <c r="AF6671" s="135"/>
      <c r="AG6671" s="135"/>
    </row>
    <row r="6672" spans="31:33" s="96" customFormat="1">
      <c r="AE6672" s="135"/>
      <c r="AF6672" s="135"/>
      <c r="AG6672" s="135"/>
    </row>
    <row r="6673" spans="31:33" s="96" customFormat="1">
      <c r="AE6673" s="135"/>
      <c r="AF6673" s="135"/>
      <c r="AG6673" s="135"/>
    </row>
    <row r="6674" spans="31:33" s="96" customFormat="1">
      <c r="AE6674" s="135"/>
      <c r="AF6674" s="135"/>
      <c r="AG6674" s="135"/>
    </row>
    <row r="6675" spans="31:33" s="96" customFormat="1">
      <c r="AE6675" s="135"/>
      <c r="AF6675" s="135"/>
      <c r="AG6675" s="135"/>
    </row>
    <row r="6676" spans="31:33" s="96" customFormat="1">
      <c r="AE6676" s="135"/>
      <c r="AF6676" s="135"/>
      <c r="AG6676" s="135"/>
    </row>
    <row r="6677" spans="31:33" s="96" customFormat="1">
      <c r="AE6677" s="135"/>
      <c r="AF6677" s="135"/>
      <c r="AG6677" s="135"/>
    </row>
    <row r="6678" spans="31:33" s="96" customFormat="1">
      <c r="AE6678" s="135"/>
      <c r="AF6678" s="135"/>
      <c r="AG6678" s="135"/>
    </row>
    <row r="6679" spans="31:33" s="96" customFormat="1">
      <c r="AE6679" s="135"/>
      <c r="AF6679" s="135"/>
      <c r="AG6679" s="135"/>
    </row>
    <row r="6680" spans="31:33" s="96" customFormat="1">
      <c r="AE6680" s="135"/>
      <c r="AF6680" s="135"/>
      <c r="AG6680" s="135"/>
    </row>
    <row r="6681" spans="31:33" s="96" customFormat="1">
      <c r="AE6681" s="135"/>
      <c r="AF6681" s="135"/>
      <c r="AG6681" s="135"/>
    </row>
    <row r="6682" spans="31:33" s="96" customFormat="1">
      <c r="AE6682" s="135"/>
      <c r="AF6682" s="135"/>
      <c r="AG6682" s="135"/>
    </row>
    <row r="6683" spans="31:33" s="96" customFormat="1">
      <c r="AE6683" s="135"/>
      <c r="AF6683" s="135"/>
      <c r="AG6683" s="135"/>
    </row>
    <row r="6684" spans="31:33" s="96" customFormat="1">
      <c r="AE6684" s="135"/>
      <c r="AF6684" s="135"/>
      <c r="AG6684" s="135"/>
    </row>
    <row r="6685" spans="31:33" s="96" customFormat="1">
      <c r="AE6685" s="135"/>
      <c r="AF6685" s="135"/>
      <c r="AG6685" s="135"/>
    </row>
    <row r="6686" spans="31:33" s="96" customFormat="1">
      <c r="AE6686" s="135"/>
      <c r="AF6686" s="135"/>
      <c r="AG6686" s="135"/>
    </row>
    <row r="6687" spans="31:33" s="96" customFormat="1">
      <c r="AE6687" s="135"/>
      <c r="AF6687" s="135"/>
      <c r="AG6687" s="135"/>
    </row>
    <row r="6688" spans="31:33" s="96" customFormat="1">
      <c r="AE6688" s="135"/>
      <c r="AF6688" s="135"/>
      <c r="AG6688" s="135"/>
    </row>
    <row r="6689" spans="31:33" s="96" customFormat="1">
      <c r="AE6689" s="135"/>
      <c r="AF6689" s="135"/>
      <c r="AG6689" s="135"/>
    </row>
    <row r="6690" spans="31:33" s="96" customFormat="1">
      <c r="AE6690" s="135"/>
      <c r="AF6690" s="135"/>
      <c r="AG6690" s="135"/>
    </row>
    <row r="6691" spans="31:33" s="96" customFormat="1">
      <c r="AE6691" s="135"/>
      <c r="AF6691" s="135"/>
      <c r="AG6691" s="135"/>
    </row>
    <row r="6692" spans="31:33" s="96" customFormat="1">
      <c r="AE6692" s="135"/>
      <c r="AF6692" s="135"/>
      <c r="AG6692" s="135"/>
    </row>
    <row r="6693" spans="31:33" s="96" customFormat="1">
      <c r="AE6693" s="135"/>
      <c r="AF6693" s="135"/>
      <c r="AG6693" s="135"/>
    </row>
    <row r="6694" spans="31:33" s="96" customFormat="1">
      <c r="AE6694" s="135"/>
      <c r="AF6694" s="135"/>
      <c r="AG6694" s="135"/>
    </row>
    <row r="6695" spans="31:33" s="96" customFormat="1">
      <c r="AE6695" s="135"/>
      <c r="AF6695" s="135"/>
      <c r="AG6695" s="135"/>
    </row>
    <row r="6696" spans="31:33" s="96" customFormat="1">
      <c r="AE6696" s="135"/>
      <c r="AF6696" s="135"/>
      <c r="AG6696" s="135"/>
    </row>
    <row r="6697" spans="31:33" s="96" customFormat="1">
      <c r="AE6697" s="135"/>
      <c r="AF6697" s="135"/>
      <c r="AG6697" s="135"/>
    </row>
    <row r="6698" spans="31:33" s="96" customFormat="1">
      <c r="AE6698" s="135"/>
      <c r="AF6698" s="135"/>
      <c r="AG6698" s="135"/>
    </row>
    <row r="6699" spans="31:33" s="96" customFormat="1">
      <c r="AE6699" s="135"/>
      <c r="AF6699" s="135"/>
      <c r="AG6699" s="135"/>
    </row>
    <row r="6700" spans="31:33" s="96" customFormat="1">
      <c r="AE6700" s="135"/>
      <c r="AF6700" s="135"/>
      <c r="AG6700" s="135"/>
    </row>
    <row r="6701" spans="31:33" s="96" customFormat="1">
      <c r="AE6701" s="135"/>
      <c r="AF6701" s="135"/>
      <c r="AG6701" s="135"/>
    </row>
    <row r="6702" spans="31:33" s="96" customFormat="1">
      <c r="AE6702" s="135"/>
      <c r="AF6702" s="135"/>
      <c r="AG6702" s="135"/>
    </row>
    <row r="6703" spans="31:33" s="96" customFormat="1">
      <c r="AE6703" s="135"/>
      <c r="AF6703" s="135"/>
      <c r="AG6703" s="135"/>
    </row>
    <row r="6704" spans="31:33" s="96" customFormat="1">
      <c r="AE6704" s="135"/>
      <c r="AF6704" s="135"/>
      <c r="AG6704" s="135"/>
    </row>
    <row r="6705" spans="31:33" s="96" customFormat="1">
      <c r="AE6705" s="135"/>
      <c r="AF6705" s="135"/>
      <c r="AG6705" s="135"/>
    </row>
    <row r="6706" spans="31:33" s="96" customFormat="1">
      <c r="AE6706" s="135"/>
      <c r="AF6706" s="135"/>
      <c r="AG6706" s="135"/>
    </row>
    <row r="6707" spans="31:33" s="96" customFormat="1">
      <c r="AE6707" s="135"/>
      <c r="AF6707" s="135"/>
      <c r="AG6707" s="135"/>
    </row>
    <row r="6708" spans="31:33" s="96" customFormat="1">
      <c r="AE6708" s="135"/>
      <c r="AF6708" s="135"/>
      <c r="AG6708" s="135"/>
    </row>
    <row r="6709" spans="31:33" s="96" customFormat="1">
      <c r="AE6709" s="135"/>
      <c r="AF6709" s="135"/>
      <c r="AG6709" s="135"/>
    </row>
    <row r="6710" spans="31:33" s="96" customFormat="1">
      <c r="AE6710" s="135"/>
      <c r="AF6710" s="135"/>
      <c r="AG6710" s="135"/>
    </row>
    <row r="6711" spans="31:33" s="96" customFormat="1">
      <c r="AE6711" s="135"/>
      <c r="AF6711" s="135"/>
      <c r="AG6711" s="135"/>
    </row>
    <row r="6712" spans="31:33" s="96" customFormat="1">
      <c r="AE6712" s="135"/>
      <c r="AF6712" s="135"/>
      <c r="AG6712" s="135"/>
    </row>
    <row r="6713" spans="31:33" s="96" customFormat="1">
      <c r="AE6713" s="135"/>
      <c r="AF6713" s="135"/>
      <c r="AG6713" s="135"/>
    </row>
    <row r="6714" spans="31:33" s="96" customFormat="1">
      <c r="AE6714" s="135"/>
      <c r="AF6714" s="135"/>
      <c r="AG6714" s="135"/>
    </row>
    <row r="6715" spans="31:33" s="96" customFormat="1">
      <c r="AE6715" s="135"/>
      <c r="AF6715" s="135"/>
      <c r="AG6715" s="135"/>
    </row>
    <row r="6716" spans="31:33" s="96" customFormat="1">
      <c r="AE6716" s="135"/>
      <c r="AF6716" s="135"/>
      <c r="AG6716" s="135"/>
    </row>
    <row r="6717" spans="31:33" s="96" customFormat="1">
      <c r="AE6717" s="135"/>
      <c r="AF6717" s="135"/>
      <c r="AG6717" s="135"/>
    </row>
    <row r="6718" spans="31:33" s="96" customFormat="1">
      <c r="AE6718" s="135"/>
      <c r="AF6718" s="135"/>
      <c r="AG6718" s="135"/>
    </row>
    <row r="6719" spans="31:33" s="96" customFormat="1">
      <c r="AE6719" s="135"/>
      <c r="AF6719" s="135"/>
      <c r="AG6719" s="135"/>
    </row>
    <row r="6720" spans="31:33" s="96" customFormat="1">
      <c r="AE6720" s="135"/>
      <c r="AF6720" s="135"/>
      <c r="AG6720" s="135"/>
    </row>
    <row r="6721" spans="31:33" s="96" customFormat="1">
      <c r="AE6721" s="135"/>
      <c r="AF6721" s="135"/>
      <c r="AG6721" s="135"/>
    </row>
    <row r="6722" spans="31:33" s="96" customFormat="1">
      <c r="AE6722" s="135"/>
      <c r="AF6722" s="135"/>
      <c r="AG6722" s="135"/>
    </row>
    <row r="6723" spans="31:33" s="96" customFormat="1">
      <c r="AE6723" s="135"/>
      <c r="AF6723" s="135"/>
      <c r="AG6723" s="135"/>
    </row>
    <row r="6724" spans="31:33" s="96" customFormat="1">
      <c r="AE6724" s="135"/>
      <c r="AF6724" s="135"/>
      <c r="AG6724" s="135"/>
    </row>
    <row r="6725" spans="31:33" s="96" customFormat="1">
      <c r="AE6725" s="135"/>
      <c r="AF6725" s="135"/>
      <c r="AG6725" s="135"/>
    </row>
    <row r="6726" spans="31:33" s="96" customFormat="1">
      <c r="AE6726" s="135"/>
      <c r="AF6726" s="135"/>
      <c r="AG6726" s="135"/>
    </row>
    <row r="6727" spans="31:33" s="96" customFormat="1">
      <c r="AE6727" s="135"/>
      <c r="AF6727" s="135"/>
      <c r="AG6727" s="135"/>
    </row>
    <row r="6728" spans="31:33" s="96" customFormat="1">
      <c r="AE6728" s="135"/>
      <c r="AF6728" s="135"/>
      <c r="AG6728" s="135"/>
    </row>
    <row r="6729" spans="31:33" s="96" customFormat="1">
      <c r="AE6729" s="135"/>
      <c r="AF6729" s="135"/>
      <c r="AG6729" s="135"/>
    </row>
    <row r="6730" spans="31:33" s="96" customFormat="1">
      <c r="AE6730" s="135"/>
      <c r="AF6730" s="135"/>
      <c r="AG6730" s="135"/>
    </row>
    <row r="6731" spans="31:33" s="96" customFormat="1">
      <c r="AE6731" s="135"/>
      <c r="AF6731" s="135"/>
      <c r="AG6731" s="135"/>
    </row>
    <row r="6732" spans="31:33" s="96" customFormat="1">
      <c r="AE6732" s="135"/>
      <c r="AF6732" s="135"/>
      <c r="AG6732" s="135"/>
    </row>
    <row r="6733" spans="31:33" s="96" customFormat="1">
      <c r="AE6733" s="135"/>
      <c r="AF6733" s="135"/>
      <c r="AG6733" s="135"/>
    </row>
    <row r="6734" spans="31:33" s="96" customFormat="1">
      <c r="AE6734" s="135"/>
      <c r="AF6734" s="135"/>
      <c r="AG6734" s="135"/>
    </row>
    <row r="6735" spans="31:33" s="96" customFormat="1">
      <c r="AE6735" s="135"/>
      <c r="AF6735" s="135"/>
      <c r="AG6735" s="135"/>
    </row>
    <row r="6736" spans="31:33" s="96" customFormat="1">
      <c r="AE6736" s="135"/>
      <c r="AF6736" s="135"/>
      <c r="AG6736" s="135"/>
    </row>
    <row r="6737" spans="31:33" s="96" customFormat="1">
      <c r="AE6737" s="135"/>
      <c r="AF6737" s="135"/>
      <c r="AG6737" s="135"/>
    </row>
    <row r="6738" spans="31:33" s="96" customFormat="1">
      <c r="AE6738" s="135"/>
      <c r="AF6738" s="135"/>
      <c r="AG6738" s="135"/>
    </row>
    <row r="6739" spans="31:33" s="96" customFormat="1">
      <c r="AE6739" s="135"/>
      <c r="AF6739" s="135"/>
      <c r="AG6739" s="135"/>
    </row>
    <row r="6740" spans="31:33" s="96" customFormat="1">
      <c r="AE6740" s="135"/>
      <c r="AF6740" s="135"/>
      <c r="AG6740" s="135"/>
    </row>
    <row r="6741" spans="31:33" s="96" customFormat="1">
      <c r="AE6741" s="135"/>
      <c r="AF6741" s="135"/>
      <c r="AG6741" s="135"/>
    </row>
    <row r="6742" spans="31:33" s="96" customFormat="1">
      <c r="AE6742" s="135"/>
      <c r="AF6742" s="135"/>
      <c r="AG6742" s="135"/>
    </row>
    <row r="6743" spans="31:33" s="96" customFormat="1">
      <c r="AE6743" s="135"/>
      <c r="AF6743" s="135"/>
      <c r="AG6743" s="135"/>
    </row>
    <row r="6744" spans="31:33" s="96" customFormat="1">
      <c r="AE6744" s="135"/>
      <c r="AF6744" s="135"/>
      <c r="AG6744" s="135"/>
    </row>
    <row r="6745" spans="31:33" s="96" customFormat="1">
      <c r="AE6745" s="135"/>
      <c r="AF6745" s="135"/>
      <c r="AG6745" s="135"/>
    </row>
    <row r="6746" spans="31:33" s="96" customFormat="1">
      <c r="AE6746" s="135"/>
      <c r="AF6746" s="135"/>
      <c r="AG6746" s="135"/>
    </row>
    <row r="6747" spans="31:33" s="96" customFormat="1">
      <c r="AE6747" s="135"/>
      <c r="AF6747" s="135"/>
      <c r="AG6747" s="135"/>
    </row>
    <row r="6748" spans="31:33" s="96" customFormat="1">
      <c r="AE6748" s="135"/>
      <c r="AF6748" s="135"/>
      <c r="AG6748" s="135"/>
    </row>
    <row r="6749" spans="31:33" s="96" customFormat="1">
      <c r="AE6749" s="135"/>
      <c r="AF6749" s="135"/>
      <c r="AG6749" s="135"/>
    </row>
    <row r="6750" spans="31:33" s="96" customFormat="1">
      <c r="AE6750" s="135"/>
      <c r="AF6750" s="135"/>
      <c r="AG6750" s="135"/>
    </row>
    <row r="6751" spans="31:33" s="96" customFormat="1">
      <c r="AE6751" s="135"/>
      <c r="AF6751" s="135"/>
      <c r="AG6751" s="135"/>
    </row>
    <row r="6752" spans="31:33" s="96" customFormat="1">
      <c r="AE6752" s="135"/>
      <c r="AF6752" s="135"/>
      <c r="AG6752" s="135"/>
    </row>
    <row r="6753" spans="31:33" s="96" customFormat="1">
      <c r="AE6753" s="135"/>
      <c r="AF6753" s="135"/>
      <c r="AG6753" s="135"/>
    </row>
    <row r="6754" spans="31:33" s="96" customFormat="1">
      <c r="AE6754" s="135"/>
      <c r="AF6754" s="135"/>
      <c r="AG6754" s="135"/>
    </row>
    <row r="6755" spans="31:33" s="96" customFormat="1">
      <c r="AE6755" s="135"/>
      <c r="AF6755" s="135"/>
      <c r="AG6755" s="135"/>
    </row>
    <row r="6756" spans="31:33" s="96" customFormat="1">
      <c r="AE6756" s="135"/>
      <c r="AF6756" s="135"/>
      <c r="AG6756" s="135"/>
    </row>
    <row r="6757" spans="31:33" s="96" customFormat="1">
      <c r="AE6757" s="135"/>
      <c r="AF6757" s="135"/>
      <c r="AG6757" s="135"/>
    </row>
    <row r="6758" spans="31:33" s="96" customFormat="1">
      <c r="AE6758" s="135"/>
      <c r="AF6758" s="135"/>
      <c r="AG6758" s="135"/>
    </row>
    <row r="6759" spans="31:33" s="96" customFormat="1">
      <c r="AE6759" s="135"/>
      <c r="AF6759" s="135"/>
      <c r="AG6759" s="135"/>
    </row>
    <row r="6760" spans="31:33" s="96" customFormat="1">
      <c r="AE6760" s="135"/>
      <c r="AF6760" s="135"/>
      <c r="AG6760" s="135"/>
    </row>
    <row r="6761" spans="31:33" s="96" customFormat="1">
      <c r="AE6761" s="135"/>
      <c r="AF6761" s="135"/>
      <c r="AG6761" s="135"/>
    </row>
    <row r="6762" spans="31:33" s="96" customFormat="1">
      <c r="AE6762" s="135"/>
      <c r="AF6762" s="135"/>
      <c r="AG6762" s="135"/>
    </row>
    <row r="6763" spans="31:33" s="96" customFormat="1">
      <c r="AE6763" s="135"/>
      <c r="AF6763" s="135"/>
      <c r="AG6763" s="135"/>
    </row>
    <row r="6764" spans="31:33" s="96" customFormat="1">
      <c r="AE6764" s="135"/>
      <c r="AF6764" s="135"/>
      <c r="AG6764" s="135"/>
    </row>
    <row r="6765" spans="31:33" s="96" customFormat="1">
      <c r="AE6765" s="135"/>
      <c r="AF6765" s="135"/>
      <c r="AG6765" s="135"/>
    </row>
    <row r="6766" spans="31:33" s="96" customFormat="1">
      <c r="AE6766" s="135"/>
      <c r="AF6766" s="135"/>
      <c r="AG6766" s="135"/>
    </row>
    <row r="6767" spans="31:33" s="96" customFormat="1">
      <c r="AE6767" s="135"/>
      <c r="AF6767" s="135"/>
      <c r="AG6767" s="135"/>
    </row>
    <row r="6768" spans="31:33" s="96" customFormat="1">
      <c r="AE6768" s="135"/>
      <c r="AF6768" s="135"/>
      <c r="AG6768" s="135"/>
    </row>
    <row r="6769" spans="31:33" s="96" customFormat="1">
      <c r="AE6769" s="135"/>
      <c r="AF6769" s="135"/>
      <c r="AG6769" s="135"/>
    </row>
    <row r="6770" spans="31:33" s="96" customFormat="1">
      <c r="AE6770" s="135"/>
      <c r="AF6770" s="135"/>
      <c r="AG6770" s="135"/>
    </row>
    <row r="6771" spans="31:33" s="96" customFormat="1">
      <c r="AE6771" s="135"/>
      <c r="AF6771" s="135"/>
      <c r="AG6771" s="135"/>
    </row>
    <row r="6772" spans="31:33" s="96" customFormat="1">
      <c r="AE6772" s="135"/>
      <c r="AF6772" s="135"/>
      <c r="AG6772" s="135"/>
    </row>
    <row r="6773" spans="31:33" s="96" customFormat="1">
      <c r="AE6773" s="135"/>
      <c r="AF6773" s="135"/>
      <c r="AG6773" s="135"/>
    </row>
    <row r="6774" spans="31:33" s="96" customFormat="1">
      <c r="AE6774" s="135"/>
      <c r="AF6774" s="135"/>
      <c r="AG6774" s="135"/>
    </row>
    <row r="6775" spans="31:33" s="96" customFormat="1">
      <c r="AE6775" s="135"/>
      <c r="AF6775" s="135"/>
      <c r="AG6775" s="135"/>
    </row>
    <row r="6776" spans="31:33" s="96" customFormat="1">
      <c r="AE6776" s="135"/>
      <c r="AF6776" s="135"/>
      <c r="AG6776" s="135"/>
    </row>
    <row r="6777" spans="31:33" s="96" customFormat="1">
      <c r="AE6777" s="135"/>
      <c r="AF6777" s="135"/>
      <c r="AG6777" s="135"/>
    </row>
    <row r="6778" spans="31:33" s="96" customFormat="1">
      <c r="AE6778" s="135"/>
      <c r="AF6778" s="135"/>
      <c r="AG6778" s="135"/>
    </row>
    <row r="6779" spans="31:33" s="96" customFormat="1">
      <c r="AE6779" s="135"/>
      <c r="AF6779" s="135"/>
      <c r="AG6779" s="135"/>
    </row>
    <row r="6780" spans="31:33" s="96" customFormat="1">
      <c r="AE6780" s="135"/>
      <c r="AF6780" s="135"/>
      <c r="AG6780" s="135"/>
    </row>
    <row r="6781" spans="31:33" s="96" customFormat="1">
      <c r="AE6781" s="135"/>
      <c r="AF6781" s="135"/>
      <c r="AG6781" s="135"/>
    </row>
    <row r="6782" spans="31:33" s="96" customFormat="1">
      <c r="AE6782" s="135"/>
      <c r="AF6782" s="135"/>
      <c r="AG6782" s="135"/>
    </row>
    <row r="6783" spans="31:33" s="96" customFormat="1">
      <c r="AE6783" s="135"/>
      <c r="AF6783" s="135"/>
      <c r="AG6783" s="135"/>
    </row>
    <row r="6784" spans="31:33" s="96" customFormat="1">
      <c r="AE6784" s="135"/>
      <c r="AF6784" s="135"/>
      <c r="AG6784" s="135"/>
    </row>
    <row r="6785" spans="31:33" s="96" customFormat="1">
      <c r="AE6785" s="135"/>
      <c r="AF6785" s="135"/>
      <c r="AG6785" s="135"/>
    </row>
    <row r="6786" spans="31:33" s="96" customFormat="1">
      <c r="AE6786" s="135"/>
      <c r="AF6786" s="135"/>
      <c r="AG6786" s="135"/>
    </row>
    <row r="6787" spans="31:33" s="96" customFormat="1">
      <c r="AE6787" s="135"/>
      <c r="AF6787" s="135"/>
      <c r="AG6787" s="135"/>
    </row>
    <row r="6788" spans="31:33" s="96" customFormat="1">
      <c r="AE6788" s="135"/>
      <c r="AF6788" s="135"/>
      <c r="AG6788" s="135"/>
    </row>
    <row r="6789" spans="31:33" s="96" customFormat="1">
      <c r="AE6789" s="135"/>
      <c r="AF6789" s="135"/>
      <c r="AG6789" s="135"/>
    </row>
    <row r="6790" spans="31:33" s="96" customFormat="1">
      <c r="AE6790" s="135"/>
      <c r="AF6790" s="135"/>
      <c r="AG6790" s="135"/>
    </row>
    <row r="6791" spans="31:33" s="96" customFormat="1">
      <c r="AE6791" s="135"/>
      <c r="AF6791" s="135"/>
      <c r="AG6791" s="135"/>
    </row>
    <row r="6792" spans="31:33" s="96" customFormat="1">
      <c r="AE6792" s="135"/>
      <c r="AF6792" s="135"/>
      <c r="AG6792" s="135"/>
    </row>
    <row r="6793" spans="31:33" s="96" customFormat="1">
      <c r="AE6793" s="135"/>
      <c r="AF6793" s="135"/>
      <c r="AG6793" s="135"/>
    </row>
    <row r="6794" spans="31:33" s="96" customFormat="1">
      <c r="AE6794" s="135"/>
      <c r="AF6794" s="135"/>
      <c r="AG6794" s="135"/>
    </row>
    <row r="6795" spans="31:33" s="96" customFormat="1">
      <c r="AE6795" s="135"/>
      <c r="AF6795" s="135"/>
      <c r="AG6795" s="135"/>
    </row>
    <row r="6796" spans="31:33" s="96" customFormat="1">
      <c r="AE6796" s="135"/>
      <c r="AF6796" s="135"/>
      <c r="AG6796" s="135"/>
    </row>
    <row r="6797" spans="31:33" s="96" customFormat="1">
      <c r="AE6797" s="135"/>
      <c r="AF6797" s="135"/>
      <c r="AG6797" s="135"/>
    </row>
    <row r="6798" spans="31:33" s="96" customFormat="1">
      <c r="AE6798" s="135"/>
      <c r="AF6798" s="135"/>
      <c r="AG6798" s="135"/>
    </row>
    <row r="6799" spans="31:33" s="96" customFormat="1">
      <c r="AE6799" s="135"/>
      <c r="AF6799" s="135"/>
      <c r="AG6799" s="135"/>
    </row>
    <row r="6800" spans="31:33" s="96" customFormat="1">
      <c r="AE6800" s="135"/>
      <c r="AF6800" s="135"/>
      <c r="AG6800" s="135"/>
    </row>
    <row r="6801" spans="31:33" s="96" customFormat="1">
      <c r="AE6801" s="135"/>
      <c r="AF6801" s="135"/>
      <c r="AG6801" s="135"/>
    </row>
    <row r="6802" spans="31:33" s="96" customFormat="1">
      <c r="AE6802" s="135"/>
      <c r="AF6802" s="135"/>
      <c r="AG6802" s="135"/>
    </row>
    <row r="6803" spans="31:33" s="96" customFormat="1">
      <c r="AE6803" s="135"/>
      <c r="AF6803" s="135"/>
      <c r="AG6803" s="135"/>
    </row>
    <row r="6804" spans="31:33" s="96" customFormat="1">
      <c r="AE6804" s="135"/>
      <c r="AF6804" s="135"/>
      <c r="AG6804" s="135"/>
    </row>
    <row r="6805" spans="31:33" s="96" customFormat="1">
      <c r="AE6805" s="135"/>
      <c r="AF6805" s="135"/>
      <c r="AG6805" s="135"/>
    </row>
    <row r="6806" spans="31:33" s="96" customFormat="1">
      <c r="AE6806" s="135"/>
      <c r="AF6806" s="135"/>
      <c r="AG6806" s="135"/>
    </row>
    <row r="6807" spans="31:33" s="96" customFormat="1">
      <c r="AE6807" s="135"/>
      <c r="AF6807" s="135"/>
      <c r="AG6807" s="135"/>
    </row>
    <row r="6808" spans="31:33" s="96" customFormat="1">
      <c r="AE6808" s="135"/>
      <c r="AF6808" s="135"/>
      <c r="AG6808" s="135"/>
    </row>
    <row r="6809" spans="31:33" s="96" customFormat="1">
      <c r="AE6809" s="135"/>
      <c r="AF6809" s="135"/>
      <c r="AG6809" s="135"/>
    </row>
    <row r="6810" spans="31:33" s="96" customFormat="1">
      <c r="AE6810" s="135"/>
      <c r="AF6810" s="135"/>
      <c r="AG6810" s="135"/>
    </row>
    <row r="6811" spans="31:33" s="96" customFormat="1">
      <c r="AE6811" s="135"/>
      <c r="AF6811" s="135"/>
      <c r="AG6811" s="135"/>
    </row>
    <row r="6812" spans="31:33" s="96" customFormat="1">
      <c r="AE6812" s="135"/>
      <c r="AF6812" s="135"/>
      <c r="AG6812" s="135"/>
    </row>
    <row r="6813" spans="31:33" s="96" customFormat="1">
      <c r="AE6813" s="135"/>
      <c r="AF6813" s="135"/>
      <c r="AG6813" s="135"/>
    </row>
    <row r="6814" spans="31:33" s="96" customFormat="1">
      <c r="AE6814" s="135"/>
      <c r="AF6814" s="135"/>
      <c r="AG6814" s="135"/>
    </row>
    <row r="6815" spans="31:33" s="96" customFormat="1">
      <c r="AE6815" s="135"/>
      <c r="AF6815" s="135"/>
      <c r="AG6815" s="135"/>
    </row>
    <row r="6816" spans="31:33" s="96" customFormat="1">
      <c r="AE6816" s="135"/>
      <c r="AF6816" s="135"/>
      <c r="AG6816" s="135"/>
    </row>
    <row r="6817" spans="31:33" s="96" customFormat="1">
      <c r="AE6817" s="135"/>
      <c r="AF6817" s="135"/>
      <c r="AG6817" s="135"/>
    </row>
    <row r="6818" spans="31:33" s="96" customFormat="1">
      <c r="AE6818" s="135"/>
      <c r="AF6818" s="135"/>
      <c r="AG6818" s="135"/>
    </row>
    <row r="6819" spans="31:33" s="96" customFormat="1">
      <c r="AE6819" s="135"/>
      <c r="AF6819" s="135"/>
      <c r="AG6819" s="135"/>
    </row>
    <row r="6820" spans="31:33" s="96" customFormat="1">
      <c r="AE6820" s="135"/>
      <c r="AF6820" s="135"/>
      <c r="AG6820" s="135"/>
    </row>
    <row r="6821" spans="31:33" s="96" customFormat="1">
      <c r="AE6821" s="135"/>
      <c r="AF6821" s="135"/>
      <c r="AG6821" s="135"/>
    </row>
    <row r="6822" spans="31:33" s="96" customFormat="1">
      <c r="AE6822" s="135"/>
      <c r="AF6822" s="135"/>
      <c r="AG6822" s="135"/>
    </row>
    <row r="6823" spans="31:33" s="96" customFormat="1">
      <c r="AE6823" s="135"/>
      <c r="AF6823" s="135"/>
      <c r="AG6823" s="135"/>
    </row>
    <row r="6824" spans="31:33" s="96" customFormat="1">
      <c r="AE6824" s="135"/>
      <c r="AF6824" s="135"/>
      <c r="AG6824" s="135"/>
    </row>
    <row r="6825" spans="31:33" s="96" customFormat="1">
      <c r="AE6825" s="135"/>
      <c r="AF6825" s="135"/>
      <c r="AG6825" s="135"/>
    </row>
    <row r="6826" spans="31:33" s="96" customFormat="1">
      <c r="AE6826" s="135"/>
      <c r="AF6826" s="135"/>
      <c r="AG6826" s="135"/>
    </row>
    <row r="6827" spans="31:33" s="96" customFormat="1">
      <c r="AE6827" s="135"/>
      <c r="AF6827" s="135"/>
      <c r="AG6827" s="135"/>
    </row>
    <row r="6828" spans="31:33" s="96" customFormat="1">
      <c r="AE6828" s="135"/>
      <c r="AF6828" s="135"/>
      <c r="AG6828" s="135"/>
    </row>
    <row r="6829" spans="31:33" s="96" customFormat="1">
      <c r="AE6829" s="135"/>
      <c r="AF6829" s="135"/>
      <c r="AG6829" s="135"/>
    </row>
    <row r="6830" spans="31:33" s="96" customFormat="1">
      <c r="AE6830" s="135"/>
      <c r="AF6830" s="135"/>
      <c r="AG6830" s="135"/>
    </row>
    <row r="6831" spans="31:33" s="96" customFormat="1">
      <c r="AE6831" s="135"/>
      <c r="AF6831" s="135"/>
      <c r="AG6831" s="135"/>
    </row>
    <row r="6832" spans="31:33" s="96" customFormat="1">
      <c r="AE6832" s="135"/>
      <c r="AF6832" s="135"/>
      <c r="AG6832" s="135"/>
    </row>
    <row r="6833" spans="31:33" s="96" customFormat="1">
      <c r="AE6833" s="135"/>
      <c r="AF6833" s="135"/>
      <c r="AG6833" s="135"/>
    </row>
    <row r="6834" spans="31:33" s="96" customFormat="1">
      <c r="AE6834" s="135"/>
      <c r="AF6834" s="135"/>
      <c r="AG6834" s="135"/>
    </row>
    <row r="6835" spans="31:33" s="96" customFormat="1">
      <c r="AE6835" s="135"/>
      <c r="AF6835" s="135"/>
      <c r="AG6835" s="135"/>
    </row>
    <row r="6836" spans="31:33" s="96" customFormat="1">
      <c r="AE6836" s="135"/>
      <c r="AF6836" s="135"/>
      <c r="AG6836" s="135"/>
    </row>
    <row r="6837" spans="31:33" s="96" customFormat="1">
      <c r="AE6837" s="135"/>
      <c r="AF6837" s="135"/>
      <c r="AG6837" s="135"/>
    </row>
    <row r="6838" spans="31:33" s="96" customFormat="1">
      <c r="AE6838" s="135"/>
      <c r="AF6838" s="135"/>
      <c r="AG6838" s="135"/>
    </row>
    <row r="6839" spans="31:33" s="96" customFormat="1">
      <c r="AE6839" s="135"/>
      <c r="AF6839" s="135"/>
      <c r="AG6839" s="135"/>
    </row>
    <row r="6840" spans="31:33" s="96" customFormat="1">
      <c r="AE6840" s="135"/>
      <c r="AF6840" s="135"/>
      <c r="AG6840" s="135"/>
    </row>
    <row r="6841" spans="31:33" s="96" customFormat="1">
      <c r="AE6841" s="135"/>
      <c r="AF6841" s="135"/>
      <c r="AG6841" s="135"/>
    </row>
    <row r="6842" spans="31:33" s="96" customFormat="1">
      <c r="AE6842" s="135"/>
      <c r="AF6842" s="135"/>
      <c r="AG6842" s="135"/>
    </row>
    <row r="6843" spans="31:33" s="96" customFormat="1">
      <c r="AE6843" s="135"/>
      <c r="AF6843" s="135"/>
      <c r="AG6843" s="135"/>
    </row>
    <row r="6844" spans="31:33" s="96" customFormat="1">
      <c r="AE6844" s="135"/>
      <c r="AF6844" s="135"/>
      <c r="AG6844" s="135"/>
    </row>
    <row r="6845" spans="31:33" s="96" customFormat="1">
      <c r="AE6845" s="135"/>
      <c r="AF6845" s="135"/>
      <c r="AG6845" s="135"/>
    </row>
    <row r="6846" spans="31:33" s="96" customFormat="1">
      <c r="AE6846" s="135"/>
      <c r="AF6846" s="135"/>
      <c r="AG6846" s="135"/>
    </row>
    <row r="6847" spans="31:33" s="96" customFormat="1">
      <c r="AE6847" s="135"/>
      <c r="AF6847" s="135"/>
      <c r="AG6847" s="135"/>
    </row>
    <row r="6848" spans="31:33" s="96" customFormat="1">
      <c r="AE6848" s="135"/>
      <c r="AF6848" s="135"/>
      <c r="AG6848" s="135"/>
    </row>
    <row r="6849" spans="31:33" s="96" customFormat="1">
      <c r="AE6849" s="135"/>
      <c r="AF6849" s="135"/>
      <c r="AG6849" s="135"/>
    </row>
    <row r="6850" spans="31:33" s="96" customFormat="1">
      <c r="AE6850" s="135"/>
      <c r="AF6850" s="135"/>
      <c r="AG6850" s="135"/>
    </row>
    <row r="6851" spans="31:33" s="96" customFormat="1">
      <c r="AE6851" s="135"/>
      <c r="AF6851" s="135"/>
      <c r="AG6851" s="135"/>
    </row>
    <row r="6852" spans="31:33" s="96" customFormat="1">
      <c r="AE6852" s="135"/>
      <c r="AF6852" s="135"/>
      <c r="AG6852" s="135"/>
    </row>
    <row r="6853" spans="31:33" s="96" customFormat="1">
      <c r="AE6853" s="135"/>
      <c r="AF6853" s="135"/>
      <c r="AG6853" s="135"/>
    </row>
    <row r="6854" spans="31:33" s="96" customFormat="1">
      <c r="AE6854" s="135"/>
      <c r="AF6854" s="135"/>
      <c r="AG6854" s="135"/>
    </row>
    <row r="6855" spans="31:33" s="96" customFormat="1">
      <c r="AE6855" s="135"/>
      <c r="AF6855" s="135"/>
      <c r="AG6855" s="135"/>
    </row>
    <row r="6856" spans="31:33" s="96" customFormat="1">
      <c r="AE6856" s="135"/>
      <c r="AF6856" s="135"/>
      <c r="AG6856" s="135"/>
    </row>
    <row r="6857" spans="31:33" s="96" customFormat="1">
      <c r="AE6857" s="135"/>
      <c r="AF6857" s="135"/>
      <c r="AG6857" s="135"/>
    </row>
    <row r="6858" spans="31:33" s="96" customFormat="1">
      <c r="AE6858" s="135"/>
      <c r="AF6858" s="135"/>
      <c r="AG6858" s="135"/>
    </row>
    <row r="6859" spans="31:33" s="96" customFormat="1">
      <c r="AE6859" s="135"/>
      <c r="AF6859" s="135"/>
      <c r="AG6859" s="135"/>
    </row>
    <row r="6860" spans="31:33" s="96" customFormat="1">
      <c r="AE6860" s="135"/>
      <c r="AF6860" s="135"/>
      <c r="AG6860" s="135"/>
    </row>
    <row r="6861" spans="31:33" s="96" customFormat="1">
      <c r="AE6861" s="135"/>
      <c r="AF6861" s="135"/>
      <c r="AG6861" s="135"/>
    </row>
    <row r="6862" spans="31:33" s="96" customFormat="1">
      <c r="AE6862" s="135"/>
      <c r="AF6862" s="135"/>
      <c r="AG6862" s="135"/>
    </row>
    <row r="6863" spans="31:33" s="96" customFormat="1">
      <c r="AE6863" s="135"/>
      <c r="AF6863" s="135"/>
      <c r="AG6863" s="135"/>
    </row>
    <row r="6864" spans="31:33" s="96" customFormat="1">
      <c r="AE6864" s="135"/>
      <c r="AF6864" s="135"/>
      <c r="AG6864" s="135"/>
    </row>
    <row r="6865" spans="31:33" s="96" customFormat="1">
      <c r="AE6865" s="135"/>
      <c r="AF6865" s="135"/>
      <c r="AG6865" s="135"/>
    </row>
    <row r="6866" spans="31:33" s="96" customFormat="1">
      <c r="AE6866" s="135"/>
      <c r="AF6866" s="135"/>
      <c r="AG6866" s="135"/>
    </row>
    <row r="6867" spans="31:33" s="96" customFormat="1">
      <c r="AE6867" s="135"/>
      <c r="AF6867" s="135"/>
      <c r="AG6867" s="135"/>
    </row>
    <row r="6868" spans="31:33" s="96" customFormat="1">
      <c r="AE6868" s="135"/>
      <c r="AF6868" s="135"/>
      <c r="AG6868" s="135"/>
    </row>
    <row r="6869" spans="31:33" s="96" customFormat="1">
      <c r="AE6869" s="135"/>
      <c r="AF6869" s="135"/>
      <c r="AG6869" s="135"/>
    </row>
    <row r="6870" spans="31:33" s="96" customFormat="1">
      <c r="AE6870" s="135"/>
      <c r="AF6870" s="135"/>
      <c r="AG6870" s="135"/>
    </row>
    <row r="6871" spans="31:33" s="96" customFormat="1">
      <c r="AE6871" s="135"/>
      <c r="AF6871" s="135"/>
      <c r="AG6871" s="135"/>
    </row>
    <row r="6872" spans="31:33" s="96" customFormat="1">
      <c r="AE6872" s="135"/>
      <c r="AF6872" s="135"/>
      <c r="AG6872" s="135"/>
    </row>
    <row r="6873" spans="31:33" s="96" customFormat="1">
      <c r="AE6873" s="135"/>
      <c r="AF6873" s="135"/>
      <c r="AG6873" s="135"/>
    </row>
    <row r="6874" spans="31:33" s="96" customFormat="1">
      <c r="AE6874" s="135"/>
      <c r="AF6874" s="135"/>
      <c r="AG6874" s="135"/>
    </row>
    <row r="6875" spans="31:33" s="96" customFormat="1">
      <c r="AE6875" s="135"/>
      <c r="AF6875" s="135"/>
      <c r="AG6875" s="135"/>
    </row>
    <row r="6876" spans="31:33" s="96" customFormat="1">
      <c r="AE6876" s="135"/>
      <c r="AF6876" s="135"/>
      <c r="AG6876" s="135"/>
    </row>
    <row r="6877" spans="31:33" s="96" customFormat="1">
      <c r="AE6877" s="135"/>
      <c r="AF6877" s="135"/>
      <c r="AG6877" s="135"/>
    </row>
    <row r="6878" spans="31:33" s="96" customFormat="1">
      <c r="AE6878" s="135"/>
      <c r="AF6878" s="135"/>
      <c r="AG6878" s="135"/>
    </row>
    <row r="6879" spans="31:33" s="96" customFormat="1">
      <c r="AE6879" s="135"/>
      <c r="AF6879" s="135"/>
      <c r="AG6879" s="135"/>
    </row>
    <row r="6880" spans="31:33" s="96" customFormat="1">
      <c r="AE6880" s="135"/>
      <c r="AF6880" s="135"/>
      <c r="AG6880" s="135"/>
    </row>
    <row r="6881" spans="31:33" s="96" customFormat="1">
      <c r="AE6881" s="135"/>
      <c r="AF6881" s="135"/>
      <c r="AG6881" s="135"/>
    </row>
    <row r="6882" spans="31:33" s="96" customFormat="1">
      <c r="AE6882" s="135"/>
      <c r="AF6882" s="135"/>
      <c r="AG6882" s="135"/>
    </row>
    <row r="6883" spans="31:33" s="96" customFormat="1">
      <c r="AE6883" s="135"/>
      <c r="AF6883" s="135"/>
      <c r="AG6883" s="135"/>
    </row>
    <row r="6884" spans="31:33" s="96" customFormat="1">
      <c r="AE6884" s="135"/>
      <c r="AF6884" s="135"/>
      <c r="AG6884" s="135"/>
    </row>
    <row r="6885" spans="31:33" s="96" customFormat="1">
      <c r="AE6885" s="135"/>
      <c r="AF6885" s="135"/>
      <c r="AG6885" s="135"/>
    </row>
    <row r="6886" spans="31:33" s="96" customFormat="1">
      <c r="AE6886" s="135"/>
      <c r="AF6886" s="135"/>
      <c r="AG6886" s="135"/>
    </row>
    <row r="6887" spans="31:33" s="96" customFormat="1">
      <c r="AE6887" s="135"/>
      <c r="AF6887" s="135"/>
      <c r="AG6887" s="135"/>
    </row>
    <row r="6888" spans="31:33" s="96" customFormat="1">
      <c r="AE6888" s="135"/>
      <c r="AF6888" s="135"/>
      <c r="AG6888" s="135"/>
    </row>
    <row r="6889" spans="31:33" s="96" customFormat="1">
      <c r="AE6889" s="135"/>
      <c r="AF6889" s="135"/>
      <c r="AG6889" s="135"/>
    </row>
    <row r="6890" spans="31:33" s="96" customFormat="1">
      <c r="AE6890" s="135"/>
      <c r="AF6890" s="135"/>
      <c r="AG6890" s="135"/>
    </row>
    <row r="6891" spans="31:33" s="96" customFormat="1">
      <c r="AE6891" s="135"/>
      <c r="AF6891" s="135"/>
      <c r="AG6891" s="135"/>
    </row>
    <row r="6892" spans="31:33" s="96" customFormat="1">
      <c r="AE6892" s="135"/>
      <c r="AF6892" s="135"/>
      <c r="AG6892" s="135"/>
    </row>
    <row r="6893" spans="31:33" s="96" customFormat="1">
      <c r="AE6893" s="135"/>
      <c r="AF6893" s="135"/>
      <c r="AG6893" s="135"/>
    </row>
    <row r="6894" spans="31:33" s="96" customFormat="1">
      <c r="AE6894" s="135"/>
      <c r="AF6894" s="135"/>
      <c r="AG6894" s="135"/>
    </row>
    <row r="6895" spans="31:33" s="96" customFormat="1">
      <c r="AE6895" s="135"/>
      <c r="AF6895" s="135"/>
      <c r="AG6895" s="135"/>
    </row>
    <row r="6896" spans="31:33" s="96" customFormat="1">
      <c r="AE6896" s="135"/>
      <c r="AF6896" s="135"/>
      <c r="AG6896" s="135"/>
    </row>
    <row r="6897" spans="31:33" s="96" customFormat="1">
      <c r="AE6897" s="135"/>
      <c r="AF6897" s="135"/>
      <c r="AG6897" s="135"/>
    </row>
    <row r="6898" spans="31:33" s="96" customFormat="1">
      <c r="AE6898" s="135"/>
      <c r="AF6898" s="135"/>
      <c r="AG6898" s="135"/>
    </row>
    <row r="6899" spans="31:33" s="96" customFormat="1">
      <c r="AE6899" s="135"/>
      <c r="AF6899" s="135"/>
      <c r="AG6899" s="135"/>
    </row>
    <row r="6900" spans="31:33" s="96" customFormat="1">
      <c r="AE6900" s="135"/>
      <c r="AF6900" s="135"/>
      <c r="AG6900" s="135"/>
    </row>
    <row r="6901" spans="31:33" s="96" customFormat="1">
      <c r="AE6901" s="135"/>
      <c r="AF6901" s="135"/>
      <c r="AG6901" s="135"/>
    </row>
    <row r="6902" spans="31:33" s="96" customFormat="1">
      <c r="AE6902" s="135"/>
      <c r="AF6902" s="135"/>
      <c r="AG6902" s="135"/>
    </row>
    <row r="6903" spans="31:33" s="96" customFormat="1">
      <c r="AE6903" s="135"/>
      <c r="AF6903" s="135"/>
      <c r="AG6903" s="135"/>
    </row>
    <row r="6904" spans="31:33" s="96" customFormat="1">
      <c r="AE6904" s="135"/>
      <c r="AF6904" s="135"/>
      <c r="AG6904" s="135"/>
    </row>
    <row r="6905" spans="31:33" s="96" customFormat="1">
      <c r="AE6905" s="135"/>
      <c r="AF6905" s="135"/>
      <c r="AG6905" s="135"/>
    </row>
    <row r="6906" spans="31:33" s="96" customFormat="1">
      <c r="AE6906" s="135"/>
      <c r="AF6906" s="135"/>
      <c r="AG6906" s="135"/>
    </row>
    <row r="6907" spans="31:33" s="96" customFormat="1">
      <c r="AE6907" s="135"/>
      <c r="AF6907" s="135"/>
      <c r="AG6907" s="135"/>
    </row>
    <row r="6908" spans="31:33" s="96" customFormat="1">
      <c r="AE6908" s="135"/>
      <c r="AF6908" s="135"/>
      <c r="AG6908" s="135"/>
    </row>
    <row r="6909" spans="31:33" s="96" customFormat="1">
      <c r="AE6909" s="135"/>
      <c r="AF6909" s="135"/>
      <c r="AG6909" s="135"/>
    </row>
    <row r="6910" spans="31:33" s="96" customFormat="1">
      <c r="AE6910" s="135"/>
      <c r="AF6910" s="135"/>
      <c r="AG6910" s="135"/>
    </row>
    <row r="6911" spans="31:33" s="96" customFormat="1">
      <c r="AE6911" s="135"/>
      <c r="AF6911" s="135"/>
      <c r="AG6911" s="135"/>
    </row>
    <row r="6912" spans="31:33" s="96" customFormat="1">
      <c r="AE6912" s="135"/>
      <c r="AF6912" s="135"/>
      <c r="AG6912" s="135"/>
    </row>
    <row r="6913" spans="31:33" s="96" customFormat="1">
      <c r="AE6913" s="135"/>
      <c r="AF6913" s="135"/>
      <c r="AG6913" s="135"/>
    </row>
    <row r="6914" spans="31:33" s="96" customFormat="1">
      <c r="AE6914" s="135"/>
      <c r="AF6914" s="135"/>
      <c r="AG6914" s="135"/>
    </row>
    <row r="6915" spans="31:33" s="96" customFormat="1">
      <c r="AE6915" s="135"/>
      <c r="AF6915" s="135"/>
      <c r="AG6915" s="135"/>
    </row>
    <row r="6916" spans="31:33" s="96" customFormat="1">
      <c r="AE6916" s="135"/>
      <c r="AF6916" s="135"/>
      <c r="AG6916" s="135"/>
    </row>
    <row r="6917" spans="31:33" s="96" customFormat="1">
      <c r="AE6917" s="135"/>
      <c r="AF6917" s="135"/>
      <c r="AG6917" s="135"/>
    </row>
    <row r="6918" spans="31:33" s="96" customFormat="1">
      <c r="AE6918" s="135"/>
      <c r="AF6918" s="135"/>
      <c r="AG6918" s="135"/>
    </row>
    <row r="6919" spans="31:33" s="96" customFormat="1">
      <c r="AE6919" s="135"/>
      <c r="AF6919" s="135"/>
      <c r="AG6919" s="135"/>
    </row>
    <row r="6920" spans="31:33" s="96" customFormat="1">
      <c r="AE6920" s="135"/>
      <c r="AF6920" s="135"/>
      <c r="AG6920" s="135"/>
    </row>
    <row r="6921" spans="31:33" s="96" customFormat="1">
      <c r="AE6921" s="135"/>
      <c r="AF6921" s="135"/>
      <c r="AG6921" s="135"/>
    </row>
    <row r="6922" spans="31:33" s="96" customFormat="1">
      <c r="AE6922" s="135"/>
      <c r="AF6922" s="135"/>
      <c r="AG6922" s="135"/>
    </row>
    <row r="6923" spans="31:33" s="96" customFormat="1">
      <c r="AE6923" s="135"/>
      <c r="AF6923" s="135"/>
      <c r="AG6923" s="135"/>
    </row>
    <row r="6924" spans="31:33" s="96" customFormat="1">
      <c r="AE6924" s="135"/>
      <c r="AF6924" s="135"/>
      <c r="AG6924" s="135"/>
    </row>
    <row r="6925" spans="31:33" s="96" customFormat="1">
      <c r="AE6925" s="135"/>
      <c r="AF6925" s="135"/>
      <c r="AG6925" s="135"/>
    </row>
    <row r="6926" spans="31:33" s="96" customFormat="1">
      <c r="AE6926" s="135"/>
      <c r="AF6926" s="135"/>
      <c r="AG6926" s="135"/>
    </row>
    <row r="6927" spans="31:33" s="96" customFormat="1">
      <c r="AE6927" s="135"/>
      <c r="AF6927" s="135"/>
      <c r="AG6927" s="135"/>
    </row>
    <row r="6928" spans="31:33" s="96" customFormat="1">
      <c r="AE6928" s="135"/>
      <c r="AF6928" s="135"/>
      <c r="AG6928" s="135"/>
    </row>
    <row r="6929" spans="31:33" s="96" customFormat="1">
      <c r="AE6929" s="135"/>
      <c r="AF6929" s="135"/>
      <c r="AG6929" s="135"/>
    </row>
    <row r="6930" spans="31:33" s="96" customFormat="1">
      <c r="AE6930" s="135"/>
      <c r="AF6930" s="135"/>
      <c r="AG6930" s="135"/>
    </row>
    <row r="6931" spans="31:33" s="96" customFormat="1">
      <c r="AE6931" s="135"/>
      <c r="AF6931" s="135"/>
      <c r="AG6931" s="135"/>
    </row>
    <row r="6932" spans="31:33" s="96" customFormat="1">
      <c r="AE6932" s="135"/>
      <c r="AF6932" s="135"/>
      <c r="AG6932" s="135"/>
    </row>
    <row r="6933" spans="31:33" s="96" customFormat="1">
      <c r="AE6933" s="135"/>
      <c r="AF6933" s="135"/>
      <c r="AG6933" s="135"/>
    </row>
    <row r="6934" spans="31:33" s="96" customFormat="1">
      <c r="AE6934" s="135"/>
      <c r="AF6934" s="135"/>
      <c r="AG6934" s="135"/>
    </row>
    <row r="6935" spans="31:33" s="96" customFormat="1">
      <c r="AE6935" s="135"/>
      <c r="AF6935" s="135"/>
      <c r="AG6935" s="135"/>
    </row>
    <row r="6936" spans="31:33" s="96" customFormat="1">
      <c r="AE6936" s="135"/>
      <c r="AF6936" s="135"/>
      <c r="AG6936" s="135"/>
    </row>
    <row r="6937" spans="31:33" s="96" customFormat="1">
      <c r="AE6937" s="135"/>
      <c r="AF6937" s="135"/>
      <c r="AG6937" s="135"/>
    </row>
    <row r="6938" spans="31:33" s="96" customFormat="1">
      <c r="AE6938" s="135"/>
      <c r="AF6938" s="135"/>
      <c r="AG6938" s="135"/>
    </row>
    <row r="6939" spans="31:33" s="96" customFormat="1">
      <c r="AE6939" s="135"/>
      <c r="AF6939" s="135"/>
      <c r="AG6939" s="135"/>
    </row>
    <row r="6940" spans="31:33" s="96" customFormat="1">
      <c r="AE6940" s="135"/>
      <c r="AF6940" s="135"/>
      <c r="AG6940" s="135"/>
    </row>
    <row r="6941" spans="31:33" s="96" customFormat="1">
      <c r="AE6941" s="135"/>
      <c r="AF6941" s="135"/>
      <c r="AG6941" s="135"/>
    </row>
    <row r="6942" spans="31:33" s="96" customFormat="1">
      <c r="AE6942" s="135"/>
      <c r="AF6942" s="135"/>
      <c r="AG6942" s="135"/>
    </row>
    <row r="6943" spans="31:33" s="96" customFormat="1">
      <c r="AE6943" s="135"/>
      <c r="AF6943" s="135"/>
      <c r="AG6943" s="135"/>
    </row>
    <row r="6944" spans="31:33" s="96" customFormat="1">
      <c r="AE6944" s="135"/>
      <c r="AF6944" s="135"/>
      <c r="AG6944" s="135"/>
    </row>
    <row r="6945" spans="31:33" s="96" customFormat="1">
      <c r="AE6945" s="135"/>
      <c r="AF6945" s="135"/>
      <c r="AG6945" s="135"/>
    </row>
    <row r="6946" spans="31:33" s="96" customFormat="1">
      <c r="AE6946" s="135"/>
      <c r="AF6946" s="135"/>
      <c r="AG6946" s="135"/>
    </row>
    <row r="6947" spans="31:33" s="96" customFormat="1">
      <c r="AE6947" s="135"/>
      <c r="AF6947" s="135"/>
      <c r="AG6947" s="135"/>
    </row>
    <row r="6948" spans="31:33" s="96" customFormat="1">
      <c r="AE6948" s="135"/>
      <c r="AF6948" s="135"/>
      <c r="AG6948" s="135"/>
    </row>
    <row r="6949" spans="31:33" s="96" customFormat="1">
      <c r="AE6949" s="135"/>
      <c r="AF6949" s="135"/>
      <c r="AG6949" s="135"/>
    </row>
    <row r="6950" spans="31:33" s="96" customFormat="1">
      <c r="AE6950" s="135"/>
      <c r="AF6950" s="135"/>
      <c r="AG6950" s="135"/>
    </row>
    <row r="6951" spans="31:33" s="96" customFormat="1">
      <c r="AE6951" s="135"/>
      <c r="AF6951" s="135"/>
      <c r="AG6951" s="135"/>
    </row>
    <row r="6952" spans="31:33" s="96" customFormat="1">
      <c r="AE6952" s="135"/>
      <c r="AF6952" s="135"/>
      <c r="AG6952" s="135"/>
    </row>
    <row r="6953" spans="31:33" s="96" customFormat="1">
      <c r="AE6953" s="135"/>
      <c r="AF6953" s="135"/>
      <c r="AG6953" s="135"/>
    </row>
    <row r="6954" spans="31:33" s="96" customFormat="1">
      <c r="AE6954" s="135"/>
      <c r="AF6954" s="135"/>
      <c r="AG6954" s="135"/>
    </row>
    <row r="6955" spans="31:33" s="96" customFormat="1">
      <c r="AE6955" s="135"/>
      <c r="AF6955" s="135"/>
      <c r="AG6955" s="135"/>
    </row>
    <row r="6956" spans="31:33" s="96" customFormat="1">
      <c r="AE6956" s="135"/>
      <c r="AF6956" s="135"/>
      <c r="AG6956" s="135"/>
    </row>
    <row r="6957" spans="31:33" s="96" customFormat="1">
      <c r="AE6957" s="135"/>
      <c r="AF6957" s="135"/>
      <c r="AG6957" s="135"/>
    </row>
    <row r="6958" spans="31:33" s="96" customFormat="1">
      <c r="AE6958" s="135"/>
      <c r="AF6958" s="135"/>
      <c r="AG6958" s="135"/>
    </row>
    <row r="6959" spans="31:33" s="96" customFormat="1">
      <c r="AE6959" s="135"/>
      <c r="AF6959" s="135"/>
      <c r="AG6959" s="135"/>
    </row>
    <row r="6960" spans="31:33" s="96" customFormat="1">
      <c r="AE6960" s="135"/>
      <c r="AF6960" s="135"/>
      <c r="AG6960" s="135"/>
    </row>
    <row r="6961" spans="31:33" s="96" customFormat="1">
      <c r="AE6961" s="135"/>
      <c r="AF6961" s="135"/>
      <c r="AG6961" s="135"/>
    </row>
    <row r="6962" spans="31:33" s="96" customFormat="1">
      <c r="AE6962" s="135"/>
      <c r="AF6962" s="135"/>
      <c r="AG6962" s="135"/>
    </row>
    <row r="6963" spans="31:33" s="96" customFormat="1">
      <c r="AE6963" s="135"/>
      <c r="AF6963" s="135"/>
      <c r="AG6963" s="135"/>
    </row>
    <row r="6964" spans="31:33" s="96" customFormat="1">
      <c r="AE6964" s="135"/>
      <c r="AF6964" s="135"/>
      <c r="AG6964" s="135"/>
    </row>
    <row r="6965" spans="31:33" s="96" customFormat="1">
      <c r="AE6965" s="135"/>
      <c r="AF6965" s="135"/>
      <c r="AG6965" s="135"/>
    </row>
    <row r="6966" spans="31:33" s="96" customFormat="1">
      <c r="AE6966" s="135"/>
      <c r="AF6966" s="135"/>
      <c r="AG6966" s="135"/>
    </row>
    <row r="6967" spans="31:33" s="96" customFormat="1">
      <c r="AE6967" s="135"/>
      <c r="AF6967" s="135"/>
      <c r="AG6967" s="135"/>
    </row>
    <row r="6968" spans="31:33" s="96" customFormat="1">
      <c r="AE6968" s="135"/>
      <c r="AF6968" s="135"/>
      <c r="AG6968" s="135"/>
    </row>
    <row r="6969" spans="31:33" s="96" customFormat="1">
      <c r="AE6969" s="135"/>
      <c r="AF6969" s="135"/>
      <c r="AG6969" s="135"/>
    </row>
    <row r="6970" spans="31:33" s="96" customFormat="1">
      <c r="AE6970" s="135"/>
      <c r="AF6970" s="135"/>
      <c r="AG6970" s="135"/>
    </row>
    <row r="6971" spans="31:33" s="96" customFormat="1">
      <c r="AE6971" s="135"/>
      <c r="AF6971" s="135"/>
      <c r="AG6971" s="135"/>
    </row>
    <row r="6972" spans="31:33" s="96" customFormat="1">
      <c r="AE6972" s="135"/>
      <c r="AF6972" s="135"/>
      <c r="AG6972" s="135"/>
    </row>
    <row r="6973" spans="31:33" s="96" customFormat="1">
      <c r="AE6973" s="135"/>
      <c r="AF6973" s="135"/>
      <c r="AG6973" s="135"/>
    </row>
    <row r="6974" spans="31:33" s="96" customFormat="1">
      <c r="AE6974" s="135"/>
      <c r="AF6974" s="135"/>
      <c r="AG6974" s="135"/>
    </row>
    <row r="6975" spans="31:33" s="96" customFormat="1">
      <c r="AE6975" s="135"/>
      <c r="AF6975" s="135"/>
      <c r="AG6975" s="135"/>
    </row>
    <row r="6976" spans="31:33" s="96" customFormat="1">
      <c r="AE6976" s="135"/>
      <c r="AF6976" s="135"/>
      <c r="AG6976" s="135"/>
    </row>
    <row r="6977" spans="31:33" s="96" customFormat="1">
      <c r="AE6977" s="135"/>
      <c r="AF6977" s="135"/>
      <c r="AG6977" s="135"/>
    </row>
    <row r="6978" spans="31:33" s="96" customFormat="1">
      <c r="AE6978" s="135"/>
      <c r="AF6978" s="135"/>
      <c r="AG6978" s="135"/>
    </row>
    <row r="6979" spans="31:33" s="96" customFormat="1">
      <c r="AE6979" s="135"/>
      <c r="AF6979" s="135"/>
      <c r="AG6979" s="135"/>
    </row>
    <row r="6980" spans="31:33" s="96" customFormat="1">
      <c r="AE6980" s="135"/>
      <c r="AF6980" s="135"/>
      <c r="AG6980" s="135"/>
    </row>
    <row r="6981" spans="31:33" s="96" customFormat="1">
      <c r="AE6981" s="135"/>
      <c r="AF6981" s="135"/>
      <c r="AG6981" s="135"/>
    </row>
    <row r="6982" spans="31:33" s="96" customFormat="1">
      <c r="AE6982" s="135"/>
      <c r="AF6982" s="135"/>
      <c r="AG6982" s="135"/>
    </row>
    <row r="6983" spans="31:33" s="96" customFormat="1">
      <c r="AE6983" s="135"/>
      <c r="AF6983" s="135"/>
      <c r="AG6983" s="135"/>
    </row>
    <row r="6984" spans="31:33" s="96" customFormat="1">
      <c r="AE6984" s="135"/>
      <c r="AF6984" s="135"/>
      <c r="AG6984" s="135"/>
    </row>
    <row r="6985" spans="31:33" s="96" customFormat="1">
      <c r="AE6985" s="135"/>
      <c r="AF6985" s="135"/>
      <c r="AG6985" s="135"/>
    </row>
    <row r="6986" spans="31:33" s="96" customFormat="1">
      <c r="AE6986" s="135"/>
      <c r="AF6986" s="135"/>
      <c r="AG6986" s="135"/>
    </row>
    <row r="6987" spans="31:33" s="96" customFormat="1">
      <c r="AE6987" s="135"/>
      <c r="AF6987" s="135"/>
      <c r="AG6987" s="135"/>
    </row>
    <row r="6988" spans="31:33" s="96" customFormat="1">
      <c r="AE6988" s="135"/>
      <c r="AF6988" s="135"/>
      <c r="AG6988" s="135"/>
    </row>
    <row r="6989" spans="31:33" s="96" customFormat="1">
      <c r="AE6989" s="135"/>
      <c r="AF6989" s="135"/>
      <c r="AG6989" s="135"/>
    </row>
    <row r="6990" spans="31:33" s="96" customFormat="1">
      <c r="AE6990" s="135"/>
      <c r="AF6990" s="135"/>
      <c r="AG6990" s="135"/>
    </row>
    <row r="6991" spans="31:33" s="96" customFormat="1">
      <c r="AE6991" s="135"/>
      <c r="AF6991" s="135"/>
      <c r="AG6991" s="135"/>
    </row>
    <row r="6992" spans="31:33" s="96" customFormat="1">
      <c r="AE6992" s="135"/>
      <c r="AF6992" s="135"/>
      <c r="AG6992" s="135"/>
    </row>
    <row r="6993" spans="31:33" s="96" customFormat="1">
      <c r="AE6993" s="135"/>
      <c r="AF6993" s="135"/>
      <c r="AG6993" s="135"/>
    </row>
    <row r="6994" spans="31:33" s="96" customFormat="1">
      <c r="AE6994" s="135"/>
      <c r="AF6994" s="135"/>
      <c r="AG6994" s="135"/>
    </row>
    <row r="6995" spans="31:33" s="96" customFormat="1">
      <c r="AE6995" s="135"/>
      <c r="AF6995" s="135"/>
      <c r="AG6995" s="135"/>
    </row>
    <row r="6996" spans="31:33" s="96" customFormat="1">
      <c r="AE6996" s="135"/>
      <c r="AF6996" s="135"/>
      <c r="AG6996" s="135"/>
    </row>
    <row r="6997" spans="31:33" s="96" customFormat="1">
      <c r="AE6997" s="135"/>
      <c r="AF6997" s="135"/>
      <c r="AG6997" s="135"/>
    </row>
    <row r="6998" spans="31:33" s="96" customFormat="1">
      <c r="AE6998" s="135"/>
      <c r="AF6998" s="135"/>
      <c r="AG6998" s="135"/>
    </row>
    <row r="6999" spans="31:33" s="96" customFormat="1">
      <c r="AE6999" s="135"/>
      <c r="AF6999" s="135"/>
      <c r="AG6999" s="135"/>
    </row>
    <row r="7000" spans="31:33" s="96" customFormat="1">
      <c r="AE7000" s="135"/>
      <c r="AF7000" s="135"/>
      <c r="AG7000" s="135"/>
    </row>
    <row r="7001" spans="31:33" s="96" customFormat="1">
      <c r="AE7001" s="135"/>
      <c r="AF7001" s="135"/>
      <c r="AG7001" s="135"/>
    </row>
    <row r="7002" spans="31:33" s="96" customFormat="1">
      <c r="AE7002" s="135"/>
      <c r="AF7002" s="135"/>
      <c r="AG7002" s="135"/>
    </row>
    <row r="7003" spans="31:33" s="96" customFormat="1">
      <c r="AE7003" s="135"/>
      <c r="AF7003" s="135"/>
      <c r="AG7003" s="135"/>
    </row>
    <row r="7004" spans="31:33" s="96" customFormat="1">
      <c r="AE7004" s="135"/>
      <c r="AF7004" s="135"/>
      <c r="AG7004" s="135"/>
    </row>
    <row r="7005" spans="31:33" s="96" customFormat="1">
      <c r="AE7005" s="135"/>
      <c r="AF7005" s="135"/>
      <c r="AG7005" s="135"/>
    </row>
    <row r="7006" spans="31:33" s="96" customFormat="1">
      <c r="AE7006" s="135"/>
      <c r="AF7006" s="135"/>
      <c r="AG7006" s="135"/>
    </row>
    <row r="7007" spans="31:33" s="96" customFormat="1">
      <c r="AE7007" s="135"/>
      <c r="AF7007" s="135"/>
      <c r="AG7007" s="135"/>
    </row>
    <row r="7008" spans="31:33" s="96" customFormat="1">
      <c r="AE7008" s="135"/>
      <c r="AF7008" s="135"/>
      <c r="AG7008" s="135"/>
    </row>
    <row r="7009" spans="31:33" s="96" customFormat="1">
      <c r="AE7009" s="135"/>
      <c r="AF7009" s="135"/>
      <c r="AG7009" s="135"/>
    </row>
    <row r="7010" spans="31:33" s="96" customFormat="1">
      <c r="AE7010" s="135"/>
      <c r="AF7010" s="135"/>
      <c r="AG7010" s="135"/>
    </row>
    <row r="7011" spans="31:33" s="96" customFormat="1">
      <c r="AE7011" s="135"/>
      <c r="AF7011" s="135"/>
      <c r="AG7011" s="135"/>
    </row>
    <row r="7012" spans="31:33" s="96" customFormat="1">
      <c r="AE7012" s="135"/>
      <c r="AF7012" s="135"/>
      <c r="AG7012" s="135"/>
    </row>
    <row r="7013" spans="31:33" s="96" customFormat="1">
      <c r="AE7013" s="135"/>
      <c r="AF7013" s="135"/>
      <c r="AG7013" s="135"/>
    </row>
    <row r="7014" spans="31:33" s="96" customFormat="1">
      <c r="AE7014" s="135"/>
      <c r="AF7014" s="135"/>
      <c r="AG7014" s="135"/>
    </row>
    <row r="7015" spans="31:33" s="96" customFormat="1">
      <c r="AE7015" s="135"/>
      <c r="AF7015" s="135"/>
      <c r="AG7015" s="135"/>
    </row>
    <row r="7016" spans="31:33" s="96" customFormat="1">
      <c r="AE7016" s="135"/>
      <c r="AF7016" s="135"/>
      <c r="AG7016" s="135"/>
    </row>
    <row r="7017" spans="31:33" s="96" customFormat="1">
      <c r="AE7017" s="135"/>
      <c r="AF7017" s="135"/>
      <c r="AG7017" s="135"/>
    </row>
    <row r="7018" spans="31:33" s="96" customFormat="1">
      <c r="AE7018" s="135"/>
      <c r="AF7018" s="135"/>
      <c r="AG7018" s="135"/>
    </row>
    <row r="7019" spans="31:33" s="96" customFormat="1">
      <c r="AE7019" s="135"/>
      <c r="AF7019" s="135"/>
      <c r="AG7019" s="135"/>
    </row>
    <row r="7020" spans="31:33" s="96" customFormat="1">
      <c r="AE7020" s="135"/>
      <c r="AF7020" s="135"/>
      <c r="AG7020" s="135"/>
    </row>
    <row r="7021" spans="31:33" s="96" customFormat="1">
      <c r="AE7021" s="135"/>
      <c r="AF7021" s="135"/>
      <c r="AG7021" s="135"/>
    </row>
    <row r="7022" spans="31:33" s="96" customFormat="1">
      <c r="AE7022" s="135"/>
      <c r="AF7022" s="135"/>
      <c r="AG7022" s="135"/>
    </row>
    <row r="7023" spans="31:33" s="96" customFormat="1">
      <c r="AE7023" s="135"/>
      <c r="AF7023" s="135"/>
      <c r="AG7023" s="135"/>
    </row>
    <row r="7024" spans="31:33" s="96" customFormat="1">
      <c r="AE7024" s="135"/>
      <c r="AF7024" s="135"/>
      <c r="AG7024" s="135"/>
    </row>
    <row r="7025" spans="31:33" s="96" customFormat="1">
      <c r="AE7025" s="135"/>
      <c r="AF7025" s="135"/>
      <c r="AG7025" s="135"/>
    </row>
    <row r="7026" spans="31:33" s="96" customFormat="1">
      <c r="AE7026" s="135"/>
      <c r="AF7026" s="135"/>
      <c r="AG7026" s="135"/>
    </row>
    <row r="7027" spans="31:33" s="96" customFormat="1">
      <c r="AE7027" s="135"/>
      <c r="AF7027" s="135"/>
      <c r="AG7027" s="135"/>
    </row>
    <row r="7028" spans="31:33" s="96" customFormat="1">
      <c r="AE7028" s="135"/>
      <c r="AF7028" s="135"/>
      <c r="AG7028" s="135"/>
    </row>
    <row r="7029" spans="31:33" s="96" customFormat="1">
      <c r="AE7029" s="135"/>
      <c r="AF7029" s="135"/>
      <c r="AG7029" s="135"/>
    </row>
    <row r="7030" spans="31:33" s="96" customFormat="1">
      <c r="AE7030" s="135"/>
      <c r="AF7030" s="135"/>
      <c r="AG7030" s="135"/>
    </row>
    <row r="7031" spans="31:33" s="96" customFormat="1">
      <c r="AE7031" s="135"/>
      <c r="AF7031" s="135"/>
      <c r="AG7031" s="135"/>
    </row>
    <row r="7032" spans="31:33" s="96" customFormat="1">
      <c r="AE7032" s="135"/>
      <c r="AF7032" s="135"/>
      <c r="AG7032" s="135"/>
    </row>
    <row r="7033" spans="31:33" s="96" customFormat="1">
      <c r="AE7033" s="135"/>
      <c r="AF7033" s="135"/>
      <c r="AG7033" s="135"/>
    </row>
    <row r="7034" spans="31:33" s="96" customFormat="1">
      <c r="AE7034" s="135"/>
      <c r="AF7034" s="135"/>
      <c r="AG7034" s="135"/>
    </row>
    <row r="7035" spans="31:33" s="96" customFormat="1">
      <c r="AE7035" s="135"/>
      <c r="AF7035" s="135"/>
      <c r="AG7035" s="135"/>
    </row>
    <row r="7036" spans="31:33" s="96" customFormat="1">
      <c r="AE7036" s="135"/>
      <c r="AF7036" s="135"/>
      <c r="AG7036" s="135"/>
    </row>
    <row r="7037" spans="31:33" s="96" customFormat="1">
      <c r="AE7037" s="135"/>
      <c r="AF7037" s="135"/>
      <c r="AG7037" s="135"/>
    </row>
    <row r="7038" spans="31:33" s="96" customFormat="1">
      <c r="AE7038" s="135"/>
      <c r="AF7038" s="135"/>
      <c r="AG7038" s="135"/>
    </row>
    <row r="7039" spans="31:33" s="96" customFormat="1">
      <c r="AE7039" s="135"/>
      <c r="AF7039" s="135"/>
      <c r="AG7039" s="135"/>
    </row>
    <row r="7040" spans="31:33" s="96" customFormat="1">
      <c r="AE7040" s="135"/>
      <c r="AF7040" s="135"/>
      <c r="AG7040" s="135"/>
    </row>
    <row r="7041" spans="31:33" s="96" customFormat="1">
      <c r="AE7041" s="135"/>
      <c r="AF7041" s="135"/>
      <c r="AG7041" s="135"/>
    </row>
    <row r="7042" spans="31:33" s="96" customFormat="1">
      <c r="AE7042" s="135"/>
      <c r="AF7042" s="135"/>
      <c r="AG7042" s="135"/>
    </row>
    <row r="7043" spans="31:33" s="96" customFormat="1">
      <c r="AE7043" s="135"/>
      <c r="AF7043" s="135"/>
      <c r="AG7043" s="135"/>
    </row>
    <row r="7044" spans="31:33" s="96" customFormat="1">
      <c r="AE7044" s="135"/>
      <c r="AF7044" s="135"/>
      <c r="AG7044" s="135"/>
    </row>
    <row r="7045" spans="31:33" s="96" customFormat="1">
      <c r="AE7045" s="135"/>
      <c r="AF7045" s="135"/>
      <c r="AG7045" s="135"/>
    </row>
    <row r="7046" spans="31:33" s="96" customFormat="1">
      <c r="AE7046" s="135"/>
      <c r="AF7046" s="135"/>
      <c r="AG7046" s="135"/>
    </row>
    <row r="7047" spans="31:33" s="96" customFormat="1">
      <c r="AE7047" s="135"/>
      <c r="AF7047" s="135"/>
      <c r="AG7047" s="135"/>
    </row>
    <row r="7048" spans="31:33" s="96" customFormat="1">
      <c r="AE7048" s="135"/>
      <c r="AF7048" s="135"/>
      <c r="AG7048" s="135"/>
    </row>
    <row r="7049" spans="31:33" s="96" customFormat="1">
      <c r="AE7049" s="135"/>
      <c r="AF7049" s="135"/>
      <c r="AG7049" s="135"/>
    </row>
    <row r="7050" spans="31:33" s="96" customFormat="1">
      <c r="AE7050" s="135"/>
      <c r="AF7050" s="135"/>
      <c r="AG7050" s="135"/>
    </row>
    <row r="7051" spans="31:33" s="96" customFormat="1">
      <c r="AE7051" s="135"/>
      <c r="AF7051" s="135"/>
      <c r="AG7051" s="135"/>
    </row>
    <row r="7052" spans="31:33" s="96" customFormat="1">
      <c r="AE7052" s="135"/>
      <c r="AF7052" s="135"/>
      <c r="AG7052" s="135"/>
    </row>
    <row r="7053" spans="31:33" s="96" customFormat="1">
      <c r="AE7053" s="135"/>
      <c r="AF7053" s="135"/>
      <c r="AG7053" s="135"/>
    </row>
    <row r="7054" spans="31:33" s="96" customFormat="1">
      <c r="AE7054" s="135"/>
      <c r="AF7054" s="135"/>
      <c r="AG7054" s="135"/>
    </row>
    <row r="7055" spans="31:33" s="96" customFormat="1">
      <c r="AE7055" s="135"/>
      <c r="AF7055" s="135"/>
      <c r="AG7055" s="135"/>
    </row>
    <row r="7056" spans="31:33" s="96" customFormat="1">
      <c r="AE7056" s="135"/>
      <c r="AF7056" s="135"/>
      <c r="AG7056" s="135"/>
    </row>
    <row r="7057" spans="31:33" s="96" customFormat="1">
      <c r="AE7057" s="135"/>
      <c r="AF7057" s="135"/>
      <c r="AG7057" s="135"/>
    </row>
    <row r="7058" spans="31:33" s="96" customFormat="1">
      <c r="AE7058" s="135"/>
      <c r="AF7058" s="135"/>
      <c r="AG7058" s="135"/>
    </row>
    <row r="7059" spans="31:33" s="96" customFormat="1">
      <c r="AE7059" s="135"/>
      <c r="AF7059" s="135"/>
      <c r="AG7059" s="135"/>
    </row>
    <row r="7060" spans="31:33" s="96" customFormat="1">
      <c r="AE7060" s="135"/>
      <c r="AF7060" s="135"/>
      <c r="AG7060" s="135"/>
    </row>
    <row r="7061" spans="31:33" s="96" customFormat="1">
      <c r="AE7061" s="135"/>
      <c r="AF7061" s="135"/>
      <c r="AG7061" s="135"/>
    </row>
    <row r="7062" spans="31:33" s="96" customFormat="1">
      <c r="AE7062" s="135"/>
      <c r="AF7062" s="135"/>
      <c r="AG7062" s="135"/>
    </row>
    <row r="7063" spans="31:33" s="96" customFormat="1">
      <c r="AE7063" s="135"/>
      <c r="AF7063" s="135"/>
      <c r="AG7063" s="135"/>
    </row>
    <row r="7064" spans="31:33" s="96" customFormat="1">
      <c r="AE7064" s="135"/>
      <c r="AF7064" s="135"/>
      <c r="AG7064" s="135"/>
    </row>
    <row r="7065" spans="31:33" s="96" customFormat="1">
      <c r="AE7065" s="135"/>
      <c r="AF7065" s="135"/>
      <c r="AG7065" s="135"/>
    </row>
    <row r="7066" spans="31:33" s="96" customFormat="1">
      <c r="AE7066" s="135"/>
      <c r="AF7066" s="135"/>
      <c r="AG7066" s="135"/>
    </row>
    <row r="7067" spans="31:33" s="96" customFormat="1">
      <c r="AE7067" s="135"/>
      <c r="AF7067" s="135"/>
      <c r="AG7067" s="135"/>
    </row>
    <row r="7068" spans="31:33" s="96" customFormat="1">
      <c r="AE7068" s="135"/>
      <c r="AF7068" s="135"/>
      <c r="AG7068" s="135"/>
    </row>
    <row r="7069" spans="31:33" s="96" customFormat="1">
      <c r="AE7069" s="135"/>
      <c r="AF7069" s="135"/>
      <c r="AG7069" s="135"/>
    </row>
    <row r="7070" spans="31:33" s="96" customFormat="1">
      <c r="AE7070" s="135"/>
      <c r="AF7070" s="135"/>
      <c r="AG7070" s="135"/>
    </row>
    <row r="7071" spans="31:33" s="96" customFormat="1">
      <c r="AE7071" s="135"/>
      <c r="AF7071" s="135"/>
      <c r="AG7071" s="135"/>
    </row>
    <row r="7072" spans="31:33" s="96" customFormat="1">
      <c r="AE7072" s="135"/>
      <c r="AF7072" s="135"/>
      <c r="AG7072" s="135"/>
    </row>
    <row r="7073" spans="31:33" s="96" customFormat="1">
      <c r="AE7073" s="135"/>
      <c r="AF7073" s="135"/>
      <c r="AG7073" s="135"/>
    </row>
    <row r="7074" spans="31:33" s="96" customFormat="1">
      <c r="AE7074" s="135"/>
      <c r="AF7074" s="135"/>
      <c r="AG7074" s="135"/>
    </row>
    <row r="7075" spans="31:33" s="96" customFormat="1">
      <c r="AE7075" s="135"/>
      <c r="AF7075" s="135"/>
      <c r="AG7075" s="135"/>
    </row>
    <row r="7076" spans="31:33" s="96" customFormat="1">
      <c r="AE7076" s="135"/>
      <c r="AF7076" s="135"/>
      <c r="AG7076" s="135"/>
    </row>
    <row r="7077" spans="31:33" s="96" customFormat="1">
      <c r="AE7077" s="135"/>
      <c r="AF7077" s="135"/>
      <c r="AG7077" s="135"/>
    </row>
    <row r="7078" spans="31:33" s="96" customFormat="1">
      <c r="AE7078" s="135"/>
      <c r="AF7078" s="135"/>
      <c r="AG7078" s="135"/>
    </row>
    <row r="7079" spans="31:33" s="96" customFormat="1">
      <c r="AE7079" s="135"/>
      <c r="AF7079" s="135"/>
      <c r="AG7079" s="135"/>
    </row>
    <row r="7080" spans="31:33" s="96" customFormat="1">
      <c r="AE7080" s="135"/>
      <c r="AF7080" s="135"/>
      <c r="AG7080" s="135"/>
    </row>
    <row r="7081" spans="31:33" s="96" customFormat="1">
      <c r="AE7081" s="135"/>
      <c r="AF7081" s="135"/>
      <c r="AG7081" s="135"/>
    </row>
    <row r="7082" spans="31:33" s="96" customFormat="1">
      <c r="AE7082" s="135"/>
      <c r="AF7082" s="135"/>
      <c r="AG7082" s="135"/>
    </row>
    <row r="7083" spans="31:33" s="96" customFormat="1">
      <c r="AE7083" s="135"/>
      <c r="AF7083" s="135"/>
      <c r="AG7083" s="135"/>
    </row>
    <row r="7084" spans="31:33" s="96" customFormat="1">
      <c r="AE7084" s="135"/>
      <c r="AF7084" s="135"/>
      <c r="AG7084" s="135"/>
    </row>
    <row r="7085" spans="31:33" s="96" customFormat="1">
      <c r="AE7085" s="135"/>
      <c r="AF7085" s="135"/>
      <c r="AG7085" s="135"/>
    </row>
    <row r="7086" spans="31:33" s="96" customFormat="1">
      <c r="AE7086" s="135"/>
      <c r="AF7086" s="135"/>
      <c r="AG7086" s="135"/>
    </row>
    <row r="7087" spans="31:33" s="96" customFormat="1">
      <c r="AE7087" s="135"/>
      <c r="AF7087" s="135"/>
      <c r="AG7087" s="135"/>
    </row>
    <row r="7088" spans="31:33" s="96" customFormat="1">
      <c r="AE7088" s="135"/>
      <c r="AF7088" s="135"/>
      <c r="AG7088" s="135"/>
    </row>
    <row r="7089" spans="31:33" s="96" customFormat="1">
      <c r="AE7089" s="135"/>
      <c r="AF7089" s="135"/>
      <c r="AG7089" s="135"/>
    </row>
    <row r="7090" spans="31:33" s="96" customFormat="1">
      <c r="AE7090" s="135"/>
      <c r="AF7090" s="135"/>
      <c r="AG7090" s="135"/>
    </row>
    <row r="7091" spans="31:33" s="96" customFormat="1">
      <c r="AE7091" s="135"/>
      <c r="AF7091" s="135"/>
      <c r="AG7091" s="135"/>
    </row>
    <row r="7092" spans="31:33" s="96" customFormat="1">
      <c r="AE7092" s="135"/>
      <c r="AF7092" s="135"/>
      <c r="AG7092" s="135"/>
    </row>
    <row r="7093" spans="31:33" s="96" customFormat="1">
      <c r="AE7093" s="135"/>
      <c r="AF7093" s="135"/>
      <c r="AG7093" s="135"/>
    </row>
    <row r="7094" spans="31:33" s="96" customFormat="1">
      <c r="AE7094" s="135"/>
      <c r="AF7094" s="135"/>
      <c r="AG7094" s="135"/>
    </row>
    <row r="7095" spans="31:33" s="96" customFormat="1">
      <c r="AE7095" s="135"/>
      <c r="AF7095" s="135"/>
      <c r="AG7095" s="135"/>
    </row>
    <row r="7096" spans="31:33" s="96" customFormat="1">
      <c r="AE7096" s="135"/>
      <c r="AF7096" s="135"/>
      <c r="AG7096" s="135"/>
    </row>
    <row r="7097" spans="31:33" s="96" customFormat="1">
      <c r="AE7097" s="135"/>
      <c r="AF7097" s="135"/>
      <c r="AG7097" s="135"/>
    </row>
    <row r="7098" spans="31:33" s="96" customFormat="1">
      <c r="AE7098" s="135"/>
      <c r="AF7098" s="135"/>
      <c r="AG7098" s="135"/>
    </row>
    <row r="7099" spans="31:33" s="96" customFormat="1">
      <c r="AE7099" s="135"/>
      <c r="AF7099" s="135"/>
      <c r="AG7099" s="135"/>
    </row>
    <row r="7100" spans="31:33" s="96" customFormat="1">
      <c r="AE7100" s="135"/>
      <c r="AF7100" s="135"/>
      <c r="AG7100" s="135"/>
    </row>
    <row r="7101" spans="31:33" s="96" customFormat="1">
      <c r="AE7101" s="135"/>
      <c r="AF7101" s="135"/>
      <c r="AG7101" s="135"/>
    </row>
    <row r="7102" spans="31:33" s="96" customFormat="1">
      <c r="AE7102" s="135"/>
      <c r="AF7102" s="135"/>
      <c r="AG7102" s="135"/>
    </row>
    <row r="7103" spans="31:33" s="96" customFormat="1">
      <c r="AE7103" s="135"/>
      <c r="AF7103" s="135"/>
      <c r="AG7103" s="135"/>
    </row>
    <row r="7104" spans="31:33" s="96" customFormat="1">
      <c r="AE7104" s="135"/>
      <c r="AF7104" s="135"/>
      <c r="AG7104" s="135"/>
    </row>
    <row r="7105" spans="31:33" s="96" customFormat="1">
      <c r="AE7105" s="135"/>
      <c r="AF7105" s="135"/>
      <c r="AG7105" s="135"/>
    </row>
    <row r="7106" spans="31:33" s="96" customFormat="1">
      <c r="AE7106" s="135"/>
      <c r="AF7106" s="135"/>
      <c r="AG7106" s="135"/>
    </row>
    <row r="7107" spans="31:33" s="96" customFormat="1">
      <c r="AE7107" s="135"/>
      <c r="AF7107" s="135"/>
      <c r="AG7107" s="135"/>
    </row>
    <row r="7108" spans="31:33" s="96" customFormat="1">
      <c r="AE7108" s="135"/>
      <c r="AF7108" s="135"/>
      <c r="AG7108" s="135"/>
    </row>
    <row r="7109" spans="31:33" s="96" customFormat="1">
      <c r="AE7109" s="135"/>
      <c r="AF7109" s="135"/>
      <c r="AG7109" s="135"/>
    </row>
    <row r="7110" spans="31:33" s="96" customFormat="1">
      <c r="AE7110" s="135"/>
      <c r="AF7110" s="135"/>
      <c r="AG7110" s="135"/>
    </row>
    <row r="7111" spans="31:33" s="96" customFormat="1">
      <c r="AE7111" s="135"/>
      <c r="AF7111" s="135"/>
      <c r="AG7111" s="135"/>
    </row>
    <row r="7112" spans="31:33" s="96" customFormat="1">
      <c r="AE7112" s="135"/>
      <c r="AF7112" s="135"/>
      <c r="AG7112" s="135"/>
    </row>
    <row r="7113" spans="31:33" s="96" customFormat="1">
      <c r="AE7113" s="135"/>
      <c r="AF7113" s="135"/>
      <c r="AG7113" s="135"/>
    </row>
    <row r="7114" spans="31:33" s="96" customFormat="1">
      <c r="AE7114" s="135"/>
      <c r="AF7114" s="135"/>
      <c r="AG7114" s="135"/>
    </row>
    <row r="7115" spans="31:33" s="96" customFormat="1">
      <c r="AE7115" s="135"/>
      <c r="AF7115" s="135"/>
      <c r="AG7115" s="135"/>
    </row>
    <row r="7116" spans="31:33" s="96" customFormat="1">
      <c r="AE7116" s="135"/>
      <c r="AF7116" s="135"/>
      <c r="AG7116" s="135"/>
    </row>
    <row r="7117" spans="31:33" s="96" customFormat="1">
      <c r="AE7117" s="135"/>
      <c r="AF7117" s="135"/>
      <c r="AG7117" s="135"/>
    </row>
    <row r="7118" spans="31:33" s="96" customFormat="1">
      <c r="AE7118" s="135"/>
      <c r="AF7118" s="135"/>
      <c r="AG7118" s="135"/>
    </row>
    <row r="7119" spans="31:33" s="96" customFormat="1">
      <c r="AE7119" s="135"/>
      <c r="AF7119" s="135"/>
      <c r="AG7119" s="135"/>
    </row>
    <row r="7120" spans="31:33" s="96" customFormat="1">
      <c r="AE7120" s="135"/>
      <c r="AF7120" s="135"/>
      <c r="AG7120" s="135"/>
    </row>
    <row r="7121" spans="31:33" s="96" customFormat="1">
      <c r="AE7121" s="135"/>
      <c r="AF7121" s="135"/>
      <c r="AG7121" s="135"/>
    </row>
    <row r="7122" spans="31:33" s="96" customFormat="1">
      <c r="AE7122" s="135"/>
      <c r="AF7122" s="135"/>
      <c r="AG7122" s="135"/>
    </row>
    <row r="7123" spans="31:33" s="96" customFormat="1">
      <c r="AE7123" s="135"/>
      <c r="AF7123" s="135"/>
      <c r="AG7123" s="135"/>
    </row>
    <row r="7124" spans="31:33" s="96" customFormat="1">
      <c r="AE7124" s="135"/>
      <c r="AF7124" s="135"/>
      <c r="AG7124" s="135"/>
    </row>
    <row r="7125" spans="31:33" s="96" customFormat="1">
      <c r="AE7125" s="135"/>
      <c r="AF7125" s="135"/>
      <c r="AG7125" s="135"/>
    </row>
    <row r="7126" spans="31:33" s="96" customFormat="1">
      <c r="AE7126" s="135"/>
      <c r="AF7126" s="135"/>
      <c r="AG7126" s="135"/>
    </row>
    <row r="7127" spans="31:33" s="96" customFormat="1">
      <c r="AE7127" s="135"/>
      <c r="AF7127" s="135"/>
      <c r="AG7127" s="135"/>
    </row>
    <row r="7128" spans="31:33" s="96" customFormat="1">
      <c r="AE7128" s="135"/>
      <c r="AF7128" s="135"/>
      <c r="AG7128" s="135"/>
    </row>
    <row r="7129" spans="31:33" s="96" customFormat="1">
      <c r="AE7129" s="135"/>
      <c r="AF7129" s="135"/>
      <c r="AG7129" s="135"/>
    </row>
    <row r="7130" spans="31:33" s="96" customFormat="1">
      <c r="AE7130" s="135"/>
      <c r="AF7130" s="135"/>
      <c r="AG7130" s="135"/>
    </row>
    <row r="7131" spans="31:33" s="96" customFormat="1">
      <c r="AE7131" s="135"/>
      <c r="AF7131" s="135"/>
      <c r="AG7131" s="135"/>
    </row>
    <row r="7132" spans="31:33" s="96" customFormat="1">
      <c r="AE7132" s="135"/>
      <c r="AF7132" s="135"/>
      <c r="AG7132" s="135"/>
    </row>
    <row r="7133" spans="31:33" s="96" customFormat="1">
      <c r="AE7133" s="135"/>
      <c r="AF7133" s="135"/>
      <c r="AG7133" s="135"/>
    </row>
    <row r="7134" spans="31:33" s="96" customFormat="1">
      <c r="AE7134" s="135"/>
      <c r="AF7134" s="135"/>
      <c r="AG7134" s="135"/>
    </row>
    <row r="7135" spans="31:33" s="96" customFormat="1">
      <c r="AE7135" s="135"/>
      <c r="AF7135" s="135"/>
      <c r="AG7135" s="135"/>
    </row>
    <row r="7136" spans="31:33" s="96" customFormat="1">
      <c r="AE7136" s="135"/>
      <c r="AF7136" s="135"/>
      <c r="AG7136" s="135"/>
    </row>
    <row r="7137" spans="31:33" s="96" customFormat="1">
      <c r="AE7137" s="135"/>
      <c r="AF7137" s="135"/>
      <c r="AG7137" s="135"/>
    </row>
    <row r="7138" spans="31:33" s="96" customFormat="1">
      <c r="AE7138" s="135"/>
      <c r="AF7138" s="135"/>
      <c r="AG7138" s="135"/>
    </row>
    <row r="7139" spans="31:33" s="96" customFormat="1">
      <c r="AE7139" s="135"/>
      <c r="AF7139" s="135"/>
      <c r="AG7139" s="135"/>
    </row>
    <row r="7140" spans="31:33" s="96" customFormat="1">
      <c r="AE7140" s="135"/>
      <c r="AF7140" s="135"/>
      <c r="AG7140" s="135"/>
    </row>
    <row r="7141" spans="31:33" s="96" customFormat="1">
      <c r="AE7141" s="135"/>
      <c r="AF7141" s="135"/>
      <c r="AG7141" s="135"/>
    </row>
    <row r="7142" spans="31:33" s="96" customFormat="1">
      <c r="AE7142" s="135"/>
      <c r="AF7142" s="135"/>
      <c r="AG7142" s="135"/>
    </row>
    <row r="7143" spans="31:33" s="96" customFormat="1">
      <c r="AE7143" s="135"/>
      <c r="AF7143" s="135"/>
      <c r="AG7143" s="135"/>
    </row>
    <row r="7144" spans="31:33" s="96" customFormat="1">
      <c r="AE7144" s="135"/>
      <c r="AF7144" s="135"/>
      <c r="AG7144" s="135"/>
    </row>
    <row r="7145" spans="31:33" s="96" customFormat="1">
      <c r="AE7145" s="135"/>
      <c r="AF7145" s="135"/>
      <c r="AG7145" s="135"/>
    </row>
    <row r="7146" spans="31:33" s="96" customFormat="1">
      <c r="AE7146" s="135"/>
      <c r="AF7146" s="135"/>
      <c r="AG7146" s="135"/>
    </row>
    <row r="7147" spans="31:33" s="96" customFormat="1">
      <c r="AE7147" s="135"/>
      <c r="AF7147" s="135"/>
      <c r="AG7147" s="135"/>
    </row>
    <row r="7148" spans="31:33" s="96" customFormat="1">
      <c r="AE7148" s="135"/>
      <c r="AF7148" s="135"/>
      <c r="AG7148" s="135"/>
    </row>
    <row r="7149" spans="31:33" s="96" customFormat="1">
      <c r="AE7149" s="135"/>
      <c r="AF7149" s="135"/>
      <c r="AG7149" s="135"/>
    </row>
    <row r="7150" spans="31:33" s="96" customFormat="1">
      <c r="AE7150" s="135"/>
      <c r="AF7150" s="135"/>
      <c r="AG7150" s="135"/>
    </row>
    <row r="7151" spans="31:33" s="96" customFormat="1">
      <c r="AE7151" s="135"/>
      <c r="AF7151" s="135"/>
      <c r="AG7151" s="135"/>
    </row>
    <row r="7152" spans="31:33" s="96" customFormat="1">
      <c r="AE7152" s="135"/>
      <c r="AF7152" s="135"/>
      <c r="AG7152" s="135"/>
    </row>
    <row r="7153" spans="31:33" s="96" customFormat="1">
      <c r="AE7153" s="135"/>
      <c r="AF7153" s="135"/>
      <c r="AG7153" s="135"/>
    </row>
    <row r="7154" spans="31:33" s="96" customFormat="1">
      <c r="AE7154" s="135"/>
      <c r="AF7154" s="135"/>
      <c r="AG7154" s="135"/>
    </row>
    <row r="7155" spans="31:33" s="96" customFormat="1">
      <c r="AE7155" s="135"/>
      <c r="AF7155" s="135"/>
      <c r="AG7155" s="135"/>
    </row>
    <row r="7156" spans="31:33" s="96" customFormat="1">
      <c r="AE7156" s="135"/>
      <c r="AF7156" s="135"/>
      <c r="AG7156" s="135"/>
    </row>
    <row r="7157" spans="31:33" s="96" customFormat="1">
      <c r="AE7157" s="135"/>
      <c r="AF7157" s="135"/>
      <c r="AG7157" s="135"/>
    </row>
    <row r="7158" spans="31:33" s="96" customFormat="1">
      <c r="AE7158" s="135"/>
      <c r="AF7158" s="135"/>
      <c r="AG7158" s="135"/>
    </row>
    <row r="7159" spans="31:33" s="96" customFormat="1">
      <c r="AE7159" s="135"/>
      <c r="AF7159" s="135"/>
      <c r="AG7159" s="135"/>
    </row>
    <row r="7160" spans="31:33" s="96" customFormat="1">
      <c r="AE7160" s="135"/>
      <c r="AF7160" s="135"/>
      <c r="AG7160" s="135"/>
    </row>
    <row r="7161" spans="31:33" s="96" customFormat="1">
      <c r="AE7161" s="135"/>
      <c r="AF7161" s="135"/>
      <c r="AG7161" s="135"/>
    </row>
    <row r="7162" spans="31:33" s="96" customFormat="1">
      <c r="AE7162" s="135"/>
      <c r="AF7162" s="135"/>
      <c r="AG7162" s="135"/>
    </row>
    <row r="7163" spans="31:33" s="96" customFormat="1">
      <c r="AE7163" s="135"/>
      <c r="AF7163" s="135"/>
      <c r="AG7163" s="135"/>
    </row>
    <row r="7164" spans="31:33" s="96" customFormat="1">
      <c r="AE7164" s="135"/>
      <c r="AF7164" s="135"/>
      <c r="AG7164" s="135"/>
    </row>
    <row r="7165" spans="31:33" s="96" customFormat="1">
      <c r="AE7165" s="135"/>
      <c r="AF7165" s="135"/>
      <c r="AG7165" s="135"/>
    </row>
    <row r="7166" spans="31:33" s="96" customFormat="1">
      <c r="AE7166" s="135"/>
      <c r="AF7166" s="135"/>
      <c r="AG7166" s="135"/>
    </row>
    <row r="7167" spans="31:33" s="96" customFormat="1">
      <c r="AE7167" s="135"/>
      <c r="AF7167" s="135"/>
      <c r="AG7167" s="135"/>
    </row>
    <row r="7168" spans="31:33" s="96" customFormat="1">
      <c r="AE7168" s="135"/>
      <c r="AF7168" s="135"/>
      <c r="AG7168" s="135"/>
    </row>
    <row r="7169" spans="31:33" s="96" customFormat="1">
      <c r="AE7169" s="135"/>
      <c r="AF7169" s="135"/>
      <c r="AG7169" s="135"/>
    </row>
    <row r="7170" spans="31:33" s="96" customFormat="1">
      <c r="AE7170" s="135"/>
      <c r="AF7170" s="135"/>
      <c r="AG7170" s="135"/>
    </row>
    <row r="7171" spans="31:33" s="96" customFormat="1">
      <c r="AE7171" s="135"/>
      <c r="AF7171" s="135"/>
      <c r="AG7171" s="135"/>
    </row>
    <row r="7172" spans="31:33" s="96" customFormat="1">
      <c r="AE7172" s="135"/>
      <c r="AF7172" s="135"/>
      <c r="AG7172" s="135"/>
    </row>
    <row r="7173" spans="31:33" s="96" customFormat="1">
      <c r="AE7173" s="135"/>
      <c r="AF7173" s="135"/>
      <c r="AG7173" s="135"/>
    </row>
    <row r="7174" spans="31:33" s="96" customFormat="1">
      <c r="AE7174" s="135"/>
      <c r="AF7174" s="135"/>
      <c r="AG7174" s="135"/>
    </row>
    <row r="7175" spans="31:33" s="96" customFormat="1">
      <c r="AE7175" s="135"/>
      <c r="AF7175" s="135"/>
      <c r="AG7175" s="135"/>
    </row>
    <row r="7176" spans="31:33" s="96" customFormat="1">
      <c r="AE7176" s="135"/>
      <c r="AF7176" s="135"/>
      <c r="AG7176" s="135"/>
    </row>
    <row r="7177" spans="31:33" s="96" customFormat="1">
      <c r="AE7177" s="135"/>
      <c r="AF7177" s="135"/>
      <c r="AG7177" s="135"/>
    </row>
    <row r="7178" spans="31:33" s="96" customFormat="1">
      <c r="AE7178" s="135"/>
      <c r="AF7178" s="135"/>
      <c r="AG7178" s="135"/>
    </row>
    <row r="7179" spans="31:33" s="96" customFormat="1">
      <c r="AE7179" s="135"/>
      <c r="AF7179" s="135"/>
      <c r="AG7179" s="135"/>
    </row>
    <row r="7180" spans="31:33" s="96" customFormat="1">
      <c r="AE7180" s="135"/>
      <c r="AF7180" s="135"/>
      <c r="AG7180" s="135"/>
    </row>
    <row r="7181" spans="31:33" s="96" customFormat="1">
      <c r="AE7181" s="135"/>
      <c r="AF7181" s="135"/>
      <c r="AG7181" s="135"/>
    </row>
    <row r="7182" spans="31:33" s="96" customFormat="1">
      <c r="AE7182" s="135"/>
      <c r="AF7182" s="135"/>
      <c r="AG7182" s="135"/>
    </row>
    <row r="7183" spans="31:33" s="96" customFormat="1">
      <c r="AE7183" s="135"/>
      <c r="AF7183" s="135"/>
      <c r="AG7183" s="135"/>
    </row>
    <row r="7184" spans="31:33" s="96" customFormat="1">
      <c r="AE7184" s="135"/>
      <c r="AF7184" s="135"/>
      <c r="AG7184" s="135"/>
    </row>
    <row r="7185" spans="31:33" s="96" customFormat="1">
      <c r="AE7185" s="135"/>
      <c r="AF7185" s="135"/>
      <c r="AG7185" s="135"/>
    </row>
    <row r="7186" spans="31:33" s="96" customFormat="1">
      <c r="AE7186" s="135"/>
      <c r="AF7186" s="135"/>
      <c r="AG7186" s="135"/>
    </row>
    <row r="7187" spans="31:33" s="96" customFormat="1">
      <c r="AE7187" s="135"/>
      <c r="AF7187" s="135"/>
      <c r="AG7187" s="135"/>
    </row>
    <row r="7188" spans="31:33" s="96" customFormat="1">
      <c r="AE7188" s="135"/>
      <c r="AF7188" s="135"/>
      <c r="AG7188" s="135"/>
    </row>
    <row r="7189" spans="31:33" s="96" customFormat="1">
      <c r="AE7189" s="135"/>
      <c r="AF7189" s="135"/>
      <c r="AG7189" s="135"/>
    </row>
    <row r="7190" spans="31:33" s="96" customFormat="1">
      <c r="AE7190" s="135"/>
      <c r="AF7190" s="135"/>
      <c r="AG7190" s="135"/>
    </row>
    <row r="7191" spans="31:33" s="96" customFormat="1">
      <c r="AE7191" s="135"/>
      <c r="AF7191" s="135"/>
      <c r="AG7191" s="135"/>
    </row>
    <row r="7192" spans="31:33" s="96" customFormat="1">
      <c r="AE7192" s="135"/>
      <c r="AF7192" s="135"/>
      <c r="AG7192" s="135"/>
    </row>
    <row r="7193" spans="31:33" s="96" customFormat="1">
      <c r="AE7193" s="135"/>
      <c r="AF7193" s="135"/>
      <c r="AG7193" s="135"/>
    </row>
    <row r="7194" spans="31:33" s="96" customFormat="1">
      <c r="AE7194" s="135"/>
      <c r="AF7194" s="135"/>
      <c r="AG7194" s="135"/>
    </row>
    <row r="7195" spans="31:33" s="96" customFormat="1">
      <c r="AE7195" s="135"/>
      <c r="AF7195" s="135"/>
      <c r="AG7195" s="135"/>
    </row>
    <row r="7196" spans="31:33" s="96" customFormat="1">
      <c r="AE7196" s="135"/>
      <c r="AF7196" s="135"/>
      <c r="AG7196" s="135"/>
    </row>
    <row r="7197" spans="31:33" s="96" customFormat="1">
      <c r="AE7197" s="135"/>
      <c r="AF7197" s="135"/>
      <c r="AG7197" s="135"/>
    </row>
    <row r="7198" spans="31:33" s="96" customFormat="1">
      <c r="AE7198" s="135"/>
      <c r="AF7198" s="135"/>
      <c r="AG7198" s="135"/>
    </row>
    <row r="7199" spans="31:33" s="96" customFormat="1">
      <c r="AE7199" s="135"/>
      <c r="AF7199" s="135"/>
      <c r="AG7199" s="135"/>
    </row>
    <row r="7200" spans="31:33" s="96" customFormat="1">
      <c r="AE7200" s="135"/>
      <c r="AF7200" s="135"/>
      <c r="AG7200" s="135"/>
    </row>
    <row r="7201" spans="31:33" s="96" customFormat="1">
      <c r="AE7201" s="135"/>
      <c r="AF7201" s="135"/>
      <c r="AG7201" s="135"/>
    </row>
    <row r="7202" spans="31:33" s="96" customFormat="1">
      <c r="AE7202" s="135"/>
      <c r="AF7202" s="135"/>
      <c r="AG7202" s="135"/>
    </row>
    <row r="7203" spans="31:33" s="96" customFormat="1">
      <c r="AE7203" s="135"/>
      <c r="AF7203" s="135"/>
      <c r="AG7203" s="135"/>
    </row>
    <row r="7204" spans="31:33" s="96" customFormat="1">
      <c r="AE7204" s="135"/>
      <c r="AF7204" s="135"/>
      <c r="AG7204" s="135"/>
    </row>
    <row r="7205" spans="31:33" s="96" customFormat="1">
      <c r="AE7205" s="135"/>
      <c r="AF7205" s="135"/>
      <c r="AG7205" s="135"/>
    </row>
    <row r="7206" spans="31:33" s="96" customFormat="1">
      <c r="AE7206" s="135"/>
      <c r="AF7206" s="135"/>
      <c r="AG7206" s="135"/>
    </row>
    <row r="7207" spans="31:33" s="96" customFormat="1">
      <c r="AE7207" s="135"/>
      <c r="AF7207" s="135"/>
      <c r="AG7207" s="135"/>
    </row>
    <row r="7208" spans="31:33" s="96" customFormat="1">
      <c r="AE7208" s="135"/>
      <c r="AF7208" s="135"/>
      <c r="AG7208" s="135"/>
    </row>
    <row r="7209" spans="31:33" s="96" customFormat="1">
      <c r="AE7209" s="135"/>
      <c r="AF7209" s="135"/>
      <c r="AG7209" s="135"/>
    </row>
    <row r="7210" spans="31:33" s="96" customFormat="1">
      <c r="AE7210" s="135"/>
      <c r="AF7210" s="135"/>
      <c r="AG7210" s="135"/>
    </row>
    <row r="7211" spans="31:33" s="96" customFormat="1">
      <c r="AE7211" s="135"/>
      <c r="AF7211" s="135"/>
      <c r="AG7211" s="135"/>
    </row>
    <row r="7212" spans="31:33" s="96" customFormat="1">
      <c r="AE7212" s="135"/>
      <c r="AF7212" s="135"/>
      <c r="AG7212" s="135"/>
    </row>
    <row r="7213" spans="31:33" s="96" customFormat="1">
      <c r="AE7213" s="135"/>
      <c r="AF7213" s="135"/>
      <c r="AG7213" s="135"/>
    </row>
    <row r="7214" spans="31:33" s="96" customFormat="1">
      <c r="AE7214" s="135"/>
      <c r="AF7214" s="135"/>
      <c r="AG7214" s="135"/>
    </row>
    <row r="7215" spans="31:33" s="96" customFormat="1">
      <c r="AE7215" s="135"/>
      <c r="AF7215" s="135"/>
      <c r="AG7215" s="135"/>
    </row>
    <row r="7216" spans="31:33" s="96" customFormat="1">
      <c r="AE7216" s="135"/>
      <c r="AF7216" s="135"/>
      <c r="AG7216" s="135"/>
    </row>
    <row r="7217" spans="31:33" s="96" customFormat="1">
      <c r="AE7217" s="135"/>
      <c r="AF7217" s="135"/>
      <c r="AG7217" s="135"/>
    </row>
    <row r="7218" spans="31:33" s="96" customFormat="1">
      <c r="AE7218" s="135"/>
      <c r="AF7218" s="135"/>
      <c r="AG7218" s="135"/>
    </row>
    <row r="7219" spans="31:33" s="96" customFormat="1">
      <c r="AE7219" s="135"/>
      <c r="AF7219" s="135"/>
      <c r="AG7219" s="135"/>
    </row>
    <row r="7220" spans="31:33" s="96" customFormat="1">
      <c r="AE7220" s="135"/>
      <c r="AF7220" s="135"/>
      <c r="AG7220" s="135"/>
    </row>
    <row r="7221" spans="31:33" s="96" customFormat="1">
      <c r="AE7221" s="135"/>
      <c r="AF7221" s="135"/>
      <c r="AG7221" s="135"/>
    </row>
    <row r="7222" spans="31:33" s="96" customFormat="1">
      <c r="AE7222" s="135"/>
      <c r="AF7222" s="135"/>
      <c r="AG7222" s="135"/>
    </row>
    <row r="7223" spans="31:33" s="96" customFormat="1">
      <c r="AE7223" s="135"/>
      <c r="AF7223" s="135"/>
      <c r="AG7223" s="135"/>
    </row>
    <row r="7224" spans="31:33" s="96" customFormat="1">
      <c r="AE7224" s="135"/>
      <c r="AF7224" s="135"/>
      <c r="AG7224" s="135"/>
    </row>
    <row r="7225" spans="31:33" s="96" customFormat="1">
      <c r="AE7225" s="135"/>
      <c r="AF7225" s="135"/>
      <c r="AG7225" s="135"/>
    </row>
    <row r="7226" spans="31:33" s="96" customFormat="1">
      <c r="AE7226" s="135"/>
      <c r="AF7226" s="135"/>
      <c r="AG7226" s="135"/>
    </row>
    <row r="7227" spans="31:33" s="96" customFormat="1">
      <c r="AE7227" s="135"/>
      <c r="AF7227" s="135"/>
      <c r="AG7227" s="135"/>
    </row>
    <row r="7228" spans="31:33" s="96" customFormat="1">
      <c r="AE7228" s="135"/>
      <c r="AF7228" s="135"/>
      <c r="AG7228" s="135"/>
    </row>
    <row r="7229" spans="31:33" s="96" customFormat="1">
      <c r="AE7229" s="135"/>
      <c r="AF7229" s="135"/>
      <c r="AG7229" s="135"/>
    </row>
    <row r="7230" spans="31:33" s="96" customFormat="1">
      <c r="AE7230" s="135"/>
      <c r="AF7230" s="135"/>
      <c r="AG7230" s="135"/>
    </row>
    <row r="7231" spans="31:33" s="96" customFormat="1">
      <c r="AE7231" s="135"/>
      <c r="AF7231" s="135"/>
      <c r="AG7231" s="135"/>
    </row>
    <row r="7232" spans="31:33" s="96" customFormat="1">
      <c r="AE7232" s="135"/>
      <c r="AF7232" s="135"/>
      <c r="AG7232" s="135"/>
    </row>
    <row r="7233" spans="31:33" s="96" customFormat="1">
      <c r="AE7233" s="135"/>
      <c r="AF7233" s="135"/>
      <c r="AG7233" s="135"/>
    </row>
    <row r="7234" spans="31:33" s="96" customFormat="1">
      <c r="AE7234" s="135"/>
      <c r="AF7234" s="135"/>
      <c r="AG7234" s="135"/>
    </row>
    <row r="7235" spans="31:33" s="96" customFormat="1">
      <c r="AE7235" s="135"/>
      <c r="AF7235" s="135"/>
      <c r="AG7235" s="135"/>
    </row>
    <row r="7236" spans="31:33" s="96" customFormat="1">
      <c r="AE7236" s="135"/>
      <c r="AF7236" s="135"/>
      <c r="AG7236" s="135"/>
    </row>
    <row r="7237" spans="31:33" s="96" customFormat="1">
      <c r="AE7237" s="135"/>
      <c r="AF7237" s="135"/>
      <c r="AG7237" s="135"/>
    </row>
    <row r="7238" spans="31:33" s="96" customFormat="1">
      <c r="AE7238" s="135"/>
      <c r="AF7238" s="135"/>
      <c r="AG7238" s="135"/>
    </row>
    <row r="7239" spans="31:33" s="96" customFormat="1">
      <c r="AE7239" s="135"/>
      <c r="AF7239" s="135"/>
      <c r="AG7239" s="135"/>
    </row>
    <row r="7240" spans="31:33" s="96" customFormat="1">
      <c r="AE7240" s="135"/>
      <c r="AF7240" s="135"/>
      <c r="AG7240" s="135"/>
    </row>
    <row r="7241" spans="31:33" s="96" customFormat="1">
      <c r="AE7241" s="135"/>
      <c r="AF7241" s="135"/>
      <c r="AG7241" s="135"/>
    </row>
    <row r="7242" spans="31:33" s="96" customFormat="1">
      <c r="AE7242" s="135"/>
      <c r="AF7242" s="135"/>
      <c r="AG7242" s="135"/>
    </row>
    <row r="7243" spans="31:33" s="96" customFormat="1">
      <c r="AE7243" s="135"/>
      <c r="AF7243" s="135"/>
      <c r="AG7243" s="135"/>
    </row>
    <row r="7244" spans="31:33" s="96" customFormat="1">
      <c r="AE7244" s="135"/>
      <c r="AF7244" s="135"/>
      <c r="AG7244" s="135"/>
    </row>
    <row r="7245" spans="31:33" s="96" customFormat="1">
      <c r="AE7245" s="135"/>
      <c r="AF7245" s="135"/>
      <c r="AG7245" s="135"/>
    </row>
    <row r="7246" spans="31:33" s="96" customFormat="1">
      <c r="AE7246" s="135"/>
      <c r="AF7246" s="135"/>
      <c r="AG7246" s="135"/>
    </row>
    <row r="7247" spans="31:33" s="96" customFormat="1">
      <c r="AE7247" s="135"/>
      <c r="AF7247" s="135"/>
      <c r="AG7247" s="135"/>
    </row>
    <row r="7248" spans="31:33" s="96" customFormat="1">
      <c r="AE7248" s="135"/>
      <c r="AF7248" s="135"/>
      <c r="AG7248" s="135"/>
    </row>
    <row r="7249" spans="31:33" s="96" customFormat="1">
      <c r="AE7249" s="135"/>
      <c r="AF7249" s="135"/>
      <c r="AG7249" s="135"/>
    </row>
    <row r="7250" spans="31:33" s="96" customFormat="1">
      <c r="AE7250" s="135"/>
      <c r="AF7250" s="135"/>
      <c r="AG7250" s="135"/>
    </row>
    <row r="7251" spans="31:33" s="96" customFormat="1">
      <c r="AE7251" s="135"/>
      <c r="AF7251" s="135"/>
      <c r="AG7251" s="135"/>
    </row>
    <row r="7252" spans="31:33" s="96" customFormat="1">
      <c r="AE7252" s="135"/>
      <c r="AF7252" s="135"/>
      <c r="AG7252" s="135"/>
    </row>
    <row r="7253" spans="31:33" s="96" customFormat="1">
      <c r="AE7253" s="135"/>
      <c r="AF7253" s="135"/>
      <c r="AG7253" s="135"/>
    </row>
    <row r="7254" spans="31:33" s="96" customFormat="1">
      <c r="AE7254" s="135"/>
      <c r="AF7254" s="135"/>
      <c r="AG7254" s="135"/>
    </row>
    <row r="7255" spans="31:33" s="96" customFormat="1">
      <c r="AE7255" s="135"/>
      <c r="AF7255" s="135"/>
      <c r="AG7255" s="135"/>
    </row>
    <row r="7256" spans="31:33" s="96" customFormat="1">
      <c r="AE7256" s="135"/>
      <c r="AF7256" s="135"/>
      <c r="AG7256" s="135"/>
    </row>
    <row r="7257" spans="31:33" s="96" customFormat="1">
      <c r="AE7257" s="135"/>
      <c r="AF7257" s="135"/>
      <c r="AG7257" s="135"/>
    </row>
    <row r="7258" spans="31:33" s="96" customFormat="1">
      <c r="AE7258" s="135"/>
      <c r="AF7258" s="135"/>
      <c r="AG7258" s="135"/>
    </row>
    <row r="7259" spans="31:33" s="96" customFormat="1">
      <c r="AE7259" s="135"/>
      <c r="AF7259" s="135"/>
      <c r="AG7259" s="135"/>
    </row>
    <row r="7260" spans="31:33" s="96" customFormat="1">
      <c r="AE7260" s="135"/>
      <c r="AF7260" s="135"/>
      <c r="AG7260" s="135"/>
    </row>
    <row r="7261" spans="31:33" s="96" customFormat="1">
      <c r="AE7261" s="135"/>
      <c r="AF7261" s="135"/>
      <c r="AG7261" s="135"/>
    </row>
    <row r="7262" spans="31:33" s="96" customFormat="1">
      <c r="AE7262" s="135"/>
      <c r="AF7262" s="135"/>
      <c r="AG7262" s="135"/>
    </row>
    <row r="7263" spans="31:33" s="96" customFormat="1">
      <c r="AE7263" s="135"/>
      <c r="AF7263" s="135"/>
      <c r="AG7263" s="135"/>
    </row>
    <row r="7264" spans="31:33" s="96" customFormat="1">
      <c r="AE7264" s="135"/>
      <c r="AF7264" s="135"/>
      <c r="AG7264" s="135"/>
    </row>
    <row r="7265" spans="31:33" s="96" customFormat="1">
      <c r="AE7265" s="135"/>
      <c r="AF7265" s="135"/>
      <c r="AG7265" s="135"/>
    </row>
    <row r="7266" spans="31:33" s="96" customFormat="1">
      <c r="AE7266" s="135"/>
      <c r="AF7266" s="135"/>
      <c r="AG7266" s="135"/>
    </row>
    <row r="7267" spans="31:33" s="96" customFormat="1">
      <c r="AE7267" s="135"/>
      <c r="AF7267" s="135"/>
      <c r="AG7267" s="135"/>
    </row>
    <row r="7268" spans="31:33" s="96" customFormat="1">
      <c r="AE7268" s="135"/>
      <c r="AF7268" s="135"/>
      <c r="AG7268" s="135"/>
    </row>
    <row r="7269" spans="31:33" s="96" customFormat="1">
      <c r="AE7269" s="135"/>
      <c r="AF7269" s="135"/>
      <c r="AG7269" s="135"/>
    </row>
    <row r="7270" spans="31:33" s="96" customFormat="1">
      <c r="AE7270" s="135"/>
      <c r="AF7270" s="135"/>
      <c r="AG7270" s="135"/>
    </row>
    <row r="7271" spans="31:33" s="96" customFormat="1">
      <c r="AE7271" s="135"/>
      <c r="AF7271" s="135"/>
      <c r="AG7271" s="135"/>
    </row>
    <row r="7272" spans="31:33" s="96" customFormat="1">
      <c r="AE7272" s="135"/>
      <c r="AF7272" s="135"/>
      <c r="AG7272" s="135"/>
    </row>
    <row r="7273" spans="31:33" s="96" customFormat="1">
      <c r="AE7273" s="135"/>
      <c r="AF7273" s="135"/>
      <c r="AG7273" s="135"/>
    </row>
    <row r="7274" spans="31:33" s="96" customFormat="1">
      <c r="AE7274" s="135"/>
      <c r="AF7274" s="135"/>
      <c r="AG7274" s="135"/>
    </row>
    <row r="7275" spans="31:33" s="96" customFormat="1">
      <c r="AE7275" s="135"/>
      <c r="AF7275" s="135"/>
      <c r="AG7275" s="135"/>
    </row>
    <row r="7276" spans="31:33" s="96" customFormat="1">
      <c r="AE7276" s="135"/>
      <c r="AF7276" s="135"/>
      <c r="AG7276" s="135"/>
    </row>
    <row r="7277" spans="31:33" s="96" customFormat="1">
      <c r="AE7277" s="135"/>
      <c r="AF7277" s="135"/>
      <c r="AG7277" s="135"/>
    </row>
    <row r="7278" spans="31:33" s="96" customFormat="1">
      <c r="AE7278" s="135"/>
      <c r="AF7278" s="135"/>
      <c r="AG7278" s="135"/>
    </row>
    <row r="7279" spans="31:33" s="96" customFormat="1">
      <c r="AE7279" s="135"/>
      <c r="AF7279" s="135"/>
      <c r="AG7279" s="135"/>
    </row>
    <row r="7280" spans="31:33" s="96" customFormat="1">
      <c r="AE7280" s="135"/>
      <c r="AF7280" s="135"/>
      <c r="AG7280" s="135"/>
    </row>
    <row r="7281" spans="31:33" s="96" customFormat="1">
      <c r="AE7281" s="135"/>
      <c r="AF7281" s="135"/>
      <c r="AG7281" s="135"/>
    </row>
    <row r="7282" spans="31:33" s="96" customFormat="1">
      <c r="AE7282" s="135"/>
      <c r="AF7282" s="135"/>
      <c r="AG7282" s="135"/>
    </row>
  </sheetData>
  <mergeCells count="265">
    <mergeCell ref="B1:AK1"/>
    <mergeCell ref="B2:F2"/>
    <mergeCell ref="G2:AK2"/>
    <mergeCell ref="B3:F3"/>
    <mergeCell ref="G3:AK3"/>
    <mergeCell ref="B4:F4"/>
    <mergeCell ref="G4:AK4"/>
    <mergeCell ref="B5:F5"/>
    <mergeCell ref="G5:AK5"/>
    <mergeCell ref="B6:B8"/>
    <mergeCell ref="C6:G8"/>
    <mergeCell ref="H6:S6"/>
    <mergeCell ref="T6:AA6"/>
    <mergeCell ref="AB6:AC6"/>
    <mergeCell ref="AE6:AG6"/>
    <mergeCell ref="AH6:AK8"/>
    <mergeCell ref="H7:H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A7:AA8"/>
    <mergeCell ref="AB7:AB8"/>
    <mergeCell ref="AC7:AC8"/>
    <mergeCell ref="AE7:AE8"/>
    <mergeCell ref="AF7:AF8"/>
    <mergeCell ref="AG7:AG8"/>
    <mergeCell ref="U7:U8"/>
    <mergeCell ref="V7:V8"/>
    <mergeCell ref="W7:W8"/>
    <mergeCell ref="X7:X8"/>
    <mergeCell ref="Y7:Y8"/>
    <mergeCell ref="Z7:Z8"/>
    <mergeCell ref="AH13:AK13"/>
    <mergeCell ref="C14:G14"/>
    <mergeCell ref="AH14:AK14"/>
    <mergeCell ref="C15:G15"/>
    <mergeCell ref="AH15:AK15"/>
    <mergeCell ref="C16:G16"/>
    <mergeCell ref="AH16:AK16"/>
    <mergeCell ref="C9:AC9"/>
    <mergeCell ref="C10:G10"/>
    <mergeCell ref="AB10:AB17"/>
    <mergeCell ref="AC10:AC17"/>
    <mergeCell ref="AH10:AK10"/>
    <mergeCell ref="C11:G11"/>
    <mergeCell ref="AH11:AK11"/>
    <mergeCell ref="C12:G12"/>
    <mergeCell ref="AH12:AK12"/>
    <mergeCell ref="C13:G13"/>
    <mergeCell ref="C21:G21"/>
    <mergeCell ref="AH21:AK21"/>
    <mergeCell ref="C22:G22"/>
    <mergeCell ref="AH22:AK22"/>
    <mergeCell ref="C23:G23"/>
    <mergeCell ref="AH23:AK23"/>
    <mergeCell ref="C17:G17"/>
    <mergeCell ref="AH17:AK17"/>
    <mergeCell ref="C18:G18"/>
    <mergeCell ref="AB18:AB24"/>
    <mergeCell ref="AC18:AC24"/>
    <mergeCell ref="AH18:AK18"/>
    <mergeCell ref="C19:G19"/>
    <mergeCell ref="AH19:AK19"/>
    <mergeCell ref="C20:G20"/>
    <mergeCell ref="AH20:AK20"/>
    <mergeCell ref="C28:G28"/>
    <mergeCell ref="AH28:AK28"/>
    <mergeCell ref="C29:G29"/>
    <mergeCell ref="AH29:AK29"/>
    <mergeCell ref="C30:G30"/>
    <mergeCell ref="AH30:AK30"/>
    <mergeCell ref="C24:G24"/>
    <mergeCell ref="AH24:AK24"/>
    <mergeCell ref="C25:G25"/>
    <mergeCell ref="AB25:AB30"/>
    <mergeCell ref="AC25:AC30"/>
    <mergeCell ref="AH25:AK25"/>
    <mergeCell ref="C26:G26"/>
    <mergeCell ref="AH26:AK26"/>
    <mergeCell ref="C27:G27"/>
    <mergeCell ref="AH27:AK27"/>
    <mergeCell ref="C31:AC31"/>
    <mergeCell ref="C32:G32"/>
    <mergeCell ref="AB32:AB36"/>
    <mergeCell ref="AC32:AC36"/>
    <mergeCell ref="AH32:AK32"/>
    <mergeCell ref="C33:G33"/>
    <mergeCell ref="AH33:AK33"/>
    <mergeCell ref="C34:G34"/>
    <mergeCell ref="AH34:AK34"/>
    <mergeCell ref="C35:G35"/>
    <mergeCell ref="AH35:AK35"/>
    <mergeCell ref="C36:G36"/>
    <mergeCell ref="AH36:AK36"/>
    <mergeCell ref="C37:G37"/>
    <mergeCell ref="AB37:AB40"/>
    <mergeCell ref="AC37:AC41"/>
    <mergeCell ref="AH37:AK37"/>
    <mergeCell ref="C38:G38"/>
    <mergeCell ref="AH38:AK38"/>
    <mergeCell ref="C39:G39"/>
    <mergeCell ref="AH43:AK43"/>
    <mergeCell ref="C44:G44"/>
    <mergeCell ref="AH44:AK44"/>
    <mergeCell ref="C45:G45"/>
    <mergeCell ref="AH45:AK45"/>
    <mergeCell ref="C46:AC46"/>
    <mergeCell ref="AH39:AK39"/>
    <mergeCell ref="C40:G40"/>
    <mergeCell ref="AH40:AK40"/>
    <mergeCell ref="C41:G41"/>
    <mergeCell ref="AH41:AK41"/>
    <mergeCell ref="C42:G42"/>
    <mergeCell ref="AB42:AB45"/>
    <mergeCell ref="AC42:AC45"/>
    <mergeCell ref="AH42:AK42"/>
    <mergeCell ref="C43:G43"/>
    <mergeCell ref="C47:G47"/>
    <mergeCell ref="AB47:AB52"/>
    <mergeCell ref="AC47:AC52"/>
    <mergeCell ref="AH47:AK47"/>
    <mergeCell ref="C48:G48"/>
    <mergeCell ref="AH48:AK48"/>
    <mergeCell ref="C49:G49"/>
    <mergeCell ref="AH49:AK49"/>
    <mergeCell ref="C50:G50"/>
    <mergeCell ref="AH50:AK50"/>
    <mergeCell ref="C51:G51"/>
    <mergeCell ref="AH51:AK51"/>
    <mergeCell ref="C52:G52"/>
    <mergeCell ref="AH52:AK52"/>
    <mergeCell ref="C53:G53"/>
    <mergeCell ref="AB53:AB54"/>
    <mergeCell ref="AC53:AC54"/>
    <mergeCell ref="AH53:AK53"/>
    <mergeCell ref="C54:G54"/>
    <mergeCell ref="AH54:AK54"/>
    <mergeCell ref="C59:G59"/>
    <mergeCell ref="AH59:AK59"/>
    <mergeCell ref="C60:G60"/>
    <mergeCell ref="AH60:AK60"/>
    <mergeCell ref="C61:G61"/>
    <mergeCell ref="AH61:AK61"/>
    <mergeCell ref="C55:G55"/>
    <mergeCell ref="AB55:AB63"/>
    <mergeCell ref="AC55:AC63"/>
    <mergeCell ref="AH55:AK55"/>
    <mergeCell ref="C56:G56"/>
    <mergeCell ref="AH56:AK56"/>
    <mergeCell ref="C57:G57"/>
    <mergeCell ref="AH57:AK57"/>
    <mergeCell ref="C58:G58"/>
    <mergeCell ref="AH58:AK58"/>
    <mergeCell ref="C62:G62"/>
    <mergeCell ref="AH62:AK62"/>
    <mergeCell ref="C63:G63"/>
    <mergeCell ref="AH63:AK63"/>
    <mergeCell ref="C64:G64"/>
    <mergeCell ref="AB64:AB65"/>
    <mergeCell ref="AC64:AC66"/>
    <mergeCell ref="AH64:AK64"/>
    <mergeCell ref="C65:G65"/>
    <mergeCell ref="AH65:AK65"/>
    <mergeCell ref="C70:G70"/>
    <mergeCell ref="AH70:AK70"/>
    <mergeCell ref="C71:G71"/>
    <mergeCell ref="AH71:AK71"/>
    <mergeCell ref="C72:G72"/>
    <mergeCell ref="AH72:AK72"/>
    <mergeCell ref="C66:G66"/>
    <mergeCell ref="AH66:AK66"/>
    <mergeCell ref="C67:G67"/>
    <mergeCell ref="AB67:AB72"/>
    <mergeCell ref="AC67:AC72"/>
    <mergeCell ref="AH67:AK67"/>
    <mergeCell ref="C68:G68"/>
    <mergeCell ref="AH68:AK68"/>
    <mergeCell ref="C69:G69"/>
    <mergeCell ref="AH69:AK69"/>
    <mergeCell ref="C73:AC73"/>
    <mergeCell ref="C74:G74"/>
    <mergeCell ref="AB74:AB79"/>
    <mergeCell ref="AC74:AC79"/>
    <mergeCell ref="AH74:AK74"/>
    <mergeCell ref="C75:G75"/>
    <mergeCell ref="AH75:AK75"/>
    <mergeCell ref="C76:G76"/>
    <mergeCell ref="AH76:AK76"/>
    <mergeCell ref="C77:G77"/>
    <mergeCell ref="AH77:AK77"/>
    <mergeCell ref="C78:G78"/>
    <mergeCell ref="AH78:AK78"/>
    <mergeCell ref="C79:G79"/>
    <mergeCell ref="AH79:AK79"/>
    <mergeCell ref="C80:G80"/>
    <mergeCell ref="AB80:AB82"/>
    <mergeCell ref="AC80:AC82"/>
    <mergeCell ref="AH80:AK80"/>
    <mergeCell ref="C81:G81"/>
    <mergeCell ref="AH85:AK85"/>
    <mergeCell ref="C86:G86"/>
    <mergeCell ref="AH86:AK86"/>
    <mergeCell ref="C87:G87"/>
    <mergeCell ref="AH87:AK87"/>
    <mergeCell ref="C88:G88"/>
    <mergeCell ref="AH88:AK88"/>
    <mergeCell ref="AH81:AK81"/>
    <mergeCell ref="C82:G82"/>
    <mergeCell ref="AH82:AK82"/>
    <mergeCell ref="C83:G83"/>
    <mergeCell ref="AB83:AB88"/>
    <mergeCell ref="AC83:AC88"/>
    <mergeCell ref="AH83:AK83"/>
    <mergeCell ref="C84:G84"/>
    <mergeCell ref="AH84:AK84"/>
    <mergeCell ref="C85:G85"/>
    <mergeCell ref="C89:AC89"/>
    <mergeCell ref="C90:G90"/>
    <mergeCell ref="AB90:AB93"/>
    <mergeCell ref="AC90:AC93"/>
    <mergeCell ref="AH90:AK90"/>
    <mergeCell ref="C91:G91"/>
    <mergeCell ref="AH91:AK91"/>
    <mergeCell ref="C92:G92"/>
    <mergeCell ref="AH92:AK92"/>
    <mergeCell ref="C93:G93"/>
    <mergeCell ref="C98:G98"/>
    <mergeCell ref="AH98:AK98"/>
    <mergeCell ref="C99:G99"/>
    <mergeCell ref="AH99:AK99"/>
    <mergeCell ref="C100:G100"/>
    <mergeCell ref="AH100:AK100"/>
    <mergeCell ref="AH93:AK93"/>
    <mergeCell ref="C94:AC94"/>
    <mergeCell ref="C95:G95"/>
    <mergeCell ref="AB95:AB100"/>
    <mergeCell ref="AC95:AC100"/>
    <mergeCell ref="AH95:AK95"/>
    <mergeCell ref="C96:G96"/>
    <mergeCell ref="AH96:AK96"/>
    <mergeCell ref="C97:G97"/>
    <mergeCell ref="AH97:AK97"/>
    <mergeCell ref="C105:G105"/>
    <mergeCell ref="AH105:AK105"/>
    <mergeCell ref="C106:G106"/>
    <mergeCell ref="AH106:AK106"/>
    <mergeCell ref="C101:G101"/>
    <mergeCell ref="AB101:AB106"/>
    <mergeCell ref="AC101:AC106"/>
    <mergeCell ref="AH101:AK101"/>
    <mergeCell ref="C102:G102"/>
    <mergeCell ref="AH102:AK102"/>
    <mergeCell ref="C103:G103"/>
    <mergeCell ref="AH103:AK103"/>
    <mergeCell ref="C104:G104"/>
    <mergeCell ref="AH104:AK10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0102ec3d50b4e7ef566a89942b7337f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a2b00a3559290db0aee23e76ac17fb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40706454</IDBDocs_x0020_Number>
    <TaxCatchAll xmlns="cdc7663a-08f0-4737-9e8c-148ce897a09c">
      <Value>5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CID/CME</Division_x0020_or_x0020_Unit>
    <Approval_x0020_Number xmlns="cdc7663a-08f0-4737-9e8c-148ce897a09c" xsi:nil="true"/>
    <Document_x0020_Author xmlns="cdc7663a-08f0-4737-9e8c-148ce897a09c">Rodriguez Gonzalez, Ericka</Document_x0020_Author>
    <Disclosure_x0020_Activity xmlns="cdc7663a-08f0-4737-9e8c-148ce897a09c">Procurement Plan</Disclosure_x0020_Activity>
    <Fiscal_x0020_Year_x0020_IDB xmlns="cdc7663a-08f0-4737-9e8c-148ce897a09c">2016</Fiscal_x0020_Year_x0020_IDB>
    <Webtopic xmlns="cdc7663a-08f0-4737-9e8c-148ce897a09c">Generic</Webtopic>
    <Other_x0020_Author xmlns="cdc7663a-08f0-4737-9e8c-148ce897a09c" xsi:nil="true"/>
    <Abstract xmlns="cdc7663a-08f0-4737-9e8c-148ce897a09c">Plan adquisiciones 2016</Abstract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Plan&lt;/USER_STAGE&gt;&lt;PD_OBJ_TYPE&gt;0&lt;/PD_OBJ_TYPE&gt;&lt;MAKERECORD&gt;N&lt;/MAKERECORD&gt;&lt;PD_FILEPT_NO&gt;PO-ME-M1106-Plan&lt;/PD_FILEPT_NO&gt;&lt;PD_FILE_PART&gt;1180592659&lt;/PD_FILE_PART&gt;&lt;/Data&gt;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>Plan adquisiciones Versión Octubre 2016 TECFILE</Identifier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0eba6470-e7ea-46fd-a959-d4c243acaf26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FE695E8C-378C-4253-ABF3-5B3F5E95B0C8}"/>
</file>

<file path=customXml/itemProps2.xml><?xml version="1.0" encoding="utf-8"?>
<ds:datastoreItem xmlns:ds="http://schemas.openxmlformats.org/officeDocument/2006/customXml" ds:itemID="{D219AE7D-12CA-42E8-8C03-1A665C3B0015}"/>
</file>

<file path=customXml/itemProps3.xml><?xml version="1.0" encoding="utf-8"?>
<ds:datastoreItem xmlns:ds="http://schemas.openxmlformats.org/officeDocument/2006/customXml" ds:itemID="{9D5A6D7D-7205-447B-8D64-045899A1BBAB}"/>
</file>

<file path=customXml/itemProps4.xml><?xml version="1.0" encoding="utf-8"?>
<ds:datastoreItem xmlns:ds="http://schemas.openxmlformats.org/officeDocument/2006/customXml" ds:itemID="{3B693D2D-4276-4E04-B428-3EF51488FAF6}"/>
</file>

<file path=customXml/itemProps5.xml><?xml version="1.0" encoding="utf-8"?>
<ds:datastoreItem xmlns:ds="http://schemas.openxmlformats.org/officeDocument/2006/customXml" ds:itemID="{0F5AF078-06DA-4C8A-9DDE-2A527E7B26F7}"/>
</file>

<file path=customXml/itemProps6.xml><?xml version="1.0" encoding="utf-8"?>
<ds:datastoreItem xmlns:ds="http://schemas.openxmlformats.org/officeDocument/2006/customXml" ds:itemID="{E944C452-0E5F-42DF-82EB-FC638C521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Adquisiciones 2016</vt:lpstr>
      <vt:lpstr>Plan operativo</vt:lpstr>
      <vt:lpstr>Sheet3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adquisiciones actualizado 2do semestre 2016</dc:title>
  <dc:creator>lorenzo</dc:creator>
  <cp:keywords/>
  <cp:lastModifiedBy>Ana Collesar</cp:lastModifiedBy>
  <cp:lastPrinted>2013-01-22T01:00:38Z</cp:lastPrinted>
  <dcterms:created xsi:type="dcterms:W3CDTF">2011-08-23T21:54:36Z</dcterms:created>
  <dcterms:modified xsi:type="dcterms:W3CDTF">2016-10-11T18:43:00Z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0x0101001A458A224826124E8B45B1D613300CFC00BCF8896E1841C842949D0F901AA0D771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5;#Mexico|0eba6470-e7ea-46fd-a959-d4c243acaf26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81;#IDBDocs|cca77002-e150-4b2d-ab1f-1d7a7cdcae16</vt:lpwstr>
  </property>
  <property fmtid="{D5CDD505-2E9C-101B-9397-08002B2CF9AE}" pid="14" name="From:">
    <vt:lpwstr/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</Properties>
</file>