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900" yWindow="420" windowWidth="19320" windowHeight="10620" tabRatio="822" activeTab="4"/>
  </bookViews>
  <sheets>
    <sheet name="1 Datos" sheetId="14" r:id="rId1"/>
    <sheet name="2 Impactos" sheetId="19" r:id="rId2"/>
    <sheet name="3 Resultados" sheetId="3" r:id="rId3"/>
    <sheet name="4 Productos - Metas" sheetId="1" r:id="rId4"/>
    <sheet name="5 Productos-Costos" sheetId="26" r:id="rId5"/>
  </sheets>
  <definedNames>
    <definedName name="_xlnm.Print_Area" localSheetId="0">'1 Datos'!$B$1:$F$29</definedName>
    <definedName name="_xlnm.Print_Area" localSheetId="2">'3 Resultados'!$B$1:$N$25</definedName>
    <definedName name="_xlnm.Print_Area" localSheetId="3">'4 Productos - Metas'!$B$1:$L$13</definedName>
  </definedNames>
  <calcPr calcId="145621"/>
  <fileRecoveryPr autoRecover="0"/>
</workbook>
</file>

<file path=xl/calcChain.xml><?xml version="1.0" encoding="utf-8"?>
<calcChain xmlns="http://schemas.openxmlformats.org/spreadsheetml/2006/main">
  <c r="H13" i="26" l="1"/>
  <c r="I13" i="26"/>
  <c r="J13" i="26"/>
  <c r="K13" i="26"/>
  <c r="L13" i="26"/>
  <c r="G13" i="26"/>
  <c r="G69" i="26"/>
  <c r="G12" i="26"/>
  <c r="G68" i="26"/>
  <c r="D68" i="26"/>
  <c r="H64" i="26"/>
  <c r="I64" i="26"/>
  <c r="J64" i="26"/>
  <c r="K64" i="26"/>
  <c r="L64" i="26"/>
  <c r="G64" i="26"/>
  <c r="D57" i="26"/>
  <c r="D54" i="26"/>
  <c r="H47" i="26"/>
  <c r="I47" i="26"/>
  <c r="J47" i="26"/>
  <c r="K47" i="26"/>
  <c r="L47" i="26"/>
  <c r="G47" i="26"/>
  <c r="G46" i="26"/>
  <c r="H12" i="26"/>
  <c r="I12" i="26"/>
  <c r="J12" i="26"/>
  <c r="K12" i="26"/>
  <c r="L12" i="26"/>
  <c r="D12" i="26"/>
  <c r="D6" i="26"/>
  <c r="E9" i="26"/>
  <c r="D9" i="26"/>
  <c r="E68" i="26" l="1"/>
  <c r="H70" i="26"/>
  <c r="I70" i="26"/>
  <c r="J70" i="26"/>
  <c r="K70" i="26"/>
  <c r="L70" i="26"/>
  <c r="G70" i="26"/>
  <c r="H46" i="26"/>
  <c r="I46" i="26"/>
  <c r="J46" i="26"/>
  <c r="K46" i="26"/>
  <c r="L46" i="26"/>
  <c r="D34" i="26"/>
  <c r="D31" i="26"/>
  <c r="D28" i="26"/>
  <c r="D25" i="26"/>
  <c r="D19" i="26"/>
  <c r="E41" i="1"/>
  <c r="H14" i="26"/>
  <c r="I14" i="26"/>
  <c r="J14" i="26"/>
  <c r="K14" i="26"/>
  <c r="L14" i="26"/>
  <c r="G14" i="26"/>
  <c r="D46" i="26" l="1"/>
  <c r="D63" i="26"/>
  <c r="E43" i="26" l="1"/>
  <c r="H63" i="26"/>
  <c r="H68" i="26" s="1"/>
  <c r="I63" i="26"/>
  <c r="I68" i="26" s="1"/>
  <c r="J63" i="26"/>
  <c r="J68" i="26" s="1"/>
  <c r="K63" i="26"/>
  <c r="K68" i="26" s="1"/>
  <c r="L63" i="26"/>
  <c r="L68" i="26" s="1"/>
  <c r="H69" i="26"/>
  <c r="I69" i="26"/>
  <c r="J69" i="26"/>
  <c r="K69" i="26"/>
  <c r="L69" i="26"/>
  <c r="H65" i="26"/>
  <c r="I65" i="26"/>
  <c r="J65" i="26"/>
  <c r="K65" i="26"/>
  <c r="L65" i="26"/>
  <c r="G65" i="26"/>
  <c r="G63" i="26"/>
  <c r="E60" i="26"/>
  <c r="E57" i="26"/>
  <c r="E54" i="26"/>
  <c r="E63" i="26" s="1"/>
  <c r="L48" i="26"/>
  <c r="E25" i="26"/>
  <c r="E22" i="26"/>
  <c r="E19" i="26"/>
  <c r="E6" i="26"/>
  <c r="E12" i="26" s="1"/>
  <c r="H48" i="26"/>
  <c r="I48" i="26"/>
  <c r="J48" i="26"/>
  <c r="K48" i="26"/>
  <c r="G48" i="26"/>
  <c r="E40" i="26"/>
  <c r="E37" i="26"/>
  <c r="E34" i="26"/>
  <c r="E31" i="26"/>
  <c r="E28" i="26"/>
  <c r="E46" i="26" l="1"/>
</calcChain>
</file>

<file path=xl/sharedStrings.xml><?xml version="1.0" encoding="utf-8"?>
<sst xmlns="http://schemas.openxmlformats.org/spreadsheetml/2006/main" count="347" uniqueCount="136">
  <si>
    <t>#</t>
  </si>
  <si>
    <t>Productos</t>
  </si>
  <si>
    <t>Unidad de Medida</t>
  </si>
  <si>
    <t>Fin del Proyecto</t>
  </si>
  <si>
    <t>Real</t>
  </si>
  <si>
    <t>Planeado</t>
  </si>
  <si>
    <t>US$</t>
  </si>
  <si>
    <t>Actual</t>
  </si>
  <si>
    <t>Resultados</t>
  </si>
  <si>
    <t>Linea Base</t>
  </si>
  <si>
    <t>Indicador</t>
  </si>
  <si>
    <t>Valor</t>
  </si>
  <si>
    <t>Impacto</t>
  </si>
  <si>
    <t>Supuestos</t>
  </si>
  <si>
    <t>Fecha / Año</t>
  </si>
  <si>
    <t>Medios de Verificación</t>
  </si>
  <si>
    <t>Observaciones</t>
  </si>
  <si>
    <t>Valor 
( c )</t>
  </si>
  <si>
    <t>Valor
( b )</t>
  </si>
  <si>
    <t>Valor
( a )</t>
  </si>
  <si>
    <t>SumPlan</t>
  </si>
  <si>
    <t>SumReal</t>
  </si>
  <si>
    <t>Nº de Préstamo</t>
  </si>
  <si>
    <t>Prestatario</t>
  </si>
  <si>
    <t>Ejecutor</t>
  </si>
  <si>
    <t>Fecha de Aprobación por Ley</t>
  </si>
  <si>
    <t xml:space="preserve">Fecha de la Firma del Contrato </t>
  </si>
  <si>
    <t>Fecha de Elegibilidad</t>
  </si>
  <si>
    <t>Fecha de Evaluación Intermedia</t>
  </si>
  <si>
    <t>Fecha de Expiración</t>
  </si>
  <si>
    <t>Costo Total del Proyecto</t>
  </si>
  <si>
    <t>Monto del Préstamo</t>
  </si>
  <si>
    <t>Recursos de Contraparte</t>
  </si>
  <si>
    <t>Otros recursos</t>
  </si>
  <si>
    <t>Fecha Presentación del Informe</t>
  </si>
  <si>
    <t>Periodo del Informe</t>
  </si>
  <si>
    <t>Coordinador</t>
  </si>
  <si>
    <t>Especialista Técnico</t>
  </si>
  <si>
    <t>TOTAL</t>
  </si>
  <si>
    <t>2. IMPACTOS</t>
  </si>
  <si>
    <t>Nombre Proyecto</t>
  </si>
  <si>
    <t>3. RESULTADOS</t>
  </si>
  <si>
    <t>4. PRODUCTOS - METAS</t>
  </si>
  <si>
    <t>5. PRODUCTOS - COSTOS</t>
  </si>
  <si>
    <t>Especialista Financiero</t>
  </si>
  <si>
    <t>Especialista Adquisiciones</t>
  </si>
  <si>
    <t>1. DATOS GENERALES</t>
  </si>
  <si>
    <t>Especialista Planificación</t>
  </si>
  <si>
    <t>Fecha Ultimo Desembolso</t>
  </si>
  <si>
    <t xml:space="preserve">Nº Contrato de Préstamo </t>
  </si>
  <si>
    <t>REPORTE DE MONITOREO</t>
  </si>
  <si>
    <t>DATOS UNIDAD EJECUTORA</t>
  </si>
  <si>
    <t>Personal Clave</t>
  </si>
  <si>
    <t>Nombre</t>
  </si>
  <si>
    <t xml:space="preserve">Dirección </t>
  </si>
  <si>
    <t>(Logo)</t>
  </si>
  <si>
    <t>Teléfono - Correo electrónico</t>
  </si>
  <si>
    <t>Teléfonos</t>
  </si>
  <si>
    <t>Correo electrónico institucional</t>
  </si>
  <si>
    <t>a</t>
  </si>
  <si>
    <t>b</t>
  </si>
  <si>
    <t>c</t>
  </si>
  <si>
    <t>P. Inicial</t>
  </si>
  <si>
    <t>Estado Plurinacional de Bolivia</t>
  </si>
  <si>
    <t>Ministerio de Planificación del Desarrollo</t>
  </si>
  <si>
    <t>BO - L1121</t>
  </si>
  <si>
    <t>n/a</t>
  </si>
  <si>
    <t>Beneficiarios que obtienen empleo formal con relación al grupo control</t>
  </si>
  <si>
    <t>Incremento de ingreso laboral de los beneficiarios con relación al grupo de control</t>
  </si>
  <si>
    <t>Estrategia</t>
  </si>
  <si>
    <t>Módelo de perfilamiento de buscadores de empleo instaurado</t>
  </si>
  <si>
    <t>Sistema</t>
  </si>
  <si>
    <t>Modelo</t>
  </si>
  <si>
    <t>Evaluación de impacto</t>
  </si>
  <si>
    <t>Intermedios</t>
  </si>
  <si>
    <t>Esquema de integración de servicios establecido</t>
  </si>
  <si>
    <t>Esquema</t>
  </si>
  <si>
    <t xml:space="preserve">
Servicio de orientación vocacional y profesional establecido
</t>
  </si>
  <si>
    <t>Servicio</t>
  </si>
  <si>
    <t xml:space="preserve">Beneficiarios de programas de capacitación en el trabajo (mujeres) </t>
  </si>
  <si>
    <t>Beneficiarios de programas de capacitación en el trabajo (hombres)</t>
  </si>
  <si>
    <t>Mujeres que se benefician de inserción laboral  en rubros no tradicionales</t>
  </si>
  <si>
    <t xml:space="preserve">Discapacitados que se benefician del piloto de inserción laboral </t>
  </si>
  <si>
    <t>Mujeres</t>
  </si>
  <si>
    <t>Hombres</t>
  </si>
  <si>
    <t>Unidad Ejecutora</t>
  </si>
  <si>
    <t>Gastos Operativos</t>
  </si>
  <si>
    <t>Auditoría</t>
  </si>
  <si>
    <t>Puntos Porcentuales</t>
  </si>
  <si>
    <t>Estrategia de comunicación implementada</t>
  </si>
  <si>
    <t>Estrategia de acercamiento al sector productivo implementada</t>
  </si>
  <si>
    <t>Informes de Proyecto</t>
  </si>
  <si>
    <t>h1</t>
  </si>
  <si>
    <t>h2</t>
  </si>
  <si>
    <t>h3</t>
  </si>
  <si>
    <t>Hito</t>
  </si>
  <si>
    <t>Persona</t>
  </si>
  <si>
    <t>Personas beneficiadas por intermediación directa.</t>
  </si>
  <si>
    <t>Número</t>
  </si>
  <si>
    <t>Porcentaje</t>
  </si>
  <si>
    <t>Incremento promedio en el ingreso de beneficiarios de intermediación directa.</t>
  </si>
  <si>
    <t>Incremento de la inserción laboral de beneficiarios de intermediación directa en unidades económicas formales.</t>
  </si>
  <si>
    <t>-</t>
  </si>
  <si>
    <t>Encuestas de seguimiento.</t>
  </si>
  <si>
    <t>Encuestas a beneficiarios.</t>
  </si>
  <si>
    <t>Línea base de Bs. 2353. Se actualizará con encuestas a beneficiarios.</t>
  </si>
  <si>
    <t>Línea base: Resultados del PAE I</t>
  </si>
  <si>
    <t>Nivel de inserción en unidades económicas formales de buscadores de empleo hombres que reciben apoyo de capacitación in-situ tres meses después de finalizar su capacitación.</t>
  </si>
  <si>
    <t>Nivel de inserción en unidades económicas formales de buscadoras de empleo mujeres que reciben apoyo de capacitación in-situ tres meses después de finalizar su capacitación.</t>
  </si>
  <si>
    <t>Incremento promedio del ingreso laboral de mujeres beneficiarias de capacitación in-situ</t>
  </si>
  <si>
    <t>Incremento promedio del ingreso laboral de hombres beneficiarios de capacitación in-situ</t>
  </si>
  <si>
    <t>Encuestas de evaluación de impacto</t>
  </si>
  <si>
    <t>Linea base: Bs.2147. Se actualizará con la encuesta a beneficiarios.</t>
  </si>
  <si>
    <t>Linea base: Bs.2518. Se actualizará con la encuesta a beneficiarios.</t>
  </si>
  <si>
    <t>Vacantes registradas por unidades económicas formales por año</t>
  </si>
  <si>
    <t xml:space="preserve">Número </t>
  </si>
  <si>
    <t>Efectividad del Servicio Plurinacional de Empleo de Bolivia Mejorada</t>
  </si>
  <si>
    <t>Inserción laboral de buscadores de empleo que acceden al SPEBO mejorada</t>
  </si>
  <si>
    <t>Efectividad del SPEBO mejorada.</t>
  </si>
  <si>
    <t>Componente I: Fortalecer el posicionamiento del SPEBO</t>
  </si>
  <si>
    <t>Componente II: Fortalecer los servicios a buscadores de empleo y mejorar y diversificar la oferta de PAML</t>
  </si>
  <si>
    <t>Jovenes que se benefician del piloto de capacitación en planta unida a formación de habilidades blandas</t>
  </si>
  <si>
    <t>Sistema informatico de intermediación laboral</t>
  </si>
  <si>
    <t>Componente III: Gestión y Auditoria del Proyecto</t>
  </si>
  <si>
    <t>Componente I: Fortalecer el posicionamiento del Servicio Público de Empleo de Bolivia</t>
  </si>
  <si>
    <t>Diferencia en puntos porcentuales</t>
  </si>
  <si>
    <t>Reportes del Sistema del Servicio Plurinacional de Empleo de Bolivia</t>
  </si>
  <si>
    <t>Puntos porcentuales. El Servicio de Empleo Plurinacional utilizaba las vacantes en 2015 principalmente para capacitación en planta.</t>
  </si>
  <si>
    <t>Reportes del Sistema del Servicio Plurinacional de Empleo y encuestas de seguimiento</t>
  </si>
  <si>
    <t>Reportes del Sistema del Servicio Plurinacional de Empleo</t>
  </si>
  <si>
    <t>Estrategia de vinculacion con el sector productivo implementada</t>
  </si>
  <si>
    <t>Estrategia de comunicación posicionamiento implementada</t>
  </si>
  <si>
    <t>Sistema informático de intermediación laboral</t>
  </si>
  <si>
    <t xml:space="preserve">Beneficiarias de programas de capacitación en el trabajo (mujeres) </t>
  </si>
  <si>
    <t>Jóvenes que se benefician del piloto de capacitación en planta unida a formación de habilidades blandas.</t>
  </si>
  <si>
    <t>Modelo de perfilamiento de buscadores de empleo instaurado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</si>
</sst>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[$-10409]m/d/yyyy\ h:mm:ss\ AM/PM"/>
    <numFmt numFmtId="165" formatCode="_ * #,##0.00_ ;_ * \-#,##0.00_ ;_ * &quot;-&quot;??_ ;_ @_ "/>
    <numFmt numFmtId="166" formatCode="_(&quot;R$ &quot;* #,##0.00_);_(&quot;R$ &quot;* \(#,##0.00\);_(&quot;R$ &quot;* &quot;-&quot;??_);_(@_)"/>
    <numFmt numFmtId="167" formatCode="_(* #,##0_);_(* \(#,##0\);_(* &quot;-&quot;??_);_(@_)"/>
    <numFmt numFmtId="168" formatCode="0.0"/>
    <numFmt numFmtId="169" formatCode="_(* #,##0.0_);_(* \(#,##0.0\);_(* &quot;-&quot;?_);_(@_)"/>
    <numFmt numFmtId="170" formatCode="0.0%"/>
  </numFmts>
  <fonts count="30" x14ac:knownFonts="1">
    <font>
      <sz val="10"/>
      <name val="Arial"/>
    </font>
    <font>
      <b/>
      <sz val="8"/>
      <color indexed="8"/>
      <name val="Tahoma"/>
      <family val="2"/>
    </font>
    <font>
      <b/>
      <sz val="12.95"/>
      <color indexed="8"/>
      <name val="Tahoma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color indexed="8"/>
      <name val="Tahoma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9"/>
      <name val="Calibri"/>
      <family val="2"/>
      <scheme val="minor"/>
    </font>
    <font>
      <sz val="10"/>
      <name val="Arial"/>
      <family val="2"/>
    </font>
    <font>
      <b/>
      <sz val="9"/>
      <color indexed="8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9"/>
      <color indexed="10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mbria"/>
      <family val="1"/>
    </font>
    <font>
      <sz val="10"/>
      <name val="Cambria"/>
      <family val="1"/>
      <scheme val="major"/>
    </font>
    <font>
      <sz val="14"/>
      <name val="Cambria"/>
      <family val="1"/>
    </font>
    <font>
      <sz val="30"/>
      <name val="Cambria"/>
      <family val="1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sz val="9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0"/>
      </patternFill>
    </fill>
    <fill>
      <patternFill patternType="solid">
        <fgColor theme="4" tint="0.79998168889431442"/>
        <bgColor indexed="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79998168889431442"/>
        <bgColor indexed="0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</borders>
  <cellStyleXfs count="8">
    <xf numFmtId="0" fontId="0" fillId="0" borderId="0"/>
    <xf numFmtId="0" fontId="6" fillId="0" borderId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248">
    <xf numFmtId="0" fontId="0" fillId="0" borderId="0" xfId="0"/>
    <xf numFmtId="0" fontId="3" fillId="0" borderId="0" xfId="0" applyFont="1" applyAlignment="1" applyProtection="1">
      <alignment vertical="top" wrapText="1" readingOrder="1"/>
      <protection locked="0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/>
    <xf numFmtId="0" fontId="10" fillId="0" borderId="0" xfId="0" applyFont="1" applyAlignment="1" applyProtection="1">
      <alignment vertical="top" wrapText="1" readingOrder="1"/>
      <protection locked="0"/>
    </xf>
    <xf numFmtId="0" fontId="1" fillId="0" borderId="0" xfId="0" applyFont="1" applyAlignment="1" applyProtection="1">
      <alignment vertical="top" readingOrder="1"/>
      <protection locked="0"/>
    </xf>
    <xf numFmtId="0" fontId="0" fillId="4" borderId="0" xfId="0" applyFill="1"/>
    <xf numFmtId="169" fontId="0" fillId="0" borderId="0" xfId="0" applyNumberFormat="1"/>
    <xf numFmtId="0" fontId="0" fillId="0" borderId="0" xfId="0" applyAlignment="1">
      <alignment readingOrder="1"/>
    </xf>
    <xf numFmtId="0" fontId="7" fillId="0" borderId="0" xfId="0" applyFont="1"/>
    <xf numFmtId="0" fontId="0" fillId="0" borderId="0" xfId="0"/>
    <xf numFmtId="0" fontId="0" fillId="4" borderId="11" xfId="0" applyFill="1" applyBorder="1"/>
    <xf numFmtId="0" fontId="9" fillId="4" borderId="0" xfId="0" applyFont="1" applyFill="1"/>
    <xf numFmtId="0" fontId="9" fillId="0" borderId="0" xfId="0" applyFont="1"/>
    <xf numFmtId="0" fontId="8" fillId="4" borderId="0" xfId="1" applyFont="1" applyFill="1" applyBorder="1" applyAlignment="1" applyProtection="1">
      <alignment vertical="center"/>
    </xf>
    <xf numFmtId="0" fontId="8" fillId="4" borderId="0" xfId="1" applyFont="1" applyFill="1" applyBorder="1" applyAlignment="1" applyProtection="1">
      <alignment vertical="top"/>
    </xf>
    <xf numFmtId="0" fontId="9" fillId="4" borderId="0" xfId="0" applyFont="1" applyFill="1" applyBorder="1" applyAlignment="1">
      <alignment vertical="top"/>
    </xf>
    <xf numFmtId="0" fontId="9" fillId="4" borderId="0" xfId="1" applyFont="1" applyFill="1" applyBorder="1" applyAlignment="1" applyProtection="1">
      <alignment vertical="top"/>
    </xf>
    <xf numFmtId="0" fontId="8" fillId="4" borderId="0" xfId="1" applyFont="1" applyFill="1" applyBorder="1" applyAlignment="1" applyProtection="1">
      <alignment horizontal="center" vertical="top"/>
    </xf>
    <xf numFmtId="0" fontId="9" fillId="4" borderId="0" xfId="0" applyFont="1" applyFill="1" applyBorder="1"/>
    <xf numFmtId="0" fontId="12" fillId="3" borderId="11" xfId="0" applyFont="1" applyFill="1" applyBorder="1" applyAlignment="1" applyProtection="1">
      <alignment horizontal="center" vertical="center" wrapText="1" readingOrder="1"/>
      <protection locked="0"/>
    </xf>
    <xf numFmtId="9" fontId="0" fillId="0" borderId="0" xfId="3" applyFont="1"/>
    <xf numFmtId="0" fontId="4" fillId="0" borderId="11" xfId="0" applyFont="1" applyBorder="1" applyAlignment="1" applyProtection="1">
      <alignment vertical="top" wrapText="1" readingOrder="1"/>
      <protection locked="0"/>
    </xf>
    <xf numFmtId="0" fontId="15" fillId="0" borderId="0" xfId="0" applyFont="1"/>
    <xf numFmtId="0" fontId="15" fillId="0" borderId="0" xfId="0" applyFont="1"/>
    <xf numFmtId="0" fontId="15" fillId="0" borderId="11" xfId="0" applyFont="1" applyBorder="1" applyAlignment="1">
      <alignment horizontal="center" vertical="center" wrapText="1"/>
    </xf>
    <xf numFmtId="0" fontId="18" fillId="4" borderId="0" xfId="0" applyFont="1" applyFill="1"/>
    <xf numFmtId="0" fontId="21" fillId="2" borderId="8" xfId="0" applyFont="1" applyFill="1" applyBorder="1" applyAlignment="1" applyProtection="1">
      <alignment vertical="top" wrapText="1" readingOrder="1"/>
      <protection locked="0"/>
    </xf>
    <xf numFmtId="0" fontId="21" fillId="0" borderId="8" xfId="0" applyFont="1" applyBorder="1" applyAlignment="1" applyProtection="1">
      <alignment vertical="top" wrapText="1" readingOrder="1"/>
      <protection locked="0"/>
    </xf>
    <xf numFmtId="167" fontId="21" fillId="0" borderId="1" xfId="6" applyNumberFormat="1" applyFont="1" applyBorder="1" applyAlignment="1" applyProtection="1">
      <alignment horizontal="right" vertical="top" wrapText="1" readingOrder="1"/>
      <protection locked="0"/>
    </xf>
    <xf numFmtId="0" fontId="21" fillId="2" borderId="11" xfId="0" applyFont="1" applyFill="1" applyBorder="1" applyAlignment="1" applyProtection="1">
      <alignment vertical="top" wrapText="1" readingOrder="1"/>
      <protection locked="0"/>
    </xf>
    <xf numFmtId="167" fontId="21" fillId="2" borderId="18" xfId="6" applyNumberFormat="1" applyFont="1" applyFill="1" applyBorder="1" applyAlignment="1" applyProtection="1">
      <alignment horizontal="right" vertical="top" wrapText="1" readingOrder="1"/>
      <protection locked="0"/>
    </xf>
    <xf numFmtId="0" fontId="21" fillId="0" borderId="11" xfId="0" applyFont="1" applyFill="1" applyBorder="1" applyAlignment="1" applyProtection="1">
      <alignment vertical="top" wrapText="1" readingOrder="1"/>
      <protection locked="0"/>
    </xf>
    <xf numFmtId="167" fontId="21" fillId="4" borderId="21" xfId="6" applyNumberFormat="1" applyFont="1" applyFill="1" applyBorder="1" applyAlignment="1" applyProtection="1">
      <alignment horizontal="right" vertical="top" wrapText="1" readingOrder="1"/>
      <protection locked="0"/>
    </xf>
    <xf numFmtId="167" fontId="15" fillId="0" borderId="0" xfId="0" applyNumberFormat="1" applyFont="1"/>
    <xf numFmtId="0" fontId="15" fillId="0" borderId="14" xfId="0" applyFont="1" applyBorder="1"/>
    <xf numFmtId="0" fontId="17" fillId="6" borderId="7" xfId="0" applyFont="1" applyFill="1" applyBorder="1" applyAlignment="1" applyProtection="1">
      <alignment horizontal="center" vertical="top" wrapText="1" readingOrder="1"/>
      <protection locked="0"/>
    </xf>
    <xf numFmtId="164" fontId="17" fillId="4" borderId="0" xfId="0" applyNumberFormat="1" applyFont="1" applyFill="1" applyBorder="1" applyAlignment="1" applyProtection="1">
      <alignment vertical="top" wrapText="1" readingOrder="1"/>
      <protection locked="0"/>
    </xf>
    <xf numFmtId="164" fontId="17" fillId="0" borderId="0" xfId="0" applyNumberFormat="1" applyFont="1" applyBorder="1" applyAlignment="1" applyProtection="1">
      <alignment vertical="top" wrapText="1" readingOrder="1"/>
      <protection locked="0"/>
    </xf>
    <xf numFmtId="167" fontId="21" fillId="2" borderId="1" xfId="0" applyNumberFormat="1" applyFont="1" applyFill="1" applyBorder="1" applyAlignment="1" applyProtection="1">
      <alignment horizontal="left" vertical="top" wrapText="1" readingOrder="1"/>
      <protection locked="0"/>
    </xf>
    <xf numFmtId="167" fontId="21" fillId="0" borderId="1" xfId="0" applyNumberFormat="1" applyFont="1" applyBorder="1" applyAlignment="1" applyProtection="1">
      <alignment horizontal="left" vertical="top" wrapText="1" readingOrder="1"/>
      <protection locked="0"/>
    </xf>
    <xf numFmtId="167" fontId="21" fillId="0" borderId="8" xfId="6" applyNumberFormat="1" applyFont="1" applyBorder="1" applyAlignment="1" applyProtection="1">
      <alignment horizontal="right" vertical="top" wrapText="1" readingOrder="1"/>
      <protection locked="0"/>
    </xf>
    <xf numFmtId="167" fontId="21" fillId="0" borderId="11" xfId="6" applyNumberFormat="1" applyFont="1" applyBorder="1" applyAlignment="1" applyProtection="1">
      <alignment horizontal="right" vertical="top" wrapText="1" readingOrder="1"/>
      <protection locked="0"/>
    </xf>
    <xf numFmtId="0" fontId="21" fillId="2" borderId="4" xfId="0" applyFont="1" applyFill="1" applyBorder="1" applyAlignment="1" applyProtection="1">
      <alignment vertical="top" wrapText="1" readingOrder="1"/>
      <protection locked="0"/>
    </xf>
    <xf numFmtId="167" fontId="21" fillId="2" borderId="7" xfId="6" applyNumberFormat="1" applyFont="1" applyFill="1" applyBorder="1" applyAlignment="1" applyProtection="1">
      <alignment horizontal="right" vertical="top" wrapText="1" readingOrder="1"/>
      <protection locked="0"/>
    </xf>
    <xf numFmtId="0" fontId="9" fillId="4" borderId="0" xfId="1" applyFont="1" applyFill="1" applyBorder="1" applyAlignment="1" applyProtection="1">
      <alignment horizontal="center" vertical="top" wrapText="1"/>
    </xf>
    <xf numFmtId="0" fontId="0" fillId="4" borderId="24" xfId="0" applyFill="1" applyBorder="1" applyAlignment="1">
      <alignment horizontal="center" vertical="center"/>
    </xf>
    <xf numFmtId="0" fontId="17" fillId="6" borderId="11" xfId="0" applyFont="1" applyFill="1" applyBorder="1" applyAlignment="1" applyProtection="1">
      <alignment horizontal="center" vertical="top" wrapText="1" readingOrder="1"/>
      <protection locked="0"/>
    </xf>
    <xf numFmtId="0" fontId="15" fillId="0" borderId="13" xfId="0" applyFont="1" applyBorder="1"/>
    <xf numFmtId="0" fontId="9" fillId="4" borderId="11" xfId="0" applyFont="1" applyFill="1" applyBorder="1" applyAlignment="1">
      <alignment vertical="top" wrapText="1"/>
    </xf>
    <xf numFmtId="43" fontId="15" fillId="0" borderId="0" xfId="0" applyNumberFormat="1" applyFont="1"/>
    <xf numFmtId="0" fontId="24" fillId="4" borderId="25" xfId="0" applyFont="1" applyFill="1" applyBorder="1"/>
    <xf numFmtId="0" fontId="9" fillId="4" borderId="26" xfId="0" applyFont="1" applyFill="1" applyBorder="1"/>
    <xf numFmtId="0" fontId="25" fillId="0" borderId="26" xfId="0" applyFont="1" applyBorder="1" applyAlignment="1">
      <alignment horizontal="center" vertical="top" wrapText="1"/>
    </xf>
    <xf numFmtId="0" fontId="9" fillId="4" borderId="27" xfId="0" applyFont="1" applyFill="1" applyBorder="1"/>
    <xf numFmtId="0" fontId="8" fillId="4" borderId="0" xfId="0" applyFont="1" applyFill="1" applyAlignment="1">
      <alignment horizontal="center"/>
    </xf>
    <xf numFmtId="0" fontId="9" fillId="5" borderId="0" xfId="1" applyFont="1" applyFill="1" applyBorder="1" applyAlignment="1" applyProtection="1">
      <alignment vertical="top"/>
    </xf>
    <xf numFmtId="0" fontId="9" fillId="2" borderId="0" xfId="1" applyFont="1" applyFill="1" applyBorder="1" applyAlignment="1" applyProtection="1">
      <alignment vertical="top"/>
    </xf>
    <xf numFmtId="0" fontId="9" fillId="8" borderId="0" xfId="1" applyFont="1" applyFill="1" applyBorder="1" applyAlignment="1" applyProtection="1">
      <alignment horizontal="left" vertical="center"/>
    </xf>
    <xf numFmtId="0" fontId="8" fillId="5" borderId="0" xfId="1" applyFont="1" applyFill="1" applyBorder="1" applyAlignment="1" applyProtection="1">
      <alignment vertical="top"/>
    </xf>
    <xf numFmtId="0" fontId="8" fillId="8" borderId="0" xfId="1" applyFont="1" applyFill="1" applyBorder="1" applyAlignment="1" applyProtection="1">
      <alignment horizontal="left" vertical="center"/>
    </xf>
    <xf numFmtId="0" fontId="8" fillId="2" borderId="0" xfId="1" applyFont="1" applyFill="1" applyBorder="1" applyAlignment="1" applyProtection="1">
      <alignment vertical="top"/>
    </xf>
    <xf numFmtId="0" fontId="22" fillId="4" borderId="0" xfId="0" applyFont="1" applyFill="1"/>
    <xf numFmtId="0" fontId="8" fillId="8" borderId="0" xfId="1" applyFont="1" applyFill="1" applyBorder="1" applyAlignment="1" applyProtection="1">
      <alignment horizontal="center" vertical="center"/>
    </xf>
    <xf numFmtId="0" fontId="9" fillId="2" borderId="0" xfId="0" applyFont="1" applyFill="1"/>
    <xf numFmtId="0" fontId="8" fillId="5" borderId="0" xfId="0" applyFont="1" applyFill="1" applyAlignment="1">
      <alignment horizontal="center"/>
    </xf>
    <xf numFmtId="0" fontId="8" fillId="5" borderId="0" xfId="0" applyFont="1" applyFill="1" applyAlignment="1">
      <alignment horizontal="center" vertical="center"/>
    </xf>
    <xf numFmtId="0" fontId="0" fillId="0" borderId="0" xfId="0"/>
    <xf numFmtId="167" fontId="21" fillId="0" borderId="1" xfId="6" applyNumberFormat="1" applyFont="1" applyBorder="1" applyAlignment="1" applyProtection="1">
      <alignment horizontal="right" vertical="top" wrapText="1" readingOrder="1"/>
      <protection locked="0"/>
    </xf>
    <xf numFmtId="170" fontId="21" fillId="4" borderId="0" xfId="7" applyNumberFormat="1" applyFont="1" applyFill="1" applyBorder="1" applyAlignment="1" applyProtection="1">
      <alignment horizontal="center" vertical="center" wrapText="1" readingOrder="1"/>
      <protection locked="0"/>
    </xf>
    <xf numFmtId="167" fontId="21" fillId="2" borderId="4" xfId="6" applyNumberFormat="1" applyFont="1" applyFill="1" applyBorder="1" applyAlignment="1" applyProtection="1">
      <alignment horizontal="right" vertical="top" wrapText="1" readingOrder="1"/>
      <protection locked="0"/>
    </xf>
    <xf numFmtId="167" fontId="21" fillId="0" borderId="0" xfId="6" applyNumberFormat="1" applyFont="1" applyBorder="1" applyAlignment="1" applyProtection="1">
      <alignment horizontal="right" vertical="top" wrapText="1" readingOrder="1"/>
      <protection locked="0"/>
    </xf>
    <xf numFmtId="167" fontId="21" fillId="0" borderId="0" xfId="6" applyNumberFormat="1" applyFont="1" applyBorder="1" applyAlignment="1" applyProtection="1">
      <alignment horizontal="center" vertical="top" wrapText="1" readingOrder="1"/>
      <protection locked="0"/>
    </xf>
    <xf numFmtId="167" fontId="21" fillId="2" borderId="14" xfId="6" applyNumberFormat="1" applyFont="1" applyFill="1" applyBorder="1" applyAlignment="1" applyProtection="1">
      <alignment horizontal="right" vertical="top" wrapText="1" readingOrder="1"/>
      <protection locked="0"/>
    </xf>
    <xf numFmtId="0" fontId="21" fillId="9" borderId="4" xfId="0" applyFont="1" applyFill="1" applyBorder="1" applyAlignment="1" applyProtection="1">
      <alignment horizontal="left" vertical="top" wrapText="1" readingOrder="1"/>
      <protection locked="0"/>
    </xf>
    <xf numFmtId="0" fontId="17" fillId="9" borderId="11" xfId="0" applyFont="1" applyFill="1" applyBorder="1" applyAlignment="1" applyProtection="1">
      <alignment horizontal="center" vertical="top" wrapText="1" readingOrder="1"/>
      <protection locked="0"/>
    </xf>
    <xf numFmtId="0" fontId="21" fillId="0" borderId="0" xfId="0" applyFont="1" applyBorder="1" applyAlignment="1" applyProtection="1">
      <alignment horizontal="center" vertical="center" wrapText="1" readingOrder="1"/>
      <protection locked="0"/>
    </xf>
    <xf numFmtId="0" fontId="15" fillId="3" borderId="0" xfId="0" applyFont="1" applyFill="1" applyBorder="1" applyAlignment="1" applyProtection="1">
      <alignment horizontal="center" vertical="top" wrapText="1"/>
      <protection locked="0"/>
    </xf>
    <xf numFmtId="0" fontId="17" fillId="3" borderId="0" xfId="0" applyFont="1" applyFill="1" applyBorder="1" applyAlignment="1" applyProtection="1">
      <alignment horizontal="center" vertical="center" wrapText="1" readingOrder="1"/>
      <protection locked="0"/>
    </xf>
    <xf numFmtId="167" fontId="21" fillId="0" borderId="0" xfId="0" applyNumberFormat="1" applyFont="1" applyBorder="1" applyAlignment="1" applyProtection="1">
      <alignment horizontal="left" vertical="top" wrapText="1" readingOrder="1"/>
      <protection locked="0"/>
    </xf>
    <xf numFmtId="0" fontId="21" fillId="9" borderId="4" xfId="0" applyFont="1" applyFill="1" applyBorder="1" applyAlignment="1" applyProtection="1">
      <alignment horizontal="left" vertical="center" wrapText="1" readingOrder="1"/>
      <protection locked="0"/>
    </xf>
    <xf numFmtId="0" fontId="21" fillId="9" borderId="11" xfId="0" applyFont="1" applyFill="1" applyBorder="1" applyAlignment="1" applyProtection="1">
      <alignment horizontal="left" vertical="center" wrapText="1" readingOrder="1"/>
      <protection locked="0"/>
    </xf>
    <xf numFmtId="167" fontId="21" fillId="10" borderId="6" xfId="6" applyNumberFormat="1" applyFont="1" applyFill="1" applyBorder="1" applyAlignment="1" applyProtection="1">
      <alignment horizontal="right" vertical="top" wrapText="1" readingOrder="1"/>
      <protection locked="0"/>
    </xf>
    <xf numFmtId="0" fontId="9" fillId="8" borderId="0" xfId="1" applyFont="1" applyFill="1" applyBorder="1" applyAlignment="1" applyProtection="1">
      <alignment horizontal="left" vertical="center" wrapText="1"/>
    </xf>
    <xf numFmtId="0" fontId="9" fillId="2" borderId="0" xfId="0" applyFont="1" applyFill="1" applyBorder="1" applyAlignment="1">
      <alignment wrapText="1"/>
    </xf>
    <xf numFmtId="0" fontId="9" fillId="2" borderId="0" xfId="0" applyFont="1" applyFill="1" applyAlignment="1">
      <alignment horizontal="center"/>
    </xf>
    <xf numFmtId="4" fontId="21" fillId="2" borderId="1" xfId="6" applyNumberFormat="1" applyFont="1" applyFill="1" applyBorder="1" applyAlignment="1" applyProtection="1">
      <alignment horizontal="right" vertical="top" wrapText="1" readingOrder="1"/>
      <protection locked="0"/>
    </xf>
    <xf numFmtId="4" fontId="21" fillId="0" borderId="1" xfId="6" applyNumberFormat="1" applyFont="1" applyBorder="1" applyAlignment="1" applyProtection="1">
      <alignment horizontal="right" vertical="top" wrapText="1" readingOrder="1"/>
      <protection locked="0"/>
    </xf>
    <xf numFmtId="43" fontId="9" fillId="2" borderId="0" xfId="6" applyFont="1" applyFill="1" applyBorder="1" applyAlignment="1" applyProtection="1">
      <alignment horizontal="right" vertical="top"/>
    </xf>
    <xf numFmtId="0" fontId="14" fillId="3" borderId="3" xfId="0" applyFont="1" applyFill="1" applyBorder="1" applyAlignment="1" applyProtection="1">
      <alignment horizontal="center" vertical="center" wrapText="1" readingOrder="1"/>
      <protection locked="0"/>
    </xf>
    <xf numFmtId="0" fontId="14" fillId="3" borderId="11" xfId="0" applyFont="1" applyFill="1" applyBorder="1" applyAlignment="1" applyProtection="1">
      <alignment horizontal="center" vertical="center" wrapText="1" readingOrder="1"/>
      <protection locked="0"/>
    </xf>
    <xf numFmtId="0" fontId="1" fillId="4" borderId="0" xfId="0" applyFont="1" applyFill="1" applyAlignment="1" applyProtection="1">
      <alignment vertical="top" readingOrder="1"/>
      <protection locked="0"/>
    </xf>
    <xf numFmtId="0" fontId="0" fillId="4" borderId="0" xfId="0" applyFill="1" applyAlignment="1">
      <alignment readingOrder="1"/>
    </xf>
    <xf numFmtId="0" fontId="12" fillId="4" borderId="11" xfId="0" applyFont="1" applyFill="1" applyBorder="1" applyAlignment="1" applyProtection="1">
      <alignment horizontal="center" vertical="top" wrapText="1" readingOrder="1"/>
      <protection locked="0"/>
    </xf>
    <xf numFmtId="0" fontId="12" fillId="3" borderId="2" xfId="0" applyFont="1" applyFill="1" applyBorder="1" applyAlignment="1" applyProtection="1">
      <alignment horizontal="center" vertical="top" wrapText="1" readingOrder="1"/>
      <protection locked="0"/>
    </xf>
    <xf numFmtId="0" fontId="12" fillId="3" borderId="1" xfId="0" applyFont="1" applyFill="1" applyBorder="1" applyAlignment="1" applyProtection="1">
      <alignment horizontal="center" vertical="top" wrapText="1" readingOrder="1"/>
      <protection locked="0"/>
    </xf>
    <xf numFmtId="0" fontId="12" fillId="3" borderId="8" xfId="0" applyFont="1" applyFill="1" applyBorder="1" applyAlignment="1" applyProtection="1">
      <alignment horizontal="center" vertical="top" wrapText="1" readingOrder="1"/>
      <protection locked="0"/>
    </xf>
    <xf numFmtId="0" fontId="2" fillId="4" borderId="0" xfId="0" applyFont="1" applyFill="1" applyAlignment="1" applyProtection="1">
      <alignment vertical="top" wrapText="1" readingOrder="1"/>
      <protection locked="0"/>
    </xf>
    <xf numFmtId="4" fontId="21" fillId="2" borderId="7" xfId="6" applyNumberFormat="1" applyFont="1" applyFill="1" applyBorder="1" applyAlignment="1" applyProtection="1">
      <alignment horizontal="right" vertical="top" wrapText="1" readingOrder="1"/>
      <protection locked="0"/>
    </xf>
    <xf numFmtId="4" fontId="21" fillId="9" borderId="4" xfId="0" applyNumberFormat="1" applyFont="1" applyFill="1" applyBorder="1" applyAlignment="1" applyProtection="1">
      <alignment horizontal="right" vertical="top" wrapText="1" readingOrder="1"/>
      <protection locked="0"/>
    </xf>
    <xf numFmtId="4" fontId="21" fillId="9" borderId="11" xfId="0" applyNumberFormat="1" applyFont="1" applyFill="1" applyBorder="1" applyAlignment="1" applyProtection="1">
      <alignment horizontal="right" vertical="top" wrapText="1" readingOrder="1"/>
      <protection locked="0"/>
    </xf>
    <xf numFmtId="0" fontId="15" fillId="0" borderId="30" xfId="0" applyFont="1" applyBorder="1"/>
    <xf numFmtId="0" fontId="23" fillId="4" borderId="26" xfId="0" applyFont="1" applyFill="1" applyBorder="1" applyAlignment="1">
      <alignment horizontal="center" vertical="top" wrapText="1"/>
    </xf>
    <xf numFmtId="43" fontId="9" fillId="8" borderId="0" xfId="6" applyFont="1" applyFill="1" applyBorder="1" applyAlignment="1" applyProtection="1">
      <alignment horizontal="right" vertical="center"/>
    </xf>
    <xf numFmtId="168" fontId="21" fillId="4" borderId="11" xfId="0" applyNumberFormat="1" applyFont="1" applyFill="1" applyBorder="1" applyAlignment="1" applyProtection="1">
      <alignment horizontal="right" vertical="top" wrapText="1" readingOrder="1"/>
      <protection locked="0"/>
    </xf>
    <xf numFmtId="0" fontId="21" fillId="4" borderId="11" xfId="0" applyFont="1" applyFill="1" applyBorder="1" applyAlignment="1" applyProtection="1">
      <alignment horizontal="center" vertical="top" wrapText="1" readingOrder="1"/>
      <protection locked="0"/>
    </xf>
    <xf numFmtId="0" fontId="5" fillId="0" borderId="11" xfId="0" applyFont="1" applyBorder="1" applyAlignment="1" applyProtection="1">
      <alignment vertical="top" wrapText="1" readingOrder="1"/>
      <protection locked="0"/>
    </xf>
    <xf numFmtId="0" fontId="5" fillId="4" borderId="11" xfId="0" applyFont="1" applyFill="1" applyBorder="1" applyAlignment="1" applyProtection="1">
      <alignment vertical="top" wrapText="1" readingOrder="1"/>
      <protection locked="0"/>
    </xf>
    <xf numFmtId="0" fontId="5" fillId="4" borderId="0" xfId="0" applyFont="1" applyFill="1" applyBorder="1" applyAlignment="1" applyProtection="1">
      <alignment vertical="top" wrapText="1" readingOrder="1"/>
      <protection locked="0"/>
    </xf>
    <xf numFmtId="0" fontId="5" fillId="4" borderId="0" xfId="0" applyFont="1" applyFill="1" applyBorder="1" applyAlignment="1" applyProtection="1">
      <alignment horizontal="center" vertical="top" wrapText="1" readingOrder="1"/>
      <protection locked="0"/>
    </xf>
    <xf numFmtId="0" fontId="12" fillId="3" borderId="3" xfId="0" applyFont="1" applyFill="1" applyBorder="1" applyAlignment="1" applyProtection="1">
      <alignment horizontal="center" vertical="top" wrapText="1" readingOrder="1"/>
      <protection locked="0"/>
    </xf>
    <xf numFmtId="0" fontId="12" fillId="3" borderId="9" xfId="0" applyFont="1" applyFill="1" applyBorder="1" applyAlignment="1" applyProtection="1">
      <alignment horizontal="center" vertical="top" wrapText="1" readingOrder="1"/>
      <protection locked="0"/>
    </xf>
    <xf numFmtId="0" fontId="12" fillId="3" borderId="10" xfId="0" applyFont="1" applyFill="1" applyBorder="1" applyAlignment="1" applyProtection="1">
      <alignment horizontal="center" vertical="top" wrapText="1" readingOrder="1"/>
      <protection locked="0"/>
    </xf>
    <xf numFmtId="0" fontId="29" fillId="0" borderId="11" xfId="0" applyFont="1" applyBorder="1" applyAlignment="1">
      <alignment horizontal="center" vertical="center" wrapText="1"/>
    </xf>
    <xf numFmtId="0" fontId="5" fillId="4" borderId="5" xfId="0" applyFont="1" applyFill="1" applyBorder="1" applyAlignment="1" applyProtection="1">
      <alignment vertical="top" wrapText="1" readingOrder="1"/>
      <protection locked="0"/>
    </xf>
    <xf numFmtId="0" fontId="15" fillId="4" borderId="24" xfId="0" applyFont="1" applyFill="1" applyBorder="1" applyAlignment="1">
      <alignment vertical="top" wrapText="1"/>
    </xf>
    <xf numFmtId="0" fontId="15" fillId="4" borderId="11" xfId="0" applyFont="1" applyFill="1" applyBorder="1" applyAlignment="1">
      <alignment vertical="top" wrapText="1"/>
    </xf>
    <xf numFmtId="0" fontId="12" fillId="3" borderId="15" xfId="0" applyFont="1" applyFill="1" applyBorder="1" applyAlignment="1" applyProtection="1">
      <alignment horizontal="center" vertical="top" wrapText="1" readingOrder="1"/>
      <protection locked="0"/>
    </xf>
    <xf numFmtId="0" fontId="5" fillId="4" borderId="0" xfId="0" applyFont="1" applyFill="1" applyBorder="1" applyAlignment="1" applyProtection="1">
      <alignment horizontal="center" vertical="center" wrapText="1" readingOrder="1"/>
      <protection locked="0"/>
    </xf>
    <xf numFmtId="0" fontId="11" fillId="4" borderId="0" xfId="0" applyFont="1" applyFill="1" applyBorder="1" applyAlignment="1" applyProtection="1">
      <alignment horizontal="center" vertical="center" wrapText="1" readingOrder="1"/>
      <protection locked="0"/>
    </xf>
    <xf numFmtId="0" fontId="5" fillId="4" borderId="0" xfId="0" applyFont="1" applyFill="1" applyBorder="1" applyAlignment="1" applyProtection="1">
      <alignment horizontal="right" vertical="top" wrapText="1" readingOrder="1"/>
      <protection locked="0"/>
    </xf>
    <xf numFmtId="0" fontId="11" fillId="4" borderId="0" xfId="0" applyFont="1" applyFill="1" applyBorder="1" applyAlignment="1" applyProtection="1">
      <alignment horizontal="center" vertical="top" wrapText="1" readingOrder="1"/>
      <protection locked="0"/>
    </xf>
    <xf numFmtId="0" fontId="21" fillId="9" borderId="11" xfId="0" applyFont="1" applyFill="1" applyBorder="1" applyAlignment="1" applyProtection="1">
      <alignment horizontal="right" vertical="top" wrapText="1" readingOrder="1"/>
      <protection locked="0"/>
    </xf>
    <xf numFmtId="0" fontId="21" fillId="9" borderId="11" xfId="0" applyFont="1" applyFill="1" applyBorder="1" applyAlignment="1" applyProtection="1">
      <alignment horizontal="center" vertical="top" wrapText="1" readingOrder="1"/>
      <protection locked="0"/>
    </xf>
    <xf numFmtId="167" fontId="21" fillId="0" borderId="0" xfId="6" applyNumberFormat="1" applyFont="1" applyBorder="1" applyAlignment="1" applyProtection="1">
      <alignment horizontal="center" vertical="center" readingOrder="1"/>
      <protection locked="0"/>
    </xf>
    <xf numFmtId="0" fontId="21" fillId="0" borderId="0" xfId="0" applyFont="1" applyFill="1" applyBorder="1" applyAlignment="1" applyProtection="1">
      <alignment vertical="top" wrapText="1" readingOrder="1"/>
      <protection locked="0"/>
    </xf>
    <xf numFmtId="167" fontId="21" fillId="4" borderId="0" xfId="6" applyNumberFormat="1" applyFont="1" applyFill="1" applyBorder="1" applyAlignment="1" applyProtection="1">
      <alignment horizontal="right" vertical="top" wrapText="1" readingOrder="1"/>
      <protection locked="0"/>
    </xf>
    <xf numFmtId="167" fontId="21" fillId="0" borderId="29" xfId="6" applyNumberFormat="1" applyFont="1" applyBorder="1" applyAlignment="1" applyProtection="1">
      <alignment horizontal="left" vertical="top" wrapText="1" readingOrder="1"/>
      <protection locked="0"/>
    </xf>
    <xf numFmtId="0" fontId="21" fillId="3" borderId="15" xfId="0" applyFont="1" applyFill="1" applyBorder="1" applyAlignment="1" applyProtection="1">
      <alignment horizontal="center" vertical="center" wrapText="1" readingOrder="1"/>
      <protection locked="0"/>
    </xf>
    <xf numFmtId="167" fontId="21" fillId="0" borderId="15" xfId="6" applyNumberFormat="1" applyFont="1" applyBorder="1" applyAlignment="1" applyProtection="1">
      <alignment horizontal="center" vertical="top" wrapText="1" readingOrder="1"/>
      <protection locked="0"/>
    </xf>
    <xf numFmtId="0" fontId="21" fillId="0" borderId="15" xfId="0" applyFont="1" applyBorder="1" applyAlignment="1" applyProtection="1">
      <alignment horizontal="center" vertical="center" wrapText="1" readingOrder="1"/>
      <protection locked="0"/>
    </xf>
    <xf numFmtId="0" fontId="15" fillId="3" borderId="15" xfId="0" applyFont="1" applyFill="1" applyBorder="1" applyAlignment="1" applyProtection="1">
      <alignment horizontal="center" vertical="center" wrapText="1"/>
      <protection locked="0"/>
    </xf>
    <xf numFmtId="0" fontId="21" fillId="0" borderId="9" xfId="0" applyFont="1" applyBorder="1" applyAlignment="1" applyProtection="1">
      <alignment horizontal="center" vertical="top" wrapText="1" readingOrder="1"/>
      <protection locked="0"/>
    </xf>
    <xf numFmtId="0" fontId="21" fillId="0" borderId="15" xfId="0" applyFont="1" applyBorder="1" applyAlignment="1" applyProtection="1">
      <alignment horizontal="center" vertical="top" wrapText="1" readingOrder="1"/>
      <protection locked="0"/>
    </xf>
    <xf numFmtId="0" fontId="21" fillId="0" borderId="7" xfId="0" applyFont="1" applyBorder="1" applyAlignment="1" applyProtection="1">
      <alignment horizontal="center" vertical="top" wrapText="1" readingOrder="1"/>
      <protection locked="0"/>
    </xf>
    <xf numFmtId="4" fontId="21" fillId="4" borderId="9" xfId="6" applyNumberFormat="1" applyFont="1" applyFill="1" applyBorder="1" applyAlignment="1" applyProtection="1">
      <alignment horizontal="center" vertical="top" wrapText="1" readingOrder="1"/>
      <protection locked="0"/>
    </xf>
    <xf numFmtId="4" fontId="21" fillId="4" borderId="15" xfId="6" applyNumberFormat="1" applyFont="1" applyFill="1" applyBorder="1" applyAlignment="1" applyProtection="1">
      <alignment horizontal="center" vertical="top" wrapText="1" readingOrder="1"/>
      <protection locked="0"/>
    </xf>
    <xf numFmtId="4" fontId="21" fillId="4" borderId="20" xfId="6" applyNumberFormat="1" applyFont="1" applyFill="1" applyBorder="1" applyAlignment="1" applyProtection="1">
      <alignment horizontal="center" vertical="top" wrapText="1" readingOrder="1"/>
      <protection locked="0"/>
    </xf>
    <xf numFmtId="4" fontId="21" fillId="4" borderId="17" xfId="6" applyNumberFormat="1" applyFont="1" applyFill="1" applyBorder="1" applyAlignment="1" applyProtection="1">
      <alignment vertical="top" wrapText="1" readingOrder="1"/>
      <protection locked="0"/>
    </xf>
    <xf numFmtId="4" fontId="21" fillId="4" borderId="7" xfId="6" applyNumberFormat="1" applyFont="1" applyFill="1" applyBorder="1" applyAlignment="1" applyProtection="1">
      <alignment vertical="top" wrapText="1" readingOrder="1"/>
      <protection locked="0"/>
    </xf>
    <xf numFmtId="4" fontId="15" fillId="0" borderId="0" xfId="0" applyNumberFormat="1" applyFont="1"/>
    <xf numFmtId="0" fontId="12" fillId="3" borderId="11" xfId="0" applyFont="1" applyFill="1" applyBorder="1" applyAlignment="1" applyProtection="1">
      <alignment horizontal="center" vertical="center" wrapText="1" readingOrder="1"/>
      <protection locked="0"/>
    </xf>
    <xf numFmtId="0" fontId="4" fillId="3" borderId="11" xfId="0" applyFont="1" applyFill="1" applyBorder="1" applyAlignment="1" applyProtection="1">
      <alignment horizontal="center" vertical="center" wrapText="1" readingOrder="1"/>
      <protection locked="0"/>
    </xf>
    <xf numFmtId="0" fontId="14" fillId="6" borderId="11" xfId="0" applyFont="1" applyFill="1" applyBorder="1" applyAlignment="1" applyProtection="1">
      <alignment horizontal="center" vertical="center" wrapText="1" readingOrder="1"/>
      <protection locked="0"/>
    </xf>
    <xf numFmtId="0" fontId="0" fillId="4" borderId="11" xfId="0" applyFill="1" applyBorder="1" applyAlignment="1">
      <alignment horizontal="center" vertical="center"/>
    </xf>
    <xf numFmtId="0" fontId="4" fillId="7" borderId="11" xfId="0" applyFont="1" applyFill="1" applyBorder="1" applyAlignment="1" applyProtection="1">
      <alignment horizontal="center" vertical="top" wrapText="1" readingOrder="1"/>
      <protection locked="0"/>
    </xf>
    <xf numFmtId="0" fontId="15" fillId="0" borderId="11" xfId="0" applyFont="1" applyBorder="1" applyAlignment="1">
      <alignment vertical="center" wrapText="1"/>
    </xf>
    <xf numFmtId="0" fontId="5" fillId="4" borderId="14" xfId="0" applyFont="1" applyFill="1" applyBorder="1" applyAlignment="1" applyProtection="1">
      <alignment vertical="top" wrapText="1" readingOrder="1"/>
      <protection locked="0"/>
    </xf>
    <xf numFmtId="0" fontId="5" fillId="4" borderId="14" xfId="0" applyFont="1" applyFill="1" applyBorder="1" applyAlignment="1" applyProtection="1">
      <alignment horizontal="center" vertical="top" wrapText="1" readingOrder="1"/>
      <protection locked="0"/>
    </xf>
    <xf numFmtId="0" fontId="26" fillId="0" borderId="26" xfId="0" applyFont="1" applyBorder="1" applyAlignment="1">
      <alignment horizontal="center" vertical="center" wrapText="1"/>
    </xf>
    <xf numFmtId="0" fontId="13" fillId="6" borderId="11" xfId="0" applyFont="1" applyFill="1" applyBorder="1" applyAlignment="1" applyProtection="1">
      <alignment horizontal="center" vertical="top" wrapText="1" readingOrder="1"/>
      <protection locked="0"/>
    </xf>
    <xf numFmtId="0" fontId="4" fillId="7" borderId="11" xfId="0" applyFont="1" applyFill="1" applyBorder="1" applyAlignment="1" applyProtection="1">
      <alignment horizontal="center" vertical="center" wrapText="1" readingOrder="1"/>
      <protection locked="0"/>
    </xf>
    <xf numFmtId="0" fontId="28" fillId="11" borderId="11" xfId="0" applyFont="1" applyFill="1" applyBorder="1" applyAlignment="1" applyProtection="1">
      <alignment horizontal="left" vertical="top" wrapText="1" readingOrder="1"/>
      <protection locked="0"/>
    </xf>
    <xf numFmtId="0" fontId="4" fillId="7" borderId="11" xfId="0" applyFont="1" applyFill="1" applyBorder="1" applyAlignment="1" applyProtection="1">
      <alignment horizontal="center" vertical="top" wrapText="1" readingOrder="1"/>
      <protection locked="0"/>
    </xf>
    <xf numFmtId="0" fontId="0" fillId="2" borderId="11" xfId="0" applyFill="1" applyBorder="1" applyAlignment="1" applyProtection="1">
      <alignment vertical="top" wrapText="1"/>
      <protection locked="0"/>
    </xf>
    <xf numFmtId="0" fontId="13" fillId="3" borderId="11" xfId="0" applyFont="1" applyFill="1" applyBorder="1" applyAlignment="1" applyProtection="1">
      <alignment horizontal="center" vertical="top" wrapText="1" readingOrder="1"/>
      <protection locked="0"/>
    </xf>
    <xf numFmtId="0" fontId="4" fillId="3" borderId="11" xfId="0" applyFont="1" applyFill="1" applyBorder="1" applyAlignment="1" applyProtection="1">
      <alignment horizontal="center" vertical="center" wrapText="1" readingOrder="1"/>
      <protection locked="0"/>
    </xf>
    <xf numFmtId="0" fontId="12" fillId="3" borderId="11" xfId="0" applyFont="1" applyFill="1" applyBorder="1" applyAlignment="1" applyProtection="1">
      <alignment horizontal="center" vertical="center" wrapText="1" readingOrder="1"/>
      <protection locked="0"/>
    </xf>
    <xf numFmtId="0" fontId="12" fillId="3" borderId="5" xfId="0" applyFont="1" applyFill="1" applyBorder="1" applyAlignment="1" applyProtection="1">
      <alignment horizontal="center" vertical="top" wrapText="1" readingOrder="1"/>
      <protection locked="0"/>
    </xf>
    <xf numFmtId="0" fontId="4" fillId="3" borderId="6" xfId="0" applyFont="1" applyFill="1" applyBorder="1" applyAlignment="1" applyProtection="1">
      <alignment horizontal="center" vertical="top" wrapText="1" readingOrder="1"/>
      <protection locked="0"/>
    </xf>
    <xf numFmtId="0" fontId="4" fillId="3" borderId="4" xfId="0" applyFont="1" applyFill="1" applyBorder="1" applyAlignment="1" applyProtection="1">
      <alignment horizontal="center" vertical="top" wrapText="1" readingOrder="1"/>
      <protection locked="0"/>
    </xf>
    <xf numFmtId="0" fontId="4" fillId="3" borderId="5" xfId="0" applyFont="1" applyFill="1" applyBorder="1" applyAlignment="1" applyProtection="1">
      <alignment horizontal="center" vertical="top" wrapText="1" readingOrder="1"/>
      <protection locked="0"/>
    </xf>
    <xf numFmtId="0" fontId="12" fillId="3" borderId="4" xfId="0" applyFont="1" applyFill="1" applyBorder="1" applyAlignment="1" applyProtection="1">
      <alignment horizontal="center" vertical="top" wrapText="1" readingOrder="1"/>
      <protection locked="0"/>
    </xf>
    <xf numFmtId="0" fontId="12" fillId="3" borderId="7" xfId="0" applyFont="1" applyFill="1" applyBorder="1" applyAlignment="1" applyProtection="1">
      <alignment horizontal="center" vertical="top" wrapText="1" readingOrder="1"/>
      <protection locked="0"/>
    </xf>
    <xf numFmtId="0" fontId="0" fillId="4" borderId="5" xfId="0" applyFill="1" applyBorder="1" applyAlignment="1" applyProtection="1">
      <alignment vertical="top" wrapText="1"/>
      <protection locked="0"/>
    </xf>
    <xf numFmtId="0" fontId="27" fillId="3" borderId="11" xfId="0" applyFont="1" applyFill="1" applyBorder="1" applyAlignment="1" applyProtection="1">
      <alignment horizontal="center" vertical="center" wrapText="1" readingOrder="1"/>
      <protection locked="0"/>
    </xf>
    <xf numFmtId="0" fontId="12" fillId="3" borderId="13" xfId="0" applyFont="1" applyFill="1" applyBorder="1" applyAlignment="1" applyProtection="1">
      <alignment horizontal="center" vertical="center" wrapText="1" readingOrder="1"/>
      <protection locked="0"/>
    </xf>
    <xf numFmtId="0" fontId="4" fillId="3" borderId="11" xfId="0" applyFont="1" applyFill="1" applyBorder="1" applyAlignment="1" applyProtection="1">
      <alignment horizontal="center" vertical="top" wrapText="1" readingOrder="1"/>
      <protection locked="0"/>
    </xf>
    <xf numFmtId="0" fontId="27" fillId="3" borderId="0" xfId="0" applyFont="1" applyFill="1" applyBorder="1" applyAlignment="1" applyProtection="1">
      <alignment horizontal="center" vertical="center" wrapText="1" readingOrder="1"/>
      <protection locked="0"/>
    </xf>
    <xf numFmtId="0" fontId="19" fillId="0" borderId="0" xfId="0" applyFont="1" applyBorder="1" applyAlignment="1" applyProtection="1">
      <alignment horizontal="center" vertical="top" wrapText="1" readingOrder="1"/>
      <protection locked="0"/>
    </xf>
    <xf numFmtId="167" fontId="21" fillId="0" borderId="16" xfId="6" applyNumberFormat="1" applyFont="1" applyBorder="1" applyAlignment="1" applyProtection="1">
      <alignment horizontal="left" vertical="top" wrapText="1" readingOrder="1"/>
      <protection locked="0"/>
    </xf>
    <xf numFmtId="167" fontId="21" fillId="0" borderId="29" xfId="6" applyNumberFormat="1" applyFont="1" applyBorder="1" applyAlignment="1" applyProtection="1">
      <alignment horizontal="left" vertical="top" wrapText="1" readingOrder="1"/>
      <protection locked="0"/>
    </xf>
    <xf numFmtId="167" fontId="21" fillId="0" borderId="28" xfId="6" applyNumberFormat="1" applyFont="1" applyBorder="1" applyAlignment="1" applyProtection="1">
      <alignment horizontal="left" vertical="top" wrapText="1" readingOrder="1"/>
      <protection locked="0"/>
    </xf>
    <xf numFmtId="0" fontId="21" fillId="0" borderId="9" xfId="0" applyFont="1" applyBorder="1" applyAlignment="1" applyProtection="1">
      <alignment horizontal="center" vertical="center" wrapText="1" readingOrder="1"/>
      <protection locked="0"/>
    </xf>
    <xf numFmtId="0" fontId="21" fillId="0" borderId="15" xfId="0" applyFont="1" applyBorder="1" applyAlignment="1" applyProtection="1">
      <alignment horizontal="center" vertical="center" wrapText="1" readingOrder="1"/>
      <protection locked="0"/>
    </xf>
    <xf numFmtId="0" fontId="21" fillId="0" borderId="7" xfId="0" applyFont="1" applyBorder="1" applyAlignment="1" applyProtection="1">
      <alignment horizontal="center" vertical="center" wrapText="1" readingOrder="1"/>
      <protection locked="0"/>
    </xf>
    <xf numFmtId="0" fontId="15" fillId="3" borderId="9" xfId="0" applyFont="1" applyFill="1" applyBorder="1" applyAlignment="1" applyProtection="1">
      <alignment horizontal="left" vertical="top" wrapText="1"/>
      <protection locked="0"/>
    </xf>
    <xf numFmtId="0" fontId="15" fillId="3" borderId="15" xfId="0" applyFont="1" applyFill="1" applyBorder="1" applyAlignment="1" applyProtection="1">
      <alignment horizontal="left" vertical="top" wrapText="1"/>
      <protection locked="0"/>
    </xf>
    <xf numFmtId="0" fontId="15" fillId="3" borderId="7" xfId="0" applyFont="1" applyFill="1" applyBorder="1" applyAlignment="1" applyProtection="1">
      <alignment horizontal="left" vertical="top" wrapText="1"/>
      <protection locked="0"/>
    </xf>
    <xf numFmtId="0" fontId="15" fillId="3" borderId="9" xfId="0" applyFont="1" applyFill="1" applyBorder="1" applyAlignment="1" applyProtection="1">
      <alignment horizontal="center" vertical="center" wrapText="1"/>
      <protection locked="0"/>
    </xf>
    <xf numFmtId="0" fontId="15" fillId="3" borderId="15" xfId="0" applyFont="1" applyFill="1" applyBorder="1" applyAlignment="1" applyProtection="1">
      <alignment horizontal="center" vertical="center" wrapText="1"/>
      <protection locked="0"/>
    </xf>
    <xf numFmtId="0" fontId="15" fillId="3" borderId="7" xfId="0" applyFont="1" applyFill="1" applyBorder="1" applyAlignment="1" applyProtection="1">
      <alignment horizontal="center" vertical="center" wrapText="1"/>
      <protection locked="0"/>
    </xf>
    <xf numFmtId="0" fontId="21" fillId="3" borderId="9" xfId="0" applyFont="1" applyFill="1" applyBorder="1" applyAlignment="1" applyProtection="1">
      <alignment horizontal="center" vertical="center" wrapText="1" readingOrder="1"/>
      <protection locked="0"/>
    </xf>
    <xf numFmtId="0" fontId="21" fillId="3" borderId="15" xfId="0" applyFont="1" applyFill="1" applyBorder="1" applyAlignment="1" applyProtection="1">
      <alignment horizontal="center" vertical="center" wrapText="1" readingOrder="1"/>
      <protection locked="0"/>
    </xf>
    <xf numFmtId="0" fontId="21" fillId="3" borderId="7" xfId="0" applyFont="1" applyFill="1" applyBorder="1" applyAlignment="1" applyProtection="1">
      <alignment horizontal="center" vertical="center" wrapText="1" readingOrder="1"/>
      <protection locked="0"/>
    </xf>
    <xf numFmtId="167" fontId="21" fillId="0" borderId="9" xfId="6" applyNumberFormat="1" applyFont="1" applyBorder="1" applyAlignment="1" applyProtection="1">
      <alignment horizontal="center" vertical="top" wrapText="1" readingOrder="1"/>
      <protection locked="0"/>
    </xf>
    <xf numFmtId="167" fontId="21" fillId="0" borderId="15" xfId="6" applyNumberFormat="1" applyFont="1" applyBorder="1" applyAlignment="1" applyProtection="1">
      <alignment horizontal="center" vertical="top" wrapText="1" readingOrder="1"/>
      <protection locked="0"/>
    </xf>
    <xf numFmtId="167" fontId="21" fillId="0" borderId="7" xfId="6" applyNumberFormat="1" applyFont="1" applyBorder="1" applyAlignment="1" applyProtection="1">
      <alignment horizontal="center" vertical="top" wrapText="1" readingOrder="1"/>
      <protection locked="0"/>
    </xf>
    <xf numFmtId="0" fontId="15" fillId="3" borderId="9" xfId="0" applyFont="1" applyFill="1" applyBorder="1" applyAlignment="1" applyProtection="1">
      <alignment horizontal="left" wrapText="1"/>
      <protection locked="0"/>
    </xf>
    <xf numFmtId="0" fontId="15" fillId="3" borderId="15" xfId="0" applyFont="1" applyFill="1" applyBorder="1" applyAlignment="1" applyProtection="1">
      <alignment horizontal="left" wrapText="1"/>
      <protection locked="0"/>
    </xf>
    <xf numFmtId="0" fontId="15" fillId="3" borderId="7" xfId="0" applyFont="1" applyFill="1" applyBorder="1" applyAlignment="1" applyProtection="1">
      <alignment horizontal="left" wrapText="1"/>
      <protection locked="0"/>
    </xf>
    <xf numFmtId="170" fontId="21" fillId="4" borderId="0" xfId="7" applyNumberFormat="1" applyFont="1" applyFill="1" applyBorder="1" applyAlignment="1" applyProtection="1">
      <alignment horizontal="center" vertical="center" wrapText="1" readingOrder="1"/>
      <protection locked="0"/>
    </xf>
    <xf numFmtId="0" fontId="17" fillId="6" borderId="22" xfId="0" applyFont="1" applyFill="1" applyBorder="1" applyAlignment="1" applyProtection="1">
      <alignment horizontal="center" vertical="top" wrapText="1" readingOrder="1"/>
      <protection locked="0"/>
    </xf>
    <xf numFmtId="0" fontId="17" fillId="6" borderId="24" xfId="0" applyFont="1" applyFill="1" applyBorder="1" applyAlignment="1" applyProtection="1">
      <alignment horizontal="center" vertical="top" wrapText="1" readingOrder="1"/>
      <protection locked="0"/>
    </xf>
    <xf numFmtId="0" fontId="17" fillId="6" borderId="12" xfId="0" applyFont="1" applyFill="1" applyBorder="1" applyAlignment="1" applyProtection="1">
      <alignment horizontal="center" vertical="top" wrapText="1" readingOrder="1"/>
      <protection locked="0"/>
    </xf>
    <xf numFmtId="0" fontId="27" fillId="3" borderId="13" xfId="0" applyFont="1" applyFill="1" applyBorder="1" applyAlignment="1" applyProtection="1">
      <alignment horizontal="center" vertical="center" wrapText="1" readingOrder="1"/>
      <protection locked="0"/>
    </xf>
    <xf numFmtId="0" fontId="27" fillId="3" borderId="14" xfId="0" applyFont="1" applyFill="1" applyBorder="1" applyAlignment="1" applyProtection="1">
      <alignment horizontal="center" vertical="center" wrapText="1" readingOrder="1"/>
      <protection locked="0"/>
    </xf>
    <xf numFmtId="0" fontId="17" fillId="6" borderId="1" xfId="0" applyFont="1" applyFill="1" applyBorder="1" applyAlignment="1" applyProtection="1">
      <alignment horizontal="center" vertical="center" wrapText="1" readingOrder="1"/>
      <protection locked="0"/>
    </xf>
    <xf numFmtId="0" fontId="15" fillId="6" borderId="4" xfId="0" applyFont="1" applyFill="1" applyBorder="1" applyAlignment="1" applyProtection="1">
      <alignment vertical="top" wrapText="1"/>
      <protection locked="0"/>
    </xf>
    <xf numFmtId="0" fontId="20" fillId="6" borderId="1" xfId="0" applyFont="1" applyFill="1" applyBorder="1" applyAlignment="1" applyProtection="1">
      <alignment horizontal="center" vertical="center" wrapText="1" readingOrder="1"/>
      <protection locked="0"/>
    </xf>
    <xf numFmtId="0" fontId="15" fillId="6" borderId="7" xfId="0" applyFont="1" applyFill="1" applyBorder="1" applyAlignment="1" applyProtection="1">
      <alignment vertical="top" wrapText="1"/>
      <protection locked="0"/>
    </xf>
    <xf numFmtId="0" fontId="17" fillId="6" borderId="8" xfId="0" applyFont="1" applyFill="1" applyBorder="1" applyAlignment="1" applyProtection="1">
      <alignment horizontal="center" vertical="center" wrapText="1" readingOrder="1"/>
      <protection locked="0"/>
    </xf>
    <xf numFmtId="0" fontId="17" fillId="6" borderId="9" xfId="0" applyFont="1" applyFill="1" applyBorder="1" applyAlignment="1" applyProtection="1">
      <alignment horizontal="center" vertical="center" wrapText="1" readingOrder="1"/>
      <protection locked="0"/>
    </xf>
    <xf numFmtId="0" fontId="17" fillId="6" borderId="7" xfId="0" applyFont="1" applyFill="1" applyBorder="1" applyAlignment="1" applyProtection="1">
      <alignment horizontal="center" vertical="center" wrapText="1" readingOrder="1"/>
      <protection locked="0"/>
    </xf>
    <xf numFmtId="0" fontId="19" fillId="4" borderId="0" xfId="0" applyFont="1" applyFill="1" applyBorder="1" applyAlignment="1" applyProtection="1">
      <alignment horizontal="left" vertical="top" wrapText="1" readingOrder="1"/>
      <protection locked="0"/>
    </xf>
    <xf numFmtId="0" fontId="17" fillId="6" borderId="31" xfId="0" applyFont="1" applyFill="1" applyBorder="1" applyAlignment="1" applyProtection="1">
      <alignment horizontal="center" vertical="top" wrapText="1" readingOrder="1"/>
      <protection locked="0"/>
    </xf>
    <xf numFmtId="0" fontId="17" fillId="6" borderId="23" xfId="0" applyFont="1" applyFill="1" applyBorder="1" applyAlignment="1" applyProtection="1">
      <alignment horizontal="center" vertical="top" wrapText="1" readingOrder="1"/>
      <protection locked="0"/>
    </xf>
    <xf numFmtId="0" fontId="21" fillId="0" borderId="9" xfId="0" applyFont="1" applyBorder="1" applyAlignment="1" applyProtection="1">
      <alignment horizontal="center" vertical="top" wrapText="1" readingOrder="1"/>
      <protection locked="0"/>
    </xf>
    <xf numFmtId="0" fontId="21" fillId="0" borderId="15" xfId="0" applyFont="1" applyBorder="1" applyAlignment="1" applyProtection="1">
      <alignment horizontal="center" vertical="top" wrapText="1" readingOrder="1"/>
      <protection locked="0"/>
    </xf>
    <xf numFmtId="0" fontId="21" fillId="0" borderId="7" xfId="0" applyFont="1" applyBorder="1" applyAlignment="1" applyProtection="1">
      <alignment horizontal="center" vertical="top" wrapText="1" readingOrder="1"/>
      <protection locked="0"/>
    </xf>
    <xf numFmtId="4" fontId="21" fillId="4" borderId="9" xfId="6" applyNumberFormat="1" applyFont="1" applyFill="1" applyBorder="1" applyAlignment="1" applyProtection="1">
      <alignment horizontal="center" vertical="top" wrapText="1" readingOrder="1"/>
      <protection locked="0"/>
    </xf>
    <xf numFmtId="4" fontId="21" fillId="4" borderId="15" xfId="6" applyNumberFormat="1" applyFont="1" applyFill="1" applyBorder="1" applyAlignment="1" applyProtection="1">
      <alignment horizontal="center" vertical="top" wrapText="1" readingOrder="1"/>
      <protection locked="0"/>
    </xf>
    <xf numFmtId="4" fontId="21" fillId="4" borderId="20" xfId="6" applyNumberFormat="1" applyFont="1" applyFill="1" applyBorder="1" applyAlignment="1" applyProtection="1">
      <alignment horizontal="center" vertical="top" wrapText="1" readingOrder="1"/>
      <protection locked="0"/>
    </xf>
    <xf numFmtId="167" fontId="21" fillId="0" borderId="9" xfId="6" applyNumberFormat="1" applyFont="1" applyBorder="1" applyAlignment="1" applyProtection="1">
      <alignment horizontal="center" vertical="center" readingOrder="1"/>
      <protection locked="0"/>
    </xf>
    <xf numFmtId="167" fontId="21" fillId="0" borderId="15" xfId="6" applyNumberFormat="1" applyFont="1" applyBorder="1" applyAlignment="1" applyProtection="1">
      <alignment horizontal="center" vertical="center" readingOrder="1"/>
      <protection locked="0"/>
    </xf>
    <xf numFmtId="167" fontId="21" fillId="0" borderId="7" xfId="6" applyNumberFormat="1" applyFont="1" applyBorder="1" applyAlignment="1" applyProtection="1">
      <alignment horizontal="center" vertical="center" readingOrder="1"/>
      <protection locked="0"/>
    </xf>
    <xf numFmtId="0" fontId="17" fillId="6" borderId="10" xfId="0" applyFont="1" applyFill="1" applyBorder="1" applyAlignment="1" applyProtection="1">
      <alignment horizontal="center" vertical="center" wrapText="1" readingOrder="1"/>
      <protection locked="0"/>
    </xf>
    <xf numFmtId="0" fontId="17" fillId="6" borderId="4" xfId="0" applyFont="1" applyFill="1" applyBorder="1" applyAlignment="1" applyProtection="1">
      <alignment horizontal="center" vertical="center" wrapText="1" readingOrder="1"/>
      <protection locked="0"/>
    </xf>
    <xf numFmtId="0" fontId="17" fillId="6" borderId="13" xfId="0" applyFont="1" applyFill="1" applyBorder="1" applyAlignment="1" applyProtection="1">
      <alignment horizontal="center" vertical="center" wrapText="1" readingOrder="1"/>
      <protection locked="0"/>
    </xf>
    <xf numFmtId="0" fontId="0" fillId="0" borderId="14" xfId="0" applyBorder="1"/>
    <xf numFmtId="0" fontId="20" fillId="6" borderId="16" xfId="0" applyFont="1" applyFill="1" applyBorder="1" applyAlignment="1" applyProtection="1">
      <alignment horizontal="center" vertical="center" wrapText="1" readingOrder="1"/>
      <protection locked="0"/>
    </xf>
    <xf numFmtId="0" fontId="0" fillId="0" borderId="19" xfId="0" applyBorder="1"/>
    <xf numFmtId="0" fontId="20" fillId="6" borderId="17" xfId="0" applyFont="1" applyFill="1" applyBorder="1" applyAlignment="1" applyProtection="1">
      <alignment horizontal="center" vertical="center" wrapText="1" readingOrder="1"/>
      <protection locked="0"/>
    </xf>
    <xf numFmtId="0" fontId="0" fillId="0" borderId="20" xfId="0" applyBorder="1"/>
    <xf numFmtId="0" fontId="17" fillId="6" borderId="17" xfId="0" applyFont="1" applyFill="1" applyBorder="1" applyAlignment="1" applyProtection="1">
      <alignment horizontal="center" vertical="center" wrapText="1" readingOrder="1"/>
      <protection locked="0"/>
    </xf>
    <xf numFmtId="167" fontId="21" fillId="0" borderId="11" xfId="6" applyNumberFormat="1" applyFont="1" applyBorder="1" applyAlignment="1" applyProtection="1">
      <alignment horizontal="center" vertical="center" readingOrder="1"/>
      <protection locked="0"/>
    </xf>
    <xf numFmtId="167" fontId="17" fillId="5" borderId="32" xfId="6" applyNumberFormat="1" applyFont="1" applyFill="1" applyBorder="1" applyAlignment="1" applyProtection="1">
      <alignment horizontal="center" vertical="center" readingOrder="1"/>
      <protection locked="0"/>
    </xf>
    <xf numFmtId="167" fontId="17" fillId="5" borderId="30" xfId="6" applyNumberFormat="1" applyFont="1" applyFill="1" applyBorder="1" applyAlignment="1" applyProtection="1">
      <alignment horizontal="center" vertical="center" readingOrder="1"/>
      <protection locked="0"/>
    </xf>
    <xf numFmtId="167" fontId="17" fillId="5" borderId="14" xfId="6" applyNumberFormat="1" applyFont="1" applyFill="1" applyBorder="1" applyAlignment="1" applyProtection="1">
      <alignment horizontal="center" vertical="center" readingOrder="1"/>
      <protection locked="0"/>
    </xf>
    <xf numFmtId="167" fontId="17" fillId="0" borderId="13" xfId="6" applyNumberFormat="1" applyFont="1" applyBorder="1" applyAlignment="1" applyProtection="1">
      <alignment horizontal="center" vertical="center" readingOrder="1"/>
      <protection locked="0"/>
    </xf>
    <xf numFmtId="167" fontId="17" fillId="0" borderId="30" xfId="6" applyNumberFormat="1" applyFont="1" applyBorder="1" applyAlignment="1" applyProtection="1">
      <alignment horizontal="center" vertical="center" readingOrder="1"/>
      <protection locked="0"/>
    </xf>
    <xf numFmtId="167" fontId="17" fillId="0" borderId="14" xfId="6" applyNumberFormat="1" applyFont="1" applyBorder="1" applyAlignment="1" applyProtection="1">
      <alignment horizontal="center" vertical="center" readingOrder="1"/>
      <protection locked="0"/>
    </xf>
    <xf numFmtId="0" fontId="19" fillId="0" borderId="0" xfId="0" applyFont="1" applyBorder="1" applyAlignment="1" applyProtection="1">
      <alignment horizontal="left" vertical="top" wrapText="1" readingOrder="1"/>
      <protection locked="0"/>
    </xf>
    <xf numFmtId="167" fontId="21" fillId="0" borderId="20" xfId="6" applyNumberFormat="1" applyFont="1" applyBorder="1" applyAlignment="1" applyProtection="1">
      <alignment horizontal="center" vertical="center" readingOrder="1"/>
      <protection locked="0"/>
    </xf>
    <xf numFmtId="0" fontId="5" fillId="0" borderId="11" xfId="0" applyNumberFormat="1" applyFont="1" applyBorder="1" applyAlignment="1" applyProtection="1">
      <alignment vertical="top" wrapText="1" readingOrder="1"/>
      <protection locked="0"/>
    </xf>
    <xf numFmtId="0" fontId="4" fillId="11" borderId="22" xfId="0" applyFont="1" applyFill="1" applyBorder="1" applyAlignment="1" applyProtection="1">
      <alignment horizontal="center" vertical="center" wrapText="1" readingOrder="1"/>
      <protection locked="0"/>
    </xf>
    <xf numFmtId="0" fontId="4" fillId="11" borderId="24" xfId="0" applyFont="1" applyFill="1" applyBorder="1" applyAlignment="1" applyProtection="1">
      <alignment horizontal="center" vertical="center" wrapText="1" readingOrder="1"/>
      <protection locked="0"/>
    </xf>
    <xf numFmtId="0" fontId="4" fillId="11" borderId="12" xfId="0" applyFont="1" applyFill="1" applyBorder="1" applyAlignment="1" applyProtection="1">
      <alignment horizontal="center" vertical="center" wrapText="1" readingOrder="1"/>
      <protection locked="0"/>
    </xf>
    <xf numFmtId="0" fontId="5" fillId="4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4" borderId="14" xfId="0" applyFont="1" applyFill="1" applyBorder="1" applyAlignment="1" applyProtection="1">
      <alignment horizontal="center" vertical="center" wrapText="1" readingOrder="1"/>
      <protection locked="0"/>
    </xf>
    <xf numFmtId="167" fontId="15" fillId="0" borderId="11" xfId="6" applyNumberFormat="1" applyFont="1" applyBorder="1" applyAlignment="1">
      <alignment vertical="center" wrapText="1"/>
    </xf>
    <xf numFmtId="0" fontId="15" fillId="0" borderId="11" xfId="0" applyFont="1" applyFill="1" applyBorder="1" applyAlignment="1">
      <alignment horizontal="center" vertical="center" wrapText="1"/>
    </xf>
    <xf numFmtId="167" fontId="5" fillId="4" borderId="14" xfId="6" applyNumberFormat="1" applyFont="1" applyFill="1" applyBorder="1" applyAlignment="1" applyProtection="1">
      <alignment horizontal="center" vertical="top" wrapText="1" readingOrder="1"/>
      <protection locked="0"/>
    </xf>
    <xf numFmtId="167" fontId="21" fillId="9" borderId="11" xfId="6" applyNumberFormat="1" applyFont="1" applyFill="1" applyBorder="1" applyAlignment="1" applyProtection="1">
      <alignment horizontal="right" vertical="top" wrapText="1" readingOrder="1"/>
      <protection locked="0"/>
    </xf>
    <xf numFmtId="43" fontId="21" fillId="10" borderId="6" xfId="6" applyNumberFormat="1" applyFont="1" applyFill="1" applyBorder="1" applyAlignment="1" applyProtection="1">
      <alignment horizontal="right" vertical="top" wrapText="1" readingOrder="1"/>
      <protection locked="0"/>
    </xf>
    <xf numFmtId="43" fontId="21" fillId="10" borderId="11" xfId="6" applyNumberFormat="1" applyFont="1" applyFill="1" applyBorder="1" applyAlignment="1" applyProtection="1">
      <alignment horizontal="right" vertical="top" wrapText="1" readingOrder="1"/>
      <protection locked="0"/>
    </xf>
    <xf numFmtId="43" fontId="21" fillId="2" borderId="18" xfId="6" applyNumberFormat="1" applyFont="1" applyFill="1" applyBorder="1" applyAlignment="1" applyProtection="1">
      <alignment horizontal="right" vertical="top" wrapText="1" readingOrder="1"/>
      <protection locked="0"/>
    </xf>
  </cellXfs>
  <cellStyles count="8">
    <cellStyle name="Comma" xfId="6" builtinId="3"/>
    <cellStyle name="Comma 2" xfId="2"/>
    <cellStyle name="Comma 3" xfId="5"/>
    <cellStyle name="Currency 2" xfId="4"/>
    <cellStyle name="Normal" xfId="0" builtinId="0"/>
    <cellStyle name="Normal 2" xfId="1"/>
    <cellStyle name="Percent" xfId="7" builtinId="5"/>
    <cellStyle name="Percent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495ED"/>
      <rgbColor rgb="0000000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DDA4E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topLeftCell="A10" workbookViewId="0">
      <selection activeCell="F10" sqref="F10"/>
    </sheetView>
  </sheetViews>
  <sheetFormatPr defaultColWidth="9.140625" defaultRowHeight="12.75" x14ac:dyDescent="0.2"/>
  <cols>
    <col min="1" max="1" width="4.7109375" style="14" customWidth="1"/>
    <col min="2" max="2" width="41.7109375" style="13" customWidth="1"/>
    <col min="3" max="3" width="3.7109375" style="13" customWidth="1"/>
    <col min="4" max="4" width="33.28515625" style="14" customWidth="1"/>
    <col min="5" max="5" width="3.28515625" style="14" customWidth="1"/>
    <col min="6" max="6" width="39" style="14" customWidth="1"/>
    <col min="7" max="16384" width="9.140625" style="14"/>
  </cols>
  <sheetData>
    <row r="1" spans="1:6" ht="27" customHeight="1" thickBot="1" x14ac:dyDescent="0.35">
      <c r="D1" s="27" t="s">
        <v>46</v>
      </c>
    </row>
    <row r="2" spans="1:6" s="13" customFormat="1" ht="30" customHeight="1" x14ac:dyDescent="0.2">
      <c r="A2" s="20"/>
      <c r="B2" s="52"/>
      <c r="D2" s="61" t="s">
        <v>40</v>
      </c>
      <c r="E2" s="15"/>
      <c r="F2" s="84"/>
    </row>
    <row r="3" spans="1:6" s="13" customFormat="1" ht="15" customHeight="1" x14ac:dyDescent="0.2">
      <c r="A3" s="20"/>
      <c r="B3" s="103" t="s">
        <v>55</v>
      </c>
      <c r="D3" s="60" t="s">
        <v>22</v>
      </c>
      <c r="E3" s="16"/>
      <c r="F3" s="60" t="s">
        <v>65</v>
      </c>
    </row>
    <row r="4" spans="1:6" s="13" customFormat="1" ht="15" customHeight="1" x14ac:dyDescent="0.2">
      <c r="A4" s="20"/>
      <c r="B4" s="53"/>
      <c r="D4" s="62" t="s">
        <v>49</v>
      </c>
      <c r="E4" s="16"/>
      <c r="F4" s="58"/>
    </row>
    <row r="5" spans="1:6" s="13" customFormat="1" ht="15" customHeight="1" x14ac:dyDescent="0.2">
      <c r="A5" s="20"/>
      <c r="B5" s="53"/>
      <c r="D5" s="61" t="s">
        <v>23</v>
      </c>
      <c r="E5" s="16"/>
      <c r="F5" s="59" t="s">
        <v>63</v>
      </c>
    </row>
    <row r="6" spans="1:6" s="13" customFormat="1" ht="15" customHeight="1" x14ac:dyDescent="0.2">
      <c r="A6" s="20"/>
      <c r="B6" s="54"/>
      <c r="D6" s="60" t="s">
        <v>24</v>
      </c>
      <c r="E6" s="16"/>
      <c r="F6" s="57" t="s">
        <v>64</v>
      </c>
    </row>
    <row r="7" spans="1:6" s="13" customFormat="1" ht="15" customHeight="1" x14ac:dyDescent="0.2">
      <c r="A7" s="20"/>
      <c r="B7" s="54"/>
      <c r="D7" s="62" t="s">
        <v>26</v>
      </c>
      <c r="E7" s="16"/>
      <c r="F7" s="58"/>
    </row>
    <row r="8" spans="1:6" s="13" customFormat="1" ht="15" customHeight="1" x14ac:dyDescent="0.2">
      <c r="A8" s="20"/>
      <c r="B8" s="54"/>
      <c r="D8" s="61" t="s">
        <v>25</v>
      </c>
      <c r="E8" s="16"/>
      <c r="F8" s="59"/>
    </row>
    <row r="9" spans="1:6" s="13" customFormat="1" ht="15" customHeight="1" x14ac:dyDescent="0.2">
      <c r="A9" s="20"/>
      <c r="B9" s="54"/>
      <c r="D9" s="60" t="s">
        <v>27</v>
      </c>
      <c r="E9" s="16"/>
      <c r="F9" s="57"/>
    </row>
    <row r="10" spans="1:6" s="13" customFormat="1" ht="15" customHeight="1" x14ac:dyDescent="0.2">
      <c r="A10" s="20"/>
      <c r="B10" s="150" t="s">
        <v>50</v>
      </c>
      <c r="D10" s="62" t="s">
        <v>29</v>
      </c>
      <c r="E10" s="17"/>
      <c r="F10" s="58"/>
    </row>
    <row r="11" spans="1:6" s="13" customFormat="1" ht="15" customHeight="1" x14ac:dyDescent="0.2">
      <c r="A11" s="20"/>
      <c r="B11" s="150"/>
      <c r="D11" s="61" t="s">
        <v>28</v>
      </c>
      <c r="E11" s="16"/>
      <c r="F11" s="59"/>
    </row>
    <row r="12" spans="1:6" s="13" customFormat="1" ht="15" customHeight="1" x14ac:dyDescent="0.2">
      <c r="A12" s="20"/>
      <c r="B12" s="150"/>
      <c r="D12" s="60" t="s">
        <v>48</v>
      </c>
      <c r="E12" s="16"/>
      <c r="F12" s="57"/>
    </row>
    <row r="13" spans="1:6" s="13" customFormat="1" ht="15" customHeight="1" x14ac:dyDescent="0.2">
      <c r="A13" s="20"/>
      <c r="B13" s="150"/>
      <c r="D13" s="62" t="s">
        <v>30</v>
      </c>
      <c r="E13" s="16"/>
      <c r="F13" s="89">
        <v>40000000</v>
      </c>
    </row>
    <row r="14" spans="1:6" s="13" customFormat="1" ht="15" customHeight="1" x14ac:dyDescent="0.2">
      <c r="A14" s="20"/>
      <c r="B14" s="150"/>
      <c r="D14" s="61" t="s">
        <v>31</v>
      </c>
      <c r="E14" s="16"/>
      <c r="F14" s="104">
        <v>40000000</v>
      </c>
    </row>
    <row r="15" spans="1:6" s="13" customFormat="1" ht="15" customHeight="1" x14ac:dyDescent="0.2">
      <c r="A15" s="20"/>
      <c r="B15" s="150"/>
      <c r="D15" s="60" t="s">
        <v>32</v>
      </c>
      <c r="E15" s="16"/>
      <c r="F15" s="57">
        <v>0</v>
      </c>
    </row>
    <row r="16" spans="1:6" s="13" customFormat="1" ht="15" customHeight="1" x14ac:dyDescent="0.2">
      <c r="A16" s="20"/>
      <c r="B16" s="150"/>
      <c r="D16" s="62" t="s">
        <v>33</v>
      </c>
      <c r="E16" s="16"/>
      <c r="F16" s="58">
        <v>0</v>
      </c>
    </row>
    <row r="17" spans="1:7" s="13" customFormat="1" ht="15" customHeight="1" x14ac:dyDescent="0.2">
      <c r="A17" s="20"/>
      <c r="B17" s="53"/>
      <c r="D17" s="61" t="s">
        <v>34</v>
      </c>
      <c r="E17" s="16"/>
      <c r="F17" s="59"/>
    </row>
    <row r="18" spans="1:7" s="13" customFormat="1" ht="15" customHeight="1" thickBot="1" x14ac:dyDescent="0.25">
      <c r="A18" s="20"/>
      <c r="B18" s="55"/>
      <c r="D18" s="60" t="s">
        <v>35</v>
      </c>
      <c r="E18" s="16"/>
      <c r="F18" s="57"/>
      <c r="G18" s="18"/>
    </row>
    <row r="19" spans="1:7" s="13" customFormat="1" ht="20.25" customHeight="1" x14ac:dyDescent="0.25">
      <c r="A19" s="20"/>
      <c r="B19" s="63" t="s">
        <v>51</v>
      </c>
      <c r="D19" s="18"/>
      <c r="E19" s="16"/>
      <c r="F19" s="46"/>
    </row>
    <row r="20" spans="1:7" s="13" customFormat="1" ht="15" customHeight="1" x14ac:dyDescent="0.2">
      <c r="A20" s="20"/>
      <c r="B20" s="64" t="s">
        <v>52</v>
      </c>
      <c r="C20" s="56"/>
      <c r="D20" s="64" t="s">
        <v>53</v>
      </c>
      <c r="E20" s="19"/>
      <c r="F20" s="64" t="s">
        <v>56</v>
      </c>
    </row>
    <row r="21" spans="1:7" s="13" customFormat="1" ht="15" customHeight="1" x14ac:dyDescent="0.2">
      <c r="A21" s="20"/>
      <c r="B21" s="60" t="s">
        <v>36</v>
      </c>
      <c r="D21" s="60"/>
      <c r="E21" s="20"/>
      <c r="F21" s="60"/>
    </row>
    <row r="22" spans="1:7" s="13" customFormat="1" ht="15" customHeight="1" x14ac:dyDescent="0.2">
      <c r="B22" s="62" t="s">
        <v>47</v>
      </c>
      <c r="D22" s="62"/>
      <c r="E22" s="20"/>
      <c r="F22" s="60"/>
    </row>
    <row r="23" spans="1:7" s="13" customFormat="1" ht="15" customHeight="1" x14ac:dyDescent="0.2">
      <c r="B23" s="60" t="s">
        <v>45</v>
      </c>
      <c r="D23" s="60"/>
      <c r="E23" s="20"/>
      <c r="F23" s="60"/>
    </row>
    <row r="24" spans="1:7" s="13" customFormat="1" ht="15" customHeight="1" x14ac:dyDescent="0.2">
      <c r="B24" s="62" t="s">
        <v>44</v>
      </c>
      <c r="D24" s="62"/>
      <c r="E24" s="20"/>
      <c r="F24" s="60"/>
    </row>
    <row r="25" spans="1:7" s="13" customFormat="1" ht="15" customHeight="1" x14ac:dyDescent="0.2">
      <c r="B25" s="60" t="s">
        <v>37</v>
      </c>
      <c r="D25" s="60"/>
      <c r="E25" s="20"/>
      <c r="F25" s="60"/>
    </row>
    <row r="26" spans="1:7" s="13" customFormat="1" ht="15" customHeight="1" x14ac:dyDescent="0.2">
      <c r="B26" s="60" t="s">
        <v>37</v>
      </c>
      <c r="D26" s="62"/>
      <c r="E26" s="20"/>
      <c r="F26" s="60"/>
    </row>
    <row r="27" spans="1:7" s="13" customFormat="1" ht="15" customHeight="1" x14ac:dyDescent="0.2">
      <c r="C27" s="20"/>
    </row>
    <row r="28" spans="1:7" s="13" customFormat="1" x14ac:dyDescent="0.2">
      <c r="B28" s="66" t="s">
        <v>54</v>
      </c>
      <c r="C28" s="20"/>
      <c r="D28" s="67" t="s">
        <v>57</v>
      </c>
      <c r="F28" s="64" t="s">
        <v>58</v>
      </c>
    </row>
    <row r="29" spans="1:7" x14ac:dyDescent="0.2">
      <c r="B29" s="85"/>
      <c r="D29" s="86"/>
      <c r="F29" s="65"/>
    </row>
  </sheetData>
  <mergeCells count="1">
    <mergeCell ref="B10:B16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4"/>
  <sheetViews>
    <sheetView topLeftCell="A7" workbookViewId="0">
      <selection activeCell="D9" sqref="D9"/>
    </sheetView>
  </sheetViews>
  <sheetFormatPr defaultColWidth="9.140625" defaultRowHeight="12.75" x14ac:dyDescent="0.2"/>
  <cols>
    <col min="1" max="1" width="4.7109375" customWidth="1"/>
    <col min="2" max="2" width="5.5703125" customWidth="1"/>
    <col min="3" max="3" width="32.7109375" customWidth="1"/>
    <col min="4" max="4" width="11.5703125" customWidth="1"/>
    <col min="5" max="6" width="10.7109375" customWidth="1"/>
    <col min="7" max="7" width="12.42578125" customWidth="1"/>
    <col min="8" max="10" width="10.7109375" customWidth="1"/>
    <col min="11" max="11" width="18.7109375" customWidth="1"/>
    <col min="12" max="12" width="32.140625" customWidth="1"/>
  </cols>
  <sheetData>
    <row r="1" spans="2:14" ht="18.75" x14ac:dyDescent="0.3">
      <c r="B1" s="27" t="s">
        <v>39</v>
      </c>
    </row>
    <row r="3" spans="2:14" ht="15" x14ac:dyDescent="0.2">
      <c r="B3" s="151" t="s">
        <v>12</v>
      </c>
      <c r="C3" s="151"/>
      <c r="D3" s="151"/>
      <c r="E3" s="151"/>
      <c r="F3" s="151"/>
      <c r="G3" s="151"/>
      <c r="H3" s="151"/>
      <c r="I3" s="151"/>
      <c r="J3" s="151"/>
      <c r="K3" s="144" t="s">
        <v>13</v>
      </c>
      <c r="L3" s="144" t="s">
        <v>16</v>
      </c>
      <c r="M3" s="11"/>
      <c r="N3" s="11"/>
    </row>
    <row r="4" spans="2:14" ht="32.25" customHeight="1" x14ac:dyDescent="0.2">
      <c r="B4" s="23"/>
      <c r="C4" s="153"/>
      <c r="D4" s="153"/>
      <c r="E4" s="153"/>
      <c r="F4" s="153"/>
      <c r="G4" s="153"/>
      <c r="H4" s="153"/>
      <c r="I4" s="153"/>
      <c r="J4" s="153"/>
      <c r="K4" s="145"/>
      <c r="L4" s="143"/>
      <c r="M4" s="11"/>
      <c r="N4" s="11"/>
    </row>
    <row r="5" spans="2:14" x14ac:dyDescent="0.2">
      <c r="B5" s="152" t="s">
        <v>0</v>
      </c>
      <c r="C5" s="152" t="s">
        <v>10</v>
      </c>
      <c r="D5" s="152" t="s">
        <v>2</v>
      </c>
      <c r="E5" s="154" t="s">
        <v>9</v>
      </c>
      <c r="F5" s="154"/>
      <c r="G5" s="154" t="s">
        <v>3</v>
      </c>
      <c r="H5" s="154"/>
      <c r="I5" s="154" t="s">
        <v>7</v>
      </c>
      <c r="J5" s="155"/>
      <c r="K5" s="152" t="s">
        <v>15</v>
      </c>
      <c r="L5" s="152" t="s">
        <v>16</v>
      </c>
      <c r="M5" s="11"/>
      <c r="N5" s="11"/>
    </row>
    <row r="6" spans="2:14" ht="24" x14ac:dyDescent="0.2">
      <c r="B6" s="152"/>
      <c r="C6" s="152"/>
      <c r="D6" s="152"/>
      <c r="E6" s="146" t="s">
        <v>19</v>
      </c>
      <c r="F6" s="146" t="s">
        <v>14</v>
      </c>
      <c r="G6" s="146" t="s">
        <v>18</v>
      </c>
      <c r="H6" s="146" t="s">
        <v>14</v>
      </c>
      <c r="I6" s="146" t="s">
        <v>17</v>
      </c>
      <c r="J6" s="146" t="s">
        <v>14</v>
      </c>
      <c r="K6" s="152"/>
      <c r="L6" s="152"/>
      <c r="M6" s="11"/>
      <c r="N6" s="11"/>
    </row>
    <row r="7" spans="2:14" ht="50.25" customHeight="1" x14ac:dyDescent="0.2">
      <c r="B7" s="235">
        <v>1.1000000000000001</v>
      </c>
      <c r="C7" s="108" t="s">
        <v>67</v>
      </c>
      <c r="D7" s="26" t="s">
        <v>99</v>
      </c>
      <c r="E7" s="26" t="s">
        <v>66</v>
      </c>
      <c r="F7" s="26" t="s">
        <v>66</v>
      </c>
      <c r="G7" s="26">
        <v>5</v>
      </c>
      <c r="H7" s="26">
        <v>2021</v>
      </c>
      <c r="I7" s="105"/>
      <c r="J7" s="106"/>
      <c r="K7" s="147" t="s">
        <v>73</v>
      </c>
      <c r="L7" s="147" t="s">
        <v>125</v>
      </c>
      <c r="M7" s="11"/>
      <c r="N7" s="11"/>
    </row>
    <row r="8" spans="2:14" s="68" customFormat="1" ht="50.25" customHeight="1" x14ac:dyDescent="0.2">
      <c r="B8" s="107">
        <v>1.2</v>
      </c>
      <c r="C8" s="108" t="s">
        <v>68</v>
      </c>
      <c r="D8" s="26" t="s">
        <v>99</v>
      </c>
      <c r="E8" s="26" t="s">
        <v>66</v>
      </c>
      <c r="F8" s="26" t="s">
        <v>66</v>
      </c>
      <c r="G8" s="26">
        <v>10</v>
      </c>
      <c r="H8" s="26">
        <v>2021</v>
      </c>
      <c r="I8" s="105"/>
      <c r="J8" s="106"/>
      <c r="K8" s="147" t="s">
        <v>73</v>
      </c>
      <c r="L8" s="50"/>
    </row>
    <row r="9" spans="2:14" x14ac:dyDescent="0.2">
      <c r="B9" s="11"/>
      <c r="C9" s="11"/>
      <c r="D9" s="8"/>
      <c r="E9" s="11"/>
      <c r="F9" s="22"/>
      <c r="G9" s="11"/>
      <c r="H9" s="11"/>
      <c r="I9" s="11"/>
      <c r="J9" s="11"/>
      <c r="K9" s="11"/>
      <c r="L9" s="11"/>
      <c r="M9" s="11"/>
      <c r="N9" s="11"/>
    </row>
    <row r="10" spans="2:14" x14ac:dyDescent="0.2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2:14" x14ac:dyDescent="0.2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2:14" x14ac:dyDescent="0.2">
      <c r="B12" s="11"/>
      <c r="C12" s="11"/>
      <c r="D12" s="11"/>
      <c r="E12" s="11"/>
      <c r="F12" s="3"/>
      <c r="G12" s="11"/>
      <c r="H12" s="11"/>
      <c r="I12" s="11"/>
      <c r="J12" s="11"/>
      <c r="K12" s="11"/>
      <c r="L12" s="11"/>
      <c r="M12" s="11"/>
      <c r="N12" s="11"/>
    </row>
    <row r="13" spans="2:14" x14ac:dyDescent="0.2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2:14" x14ac:dyDescent="0.2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2:14" x14ac:dyDescent="0.2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2:14" x14ac:dyDescent="0.2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2:14" x14ac:dyDescent="0.2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2:14" x14ac:dyDescent="0.2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2:14" x14ac:dyDescent="0.2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2:14" x14ac:dyDescent="0.2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2:14" x14ac:dyDescent="0.2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2:14" x14ac:dyDescent="0.2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2:14" x14ac:dyDescent="0.2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2:14" x14ac:dyDescent="0.2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</sheetData>
  <mergeCells count="10">
    <mergeCell ref="B3:J3"/>
    <mergeCell ref="B5:B6"/>
    <mergeCell ref="K5:K6"/>
    <mergeCell ref="L5:L6"/>
    <mergeCell ref="C4:J4"/>
    <mergeCell ref="C5:C6"/>
    <mergeCell ref="D5:D6"/>
    <mergeCell ref="I5:J5"/>
    <mergeCell ref="G5:H5"/>
    <mergeCell ref="E5:F5"/>
  </mergeCells>
  <pageMargins left="0.70866141732283472" right="0.70866141732283472" top="0.74803149606299213" bottom="0.74803149606299213" header="0.31496062992125984" footer="0.31496062992125984"/>
  <pageSetup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5"/>
  <sheetViews>
    <sheetView topLeftCell="D21" zoomScaleNormal="100" workbookViewId="0">
      <selection activeCell="N25" sqref="N25"/>
    </sheetView>
  </sheetViews>
  <sheetFormatPr defaultColWidth="9.140625" defaultRowHeight="12.75" x14ac:dyDescent="0.2"/>
  <cols>
    <col min="1" max="1" width="4.7109375" customWidth="1"/>
    <col min="2" max="2" width="4.85546875" customWidth="1"/>
    <col min="3" max="3" width="40.28515625" customWidth="1"/>
    <col min="4" max="4" width="15.140625" customWidth="1"/>
    <col min="5" max="5" width="9" customWidth="1"/>
    <col min="6" max="6" width="11.140625" customWidth="1"/>
    <col min="7" max="7" width="10.7109375" customWidth="1"/>
    <col min="8" max="8" width="11.42578125" customWidth="1"/>
    <col min="9" max="10" width="11.42578125" style="68" customWidth="1"/>
    <col min="11" max="11" width="9.28515625" customWidth="1"/>
    <col min="12" max="12" width="11.7109375" customWidth="1"/>
    <col min="13" max="13" width="25.85546875" customWidth="1"/>
    <col min="14" max="14" width="27.140625" customWidth="1"/>
    <col min="15" max="15" width="3.7109375" customWidth="1"/>
    <col min="16" max="16" width="5.5703125" customWidth="1"/>
    <col min="17" max="18" width="5.28515625" customWidth="1"/>
    <col min="19" max="19" width="4.5703125" customWidth="1"/>
    <col min="20" max="20" width="3.28515625" customWidth="1"/>
  </cols>
  <sheetData>
    <row r="1" spans="1:27" ht="18.75" x14ac:dyDescent="0.3">
      <c r="A1" s="4"/>
      <c r="B1" s="27" t="s">
        <v>41</v>
      </c>
      <c r="C1" s="5"/>
      <c r="D1" s="2"/>
      <c r="E1" s="4"/>
      <c r="F1" s="4"/>
      <c r="G1" s="4"/>
      <c r="H1" s="4"/>
      <c r="K1" s="4"/>
      <c r="L1" s="4"/>
      <c r="M1" s="4"/>
      <c r="N1" s="1"/>
      <c r="O1" s="4"/>
      <c r="P1" s="6"/>
      <c r="Q1" s="9"/>
      <c r="R1" s="9"/>
      <c r="S1" s="4"/>
      <c r="T1" s="4"/>
      <c r="U1" s="4"/>
      <c r="V1" s="4"/>
      <c r="W1" s="4"/>
      <c r="X1" s="4"/>
      <c r="Y1" s="4"/>
      <c r="Z1" s="4"/>
      <c r="AA1" s="4"/>
    </row>
    <row r="2" spans="1:27" x14ac:dyDescent="0.2">
      <c r="A2" s="4"/>
      <c r="B2" s="4"/>
      <c r="C2" s="10"/>
      <c r="D2" s="4"/>
      <c r="E2" s="4"/>
      <c r="F2" s="4"/>
      <c r="G2" s="4"/>
      <c r="H2" s="4"/>
      <c r="K2" s="4"/>
      <c r="L2" s="4"/>
      <c r="M2" s="4"/>
      <c r="N2" s="4"/>
      <c r="O2" s="4"/>
      <c r="P2" s="6"/>
      <c r="Q2" s="9"/>
      <c r="R2" s="9"/>
      <c r="S2" s="4"/>
      <c r="T2" s="4"/>
      <c r="U2" s="4"/>
      <c r="V2" s="4"/>
      <c r="W2" s="4"/>
      <c r="X2" s="4"/>
      <c r="Y2" s="4"/>
      <c r="Z2" s="4"/>
      <c r="AA2" s="4"/>
    </row>
    <row r="3" spans="1:27" s="7" customFormat="1" ht="15" customHeight="1" x14ac:dyDescent="0.2">
      <c r="B3" s="156" t="s">
        <v>8</v>
      </c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90" t="s">
        <v>13</v>
      </c>
      <c r="N3" s="91" t="s">
        <v>16</v>
      </c>
      <c r="P3" s="92"/>
      <c r="Q3" s="93"/>
      <c r="R3" s="93"/>
    </row>
    <row r="4" spans="1:27" s="7" customFormat="1" ht="24.75" customHeight="1" x14ac:dyDescent="0.2">
      <c r="B4" s="94">
        <v>1</v>
      </c>
      <c r="C4" s="236" t="s">
        <v>118</v>
      </c>
      <c r="D4" s="237"/>
      <c r="E4" s="237"/>
      <c r="F4" s="237"/>
      <c r="G4" s="237"/>
      <c r="H4" s="237"/>
      <c r="I4" s="237"/>
      <c r="J4" s="237"/>
      <c r="K4" s="237"/>
      <c r="L4" s="238"/>
      <c r="M4" s="47"/>
      <c r="N4" s="21"/>
      <c r="P4" s="92"/>
      <c r="Q4" s="93"/>
      <c r="R4" s="93"/>
    </row>
    <row r="5" spans="1:27" s="7" customFormat="1" ht="15" customHeight="1" x14ac:dyDescent="0.2">
      <c r="B5" s="157" t="s">
        <v>0</v>
      </c>
      <c r="C5" s="158" t="s">
        <v>10</v>
      </c>
      <c r="D5" s="158" t="s">
        <v>2</v>
      </c>
      <c r="E5" s="159" t="s">
        <v>9</v>
      </c>
      <c r="F5" s="160"/>
      <c r="G5" s="161" t="s">
        <v>74</v>
      </c>
      <c r="H5" s="162"/>
      <c r="I5" s="163" t="s">
        <v>3</v>
      </c>
      <c r="J5" s="162"/>
      <c r="K5" s="168" t="s">
        <v>7</v>
      </c>
      <c r="L5" s="168"/>
      <c r="M5" s="169" t="s">
        <v>15</v>
      </c>
      <c r="N5" s="166" t="s">
        <v>16</v>
      </c>
      <c r="P5" s="92"/>
      <c r="Q5" s="93"/>
      <c r="R5" s="93"/>
    </row>
    <row r="6" spans="1:27" s="7" customFormat="1" ht="21" customHeight="1" x14ac:dyDescent="0.2">
      <c r="B6" s="157"/>
      <c r="C6" s="158"/>
      <c r="D6" s="167"/>
      <c r="E6" s="111" t="s">
        <v>11</v>
      </c>
      <c r="F6" s="112" t="s">
        <v>14</v>
      </c>
      <c r="G6" s="113" t="s">
        <v>11</v>
      </c>
      <c r="H6" s="112" t="s">
        <v>14</v>
      </c>
      <c r="I6" s="112" t="s">
        <v>11</v>
      </c>
      <c r="J6" s="112" t="s">
        <v>14</v>
      </c>
      <c r="K6" s="118" t="s">
        <v>11</v>
      </c>
      <c r="L6" s="118" t="s">
        <v>14</v>
      </c>
      <c r="M6" s="169"/>
      <c r="N6" s="166"/>
      <c r="P6" s="92"/>
      <c r="Q6" s="93"/>
      <c r="R6" s="93"/>
    </row>
    <row r="7" spans="1:27" s="7" customFormat="1" ht="38.25" customHeight="1" x14ac:dyDescent="0.2">
      <c r="B7" s="239">
        <v>1.1000000000000001</v>
      </c>
      <c r="C7" s="115" t="s">
        <v>97</v>
      </c>
      <c r="D7" s="26" t="s">
        <v>98</v>
      </c>
      <c r="E7" s="114">
        <v>0</v>
      </c>
      <c r="F7" s="26">
        <v>2017</v>
      </c>
      <c r="G7" s="241">
        <v>19847</v>
      </c>
      <c r="H7" s="26">
        <v>2020</v>
      </c>
      <c r="I7" s="241">
        <v>36085</v>
      </c>
      <c r="J7" s="26">
        <v>2022</v>
      </c>
      <c r="K7" s="114"/>
      <c r="L7" s="114"/>
      <c r="M7" s="116" t="s">
        <v>126</v>
      </c>
      <c r="N7" s="12"/>
      <c r="P7" s="92"/>
      <c r="Q7" s="93"/>
      <c r="R7" s="93"/>
    </row>
    <row r="8" spans="1:27" s="7" customFormat="1" ht="39" customHeight="1" x14ac:dyDescent="0.2">
      <c r="B8" s="239">
        <v>1.2</v>
      </c>
      <c r="C8" s="115" t="s">
        <v>100</v>
      </c>
      <c r="D8" s="26" t="s">
        <v>99</v>
      </c>
      <c r="E8" s="114">
        <v>0</v>
      </c>
      <c r="F8" s="26">
        <v>2015</v>
      </c>
      <c r="G8" s="26">
        <v>4</v>
      </c>
      <c r="H8" s="26">
        <v>2020</v>
      </c>
      <c r="I8" s="242">
        <v>4</v>
      </c>
      <c r="J8" s="26">
        <v>2022</v>
      </c>
      <c r="K8" s="114"/>
      <c r="L8" s="114"/>
      <c r="M8" s="117" t="s">
        <v>104</v>
      </c>
      <c r="N8" s="117" t="s">
        <v>105</v>
      </c>
      <c r="P8" s="92"/>
      <c r="Q8" s="93"/>
      <c r="R8" s="93"/>
    </row>
    <row r="9" spans="1:27" s="7" customFormat="1" ht="60" x14ac:dyDescent="0.2">
      <c r="B9" s="239">
        <v>1.3</v>
      </c>
      <c r="C9" s="115" t="s">
        <v>101</v>
      </c>
      <c r="D9" s="26" t="s">
        <v>88</v>
      </c>
      <c r="E9" s="114">
        <v>0</v>
      </c>
      <c r="F9" s="26">
        <v>2015</v>
      </c>
      <c r="G9" s="26" t="s">
        <v>102</v>
      </c>
      <c r="H9" s="26" t="s">
        <v>102</v>
      </c>
      <c r="I9" s="26">
        <v>10</v>
      </c>
      <c r="J9" s="26">
        <v>2021</v>
      </c>
      <c r="K9" s="114"/>
      <c r="L9" s="114"/>
      <c r="M9" s="117" t="s">
        <v>103</v>
      </c>
      <c r="N9" s="117" t="s">
        <v>127</v>
      </c>
      <c r="P9" s="92"/>
      <c r="Q9" s="93"/>
      <c r="R9" s="93"/>
    </row>
    <row r="10" spans="1:27" s="7" customFormat="1" ht="30" customHeight="1" x14ac:dyDescent="0.2">
      <c r="B10" s="110"/>
      <c r="C10" s="109"/>
      <c r="D10" s="119"/>
      <c r="E10" s="119"/>
      <c r="F10" s="119"/>
      <c r="G10" s="119"/>
      <c r="H10" s="120"/>
      <c r="I10" s="119"/>
      <c r="J10" s="120"/>
      <c r="K10" s="121"/>
      <c r="L10" s="122"/>
      <c r="M10" s="109"/>
      <c r="N10" s="109"/>
      <c r="P10" s="92"/>
      <c r="Q10" s="93"/>
      <c r="R10" s="93"/>
    </row>
    <row r="11" spans="1:27" s="7" customFormat="1" ht="15" customHeight="1" x14ac:dyDescent="0.2">
      <c r="G11" s="98"/>
      <c r="P11" s="92"/>
      <c r="Q11" s="93"/>
      <c r="R11" s="93"/>
    </row>
    <row r="12" spans="1:27" s="7" customFormat="1" ht="15" customHeight="1" x14ac:dyDescent="0.2">
      <c r="B12" s="156" t="s">
        <v>8</v>
      </c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90" t="s">
        <v>13</v>
      </c>
      <c r="N12" s="91" t="s">
        <v>16</v>
      </c>
      <c r="P12" s="92"/>
      <c r="Q12" s="93"/>
      <c r="R12" s="93"/>
    </row>
    <row r="13" spans="1:27" s="7" customFormat="1" ht="29.25" customHeight="1" x14ac:dyDescent="0.2">
      <c r="B13" s="94">
        <v>2</v>
      </c>
      <c r="C13" s="236" t="s">
        <v>117</v>
      </c>
      <c r="D13" s="237"/>
      <c r="E13" s="237"/>
      <c r="F13" s="237"/>
      <c r="G13" s="237"/>
      <c r="H13" s="237"/>
      <c r="I13" s="237"/>
      <c r="J13" s="237"/>
      <c r="K13" s="237"/>
      <c r="L13" s="238"/>
      <c r="M13" s="47"/>
      <c r="N13" s="21"/>
      <c r="P13" s="92"/>
      <c r="Q13" s="93"/>
      <c r="R13" s="93"/>
    </row>
    <row r="14" spans="1:27" s="7" customFormat="1" ht="15" customHeight="1" x14ac:dyDescent="0.2">
      <c r="B14" s="157" t="s">
        <v>0</v>
      </c>
      <c r="C14" s="158" t="s">
        <v>10</v>
      </c>
      <c r="D14" s="158" t="s">
        <v>2</v>
      </c>
      <c r="E14" s="159" t="s">
        <v>9</v>
      </c>
      <c r="F14" s="160"/>
      <c r="G14" s="161" t="s">
        <v>74</v>
      </c>
      <c r="H14" s="162"/>
      <c r="I14" s="163" t="s">
        <v>3</v>
      </c>
      <c r="J14" s="162"/>
      <c r="K14" s="164" t="s">
        <v>7</v>
      </c>
      <c r="L14" s="165"/>
      <c r="M14" s="166" t="s">
        <v>15</v>
      </c>
      <c r="N14" s="166" t="s">
        <v>16</v>
      </c>
      <c r="P14" s="92"/>
      <c r="Q14" s="93"/>
      <c r="R14" s="93"/>
    </row>
    <row r="15" spans="1:27" s="7" customFormat="1" ht="24" customHeight="1" x14ac:dyDescent="0.2">
      <c r="B15" s="157"/>
      <c r="C15" s="158"/>
      <c r="D15" s="158"/>
      <c r="E15" s="95" t="s">
        <v>11</v>
      </c>
      <c r="F15" s="96" t="s">
        <v>14</v>
      </c>
      <c r="G15" s="97" t="s">
        <v>11</v>
      </c>
      <c r="H15" s="96" t="s">
        <v>14</v>
      </c>
      <c r="I15" s="97" t="s">
        <v>11</v>
      </c>
      <c r="J15" s="96" t="s">
        <v>14</v>
      </c>
      <c r="K15" s="96" t="s">
        <v>11</v>
      </c>
      <c r="L15" s="97" t="s">
        <v>14</v>
      </c>
      <c r="M15" s="166"/>
      <c r="N15" s="166"/>
      <c r="P15" s="92"/>
      <c r="Q15" s="93"/>
      <c r="R15" s="93"/>
    </row>
    <row r="16" spans="1:27" s="7" customFormat="1" ht="48" x14ac:dyDescent="0.2">
      <c r="B16" s="149">
        <v>2.1</v>
      </c>
      <c r="C16" s="148" t="s">
        <v>108</v>
      </c>
      <c r="D16" s="240" t="s">
        <v>99</v>
      </c>
      <c r="E16" s="240">
        <v>42</v>
      </c>
      <c r="F16" s="240">
        <v>2015</v>
      </c>
      <c r="G16" s="240">
        <v>44</v>
      </c>
      <c r="H16" s="240">
        <v>2020</v>
      </c>
      <c r="I16" s="240">
        <v>48</v>
      </c>
      <c r="J16" s="240">
        <v>2022</v>
      </c>
      <c r="K16" s="148"/>
      <c r="L16" s="148"/>
      <c r="M16" s="148" t="s">
        <v>128</v>
      </c>
      <c r="N16" s="148" t="s">
        <v>106</v>
      </c>
      <c r="P16" s="92"/>
      <c r="Q16" s="93"/>
      <c r="R16" s="93"/>
    </row>
    <row r="17" spans="2:18" s="7" customFormat="1" ht="48" x14ac:dyDescent="0.2">
      <c r="B17" s="149">
        <v>2.2000000000000002</v>
      </c>
      <c r="C17" s="148" t="s">
        <v>107</v>
      </c>
      <c r="D17" s="240" t="s">
        <v>99</v>
      </c>
      <c r="E17" s="240">
        <v>47</v>
      </c>
      <c r="F17" s="240">
        <v>2015</v>
      </c>
      <c r="G17" s="240">
        <v>48</v>
      </c>
      <c r="H17" s="240">
        <v>2020</v>
      </c>
      <c r="I17" s="240">
        <v>50</v>
      </c>
      <c r="J17" s="240">
        <v>2022</v>
      </c>
      <c r="K17" s="148"/>
      <c r="L17" s="148"/>
      <c r="M17" s="148" t="s">
        <v>128</v>
      </c>
      <c r="N17" s="148" t="s">
        <v>106</v>
      </c>
      <c r="P17" s="92"/>
      <c r="Q17" s="93"/>
      <c r="R17" s="93"/>
    </row>
    <row r="18" spans="2:18" s="7" customFormat="1" ht="36" x14ac:dyDescent="0.2">
      <c r="B18" s="149">
        <v>2.2999999999999998</v>
      </c>
      <c r="C18" s="148" t="s">
        <v>109</v>
      </c>
      <c r="D18" s="240" t="s">
        <v>99</v>
      </c>
      <c r="E18" s="240">
        <v>0</v>
      </c>
      <c r="F18" s="240">
        <v>2015</v>
      </c>
      <c r="G18" s="240" t="s">
        <v>102</v>
      </c>
      <c r="H18" s="240" t="s">
        <v>102</v>
      </c>
      <c r="I18" s="240">
        <v>10</v>
      </c>
      <c r="J18" s="240">
        <v>2022</v>
      </c>
      <c r="K18" s="148"/>
      <c r="L18" s="148"/>
      <c r="M18" s="148" t="s">
        <v>111</v>
      </c>
      <c r="N18" s="148" t="s">
        <v>112</v>
      </c>
      <c r="P18" s="92"/>
      <c r="Q18" s="93"/>
      <c r="R18" s="93"/>
    </row>
    <row r="19" spans="2:18" s="7" customFormat="1" ht="36" x14ac:dyDescent="0.2">
      <c r="B19" s="149">
        <v>2.4</v>
      </c>
      <c r="C19" s="148" t="s">
        <v>110</v>
      </c>
      <c r="D19" s="240" t="s">
        <v>99</v>
      </c>
      <c r="E19" s="240">
        <v>0</v>
      </c>
      <c r="F19" s="240">
        <v>2015</v>
      </c>
      <c r="G19" s="240" t="s">
        <v>102</v>
      </c>
      <c r="H19" s="240" t="s">
        <v>102</v>
      </c>
      <c r="I19" s="240">
        <v>10</v>
      </c>
      <c r="J19" s="240">
        <v>202</v>
      </c>
      <c r="K19" s="148"/>
      <c r="L19" s="148"/>
      <c r="M19" s="148" t="s">
        <v>111</v>
      </c>
      <c r="N19" s="148" t="s">
        <v>113</v>
      </c>
      <c r="P19" s="92"/>
      <c r="Q19" s="93"/>
      <c r="R19" s="93"/>
    </row>
    <row r="20" spans="2:18" s="7" customFormat="1" x14ac:dyDescent="0.2">
      <c r="P20" s="92"/>
      <c r="Q20" s="93"/>
      <c r="R20" s="93"/>
    </row>
    <row r="21" spans="2:18" ht="15" x14ac:dyDescent="0.2">
      <c r="B21" s="156" t="s">
        <v>8</v>
      </c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90" t="s">
        <v>13</v>
      </c>
      <c r="N21" s="91" t="s">
        <v>16</v>
      </c>
    </row>
    <row r="22" spans="2:18" ht="15" customHeight="1" x14ac:dyDescent="0.2">
      <c r="B22" s="94">
        <v>2</v>
      </c>
      <c r="C22" s="236" t="s">
        <v>116</v>
      </c>
      <c r="D22" s="237"/>
      <c r="E22" s="237"/>
      <c r="F22" s="237"/>
      <c r="G22" s="237"/>
      <c r="H22" s="237"/>
      <c r="I22" s="237"/>
      <c r="J22" s="237"/>
      <c r="K22" s="237"/>
      <c r="L22" s="238"/>
      <c r="M22" s="47"/>
      <c r="N22" s="142"/>
    </row>
    <row r="23" spans="2:18" x14ac:dyDescent="0.2">
      <c r="B23" s="157" t="s">
        <v>0</v>
      </c>
      <c r="C23" s="158" t="s">
        <v>10</v>
      </c>
      <c r="D23" s="158" t="s">
        <v>2</v>
      </c>
      <c r="E23" s="159" t="s">
        <v>9</v>
      </c>
      <c r="F23" s="160"/>
      <c r="G23" s="161" t="s">
        <v>74</v>
      </c>
      <c r="H23" s="162"/>
      <c r="I23" s="163" t="s">
        <v>3</v>
      </c>
      <c r="J23" s="162"/>
      <c r="K23" s="164" t="s">
        <v>7</v>
      </c>
      <c r="L23" s="165"/>
      <c r="M23" s="166" t="s">
        <v>15</v>
      </c>
      <c r="N23" s="166" t="s">
        <v>16</v>
      </c>
    </row>
    <row r="24" spans="2:18" ht="12.75" customHeight="1" x14ac:dyDescent="0.2">
      <c r="B24" s="157"/>
      <c r="C24" s="158"/>
      <c r="D24" s="158"/>
      <c r="E24" s="95" t="s">
        <v>11</v>
      </c>
      <c r="F24" s="96" t="s">
        <v>14</v>
      </c>
      <c r="G24" s="97" t="s">
        <v>11</v>
      </c>
      <c r="H24" s="96" t="s">
        <v>14</v>
      </c>
      <c r="I24" s="97" t="s">
        <v>11</v>
      </c>
      <c r="J24" s="96" t="s">
        <v>14</v>
      </c>
      <c r="K24" s="96" t="s">
        <v>11</v>
      </c>
      <c r="L24" s="97" t="s">
        <v>14</v>
      </c>
      <c r="M24" s="166"/>
      <c r="N24" s="166"/>
    </row>
    <row r="25" spans="2:18" ht="36" x14ac:dyDescent="0.2">
      <c r="B25" s="148">
        <v>2.5</v>
      </c>
      <c r="C25" s="148" t="s">
        <v>114</v>
      </c>
      <c r="D25" s="149" t="s">
        <v>115</v>
      </c>
      <c r="E25" s="243">
        <v>4465</v>
      </c>
      <c r="F25" s="149">
        <v>2015</v>
      </c>
      <c r="G25" s="243">
        <v>5500</v>
      </c>
      <c r="H25" s="149">
        <v>2019</v>
      </c>
      <c r="I25" s="243">
        <v>7000</v>
      </c>
      <c r="J25" s="149">
        <v>2022</v>
      </c>
      <c r="K25" s="148"/>
      <c r="L25" s="148"/>
      <c r="M25" s="148" t="s">
        <v>129</v>
      </c>
      <c r="N25" s="148" t="s">
        <v>106</v>
      </c>
    </row>
  </sheetData>
  <mergeCells count="33">
    <mergeCell ref="C13:L13"/>
    <mergeCell ref="B14:B15"/>
    <mergeCell ref="C14:C15"/>
    <mergeCell ref="D14:D15"/>
    <mergeCell ref="E14:F14"/>
    <mergeCell ref="G14:H14"/>
    <mergeCell ref="K14:L14"/>
    <mergeCell ref="I14:J14"/>
    <mergeCell ref="M23:M24"/>
    <mergeCell ref="N23:N24"/>
    <mergeCell ref="B3:L3"/>
    <mergeCell ref="C4:L4"/>
    <mergeCell ref="D5:D6"/>
    <mergeCell ref="E5:F5"/>
    <mergeCell ref="G5:H5"/>
    <mergeCell ref="K5:L5"/>
    <mergeCell ref="I5:J5"/>
    <mergeCell ref="N5:N6"/>
    <mergeCell ref="M14:M15"/>
    <mergeCell ref="N14:N15"/>
    <mergeCell ref="B5:B6"/>
    <mergeCell ref="C5:C6"/>
    <mergeCell ref="M5:M6"/>
    <mergeCell ref="B12:L12"/>
    <mergeCell ref="B21:L21"/>
    <mergeCell ref="C22:L22"/>
    <mergeCell ref="B23:B24"/>
    <mergeCell ref="C23:C24"/>
    <mergeCell ref="D23:D24"/>
    <mergeCell ref="E23:F23"/>
    <mergeCell ref="G23:H23"/>
    <mergeCell ref="I23:J23"/>
    <mergeCell ref="K23:L23"/>
  </mergeCells>
  <pageMargins left="0.70866141732283472" right="0.70866141732283472" top="0.74803149606299213" bottom="0.74803149606299213" header="0.31496062992125984" footer="0.31496062992125984"/>
  <pageSetup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43"/>
  <sheetViews>
    <sheetView showGridLines="0" zoomScaleNormal="100" workbookViewId="0">
      <selection activeCell="L32" sqref="H32:L32"/>
    </sheetView>
  </sheetViews>
  <sheetFormatPr defaultColWidth="9.140625" defaultRowHeight="12" x14ac:dyDescent="0.2"/>
  <cols>
    <col min="1" max="1" width="4.7109375" style="24" customWidth="1"/>
    <col min="2" max="2" width="4.28515625" style="24" customWidth="1"/>
    <col min="3" max="3" width="30.5703125" style="24" customWidth="1"/>
    <col min="4" max="4" width="14.140625" style="24" customWidth="1"/>
    <col min="5" max="12" width="12.7109375" style="24" customWidth="1"/>
    <col min="13" max="13" width="27.5703125" style="24" customWidth="1"/>
    <col min="14" max="16384" width="9.140625" style="24"/>
  </cols>
  <sheetData>
    <row r="1" spans="2:14" ht="18" customHeight="1" x14ac:dyDescent="0.3">
      <c r="B1" s="27" t="s">
        <v>42</v>
      </c>
    </row>
    <row r="2" spans="2:14" s="25" customFormat="1" ht="9.75" customHeight="1" x14ac:dyDescent="0.3">
      <c r="B2" s="27"/>
    </row>
    <row r="3" spans="2:14" ht="15.75" customHeight="1" x14ac:dyDescent="0.2">
      <c r="C3" s="205" t="s">
        <v>119</v>
      </c>
      <c r="D3" s="205"/>
      <c r="E3" s="205"/>
      <c r="F3" s="205"/>
      <c r="G3" s="205"/>
      <c r="H3" s="205"/>
      <c r="I3" s="205"/>
      <c r="J3" s="205"/>
      <c r="K3" s="205"/>
      <c r="L3" s="205"/>
    </row>
    <row r="4" spans="2:14" ht="18" customHeight="1" x14ac:dyDescent="0.2">
      <c r="B4" s="198" t="s">
        <v>0</v>
      </c>
      <c r="C4" s="198" t="s">
        <v>1</v>
      </c>
      <c r="D4" s="200" t="s">
        <v>2</v>
      </c>
      <c r="E4" s="203" t="s">
        <v>3</v>
      </c>
      <c r="F4" s="202" t="s">
        <v>4</v>
      </c>
      <c r="G4" s="193"/>
      <c r="H4" s="194"/>
      <c r="I4" s="194"/>
      <c r="J4" s="194"/>
      <c r="K4" s="194"/>
      <c r="L4" s="195"/>
      <c r="M4" s="196" t="s">
        <v>15</v>
      </c>
    </row>
    <row r="5" spans="2:14" ht="16.5" customHeight="1" x14ac:dyDescent="0.2">
      <c r="B5" s="199"/>
      <c r="C5" s="199"/>
      <c r="D5" s="201"/>
      <c r="E5" s="204"/>
      <c r="F5" s="201"/>
      <c r="G5" s="37"/>
      <c r="H5" s="48">
        <v>2017</v>
      </c>
      <c r="I5" s="48">
        <v>2018</v>
      </c>
      <c r="J5" s="48">
        <v>2019</v>
      </c>
      <c r="K5" s="48">
        <v>2020</v>
      </c>
      <c r="L5" s="48">
        <v>2021</v>
      </c>
      <c r="M5" s="197"/>
    </row>
    <row r="6" spans="2:14" s="25" customFormat="1" ht="16.5" customHeight="1" x14ac:dyDescent="0.2">
      <c r="B6" s="131"/>
      <c r="C6" s="177" t="s">
        <v>90</v>
      </c>
      <c r="D6" s="132"/>
      <c r="E6" s="129"/>
      <c r="F6" s="130"/>
      <c r="G6" s="75" t="s">
        <v>62</v>
      </c>
      <c r="H6" s="76"/>
      <c r="I6" s="123">
        <v>1</v>
      </c>
      <c r="J6" s="124"/>
      <c r="K6" s="124"/>
      <c r="L6" s="124"/>
      <c r="M6" s="128" t="s">
        <v>91</v>
      </c>
    </row>
    <row r="7" spans="2:14" s="25" customFormat="1" ht="16.5" customHeight="1" x14ac:dyDescent="0.2">
      <c r="B7" s="131">
        <v>1</v>
      </c>
      <c r="C7" s="178"/>
      <c r="D7" s="132" t="s">
        <v>69</v>
      </c>
      <c r="E7" s="129">
        <v>1</v>
      </c>
      <c r="F7" s="130"/>
      <c r="G7" s="40" t="s">
        <v>5</v>
      </c>
      <c r="H7" s="45"/>
      <c r="I7" s="45">
        <v>1</v>
      </c>
      <c r="J7" s="45"/>
      <c r="K7" s="71"/>
      <c r="L7" s="74"/>
      <c r="M7" s="128"/>
    </row>
    <row r="8" spans="2:14" s="25" customFormat="1" ht="16.5" customHeight="1" x14ac:dyDescent="0.2">
      <c r="B8" s="131"/>
      <c r="C8" s="179"/>
      <c r="D8" s="132"/>
      <c r="E8" s="129"/>
      <c r="F8" s="130"/>
      <c r="G8" s="41" t="s">
        <v>4</v>
      </c>
      <c r="H8" s="69"/>
      <c r="I8" s="69"/>
      <c r="J8" s="69"/>
      <c r="K8" s="42"/>
      <c r="L8" s="43"/>
      <c r="M8" s="128"/>
    </row>
    <row r="9" spans="2:14" s="25" customFormat="1" ht="16.5" customHeight="1" x14ac:dyDescent="0.2">
      <c r="B9" s="174">
        <v>2</v>
      </c>
      <c r="C9" s="177" t="s">
        <v>89</v>
      </c>
      <c r="D9" s="180" t="s">
        <v>69</v>
      </c>
      <c r="E9" s="183">
        <v>1</v>
      </c>
      <c r="F9" s="186"/>
      <c r="G9" s="75" t="s">
        <v>62</v>
      </c>
      <c r="H9" s="123">
        <v>1</v>
      </c>
      <c r="I9" s="123"/>
      <c r="J9" s="124"/>
      <c r="K9" s="124"/>
      <c r="L9" s="124"/>
      <c r="M9" s="171" t="s">
        <v>91</v>
      </c>
    </row>
    <row r="10" spans="2:14" ht="15" customHeight="1" x14ac:dyDescent="0.2">
      <c r="B10" s="175"/>
      <c r="C10" s="178"/>
      <c r="D10" s="181"/>
      <c r="E10" s="184"/>
      <c r="F10" s="187"/>
      <c r="G10" s="40" t="s">
        <v>5</v>
      </c>
      <c r="H10" s="45">
        <v>1</v>
      </c>
      <c r="I10" s="45"/>
      <c r="J10" s="45"/>
      <c r="K10" s="71"/>
      <c r="L10" s="74"/>
      <c r="M10" s="172"/>
      <c r="N10" s="192"/>
    </row>
    <row r="11" spans="2:14" ht="15" customHeight="1" x14ac:dyDescent="0.2">
      <c r="B11" s="176"/>
      <c r="C11" s="179"/>
      <c r="D11" s="182"/>
      <c r="E11" s="185"/>
      <c r="F11" s="188"/>
      <c r="G11" s="41" t="s">
        <v>4</v>
      </c>
      <c r="H11" s="30"/>
      <c r="I11" s="69"/>
      <c r="J11" s="69"/>
      <c r="K11" s="42"/>
      <c r="L11" s="43"/>
      <c r="M11" s="173"/>
      <c r="N11" s="192"/>
    </row>
    <row r="12" spans="2:14" s="25" customFormat="1" ht="15" customHeight="1" x14ac:dyDescent="0.2">
      <c r="B12" s="77"/>
      <c r="C12" s="78"/>
      <c r="D12" s="78"/>
      <c r="E12" s="79"/>
      <c r="F12" s="73"/>
      <c r="G12" s="80"/>
      <c r="H12" s="72"/>
      <c r="I12" s="72"/>
      <c r="J12" s="72"/>
      <c r="K12" s="72"/>
      <c r="L12" s="72"/>
      <c r="M12" s="70"/>
      <c r="N12" s="70"/>
    </row>
    <row r="13" spans="2:14" s="25" customFormat="1" ht="15" customHeight="1" x14ac:dyDescent="0.2">
      <c r="B13" s="77"/>
      <c r="C13" s="78"/>
      <c r="D13" s="78"/>
      <c r="E13" s="79"/>
      <c r="F13" s="73"/>
      <c r="G13" s="80"/>
      <c r="H13" s="72"/>
      <c r="I13" s="72"/>
      <c r="J13" s="72"/>
      <c r="K13" s="72"/>
      <c r="L13" s="72"/>
      <c r="M13" s="70"/>
      <c r="N13" s="70"/>
    </row>
    <row r="14" spans="2:14" ht="18.75" customHeight="1" x14ac:dyDescent="0.2">
      <c r="B14" s="25"/>
      <c r="C14" s="170" t="s">
        <v>120</v>
      </c>
      <c r="D14" s="170"/>
      <c r="E14" s="170"/>
      <c r="F14" s="170"/>
      <c r="G14" s="170"/>
      <c r="H14" s="170"/>
      <c r="I14" s="170"/>
      <c r="J14" s="38"/>
      <c r="K14" s="39"/>
      <c r="L14" s="39"/>
    </row>
    <row r="15" spans="2:14" ht="15" customHeight="1" x14ac:dyDescent="0.2">
      <c r="B15" s="198" t="s">
        <v>0</v>
      </c>
      <c r="C15" s="198" t="s">
        <v>1</v>
      </c>
      <c r="D15" s="200" t="s">
        <v>2</v>
      </c>
      <c r="E15" s="203" t="s">
        <v>3</v>
      </c>
      <c r="F15" s="202" t="s">
        <v>4</v>
      </c>
      <c r="G15" s="193"/>
      <c r="H15" s="194"/>
      <c r="I15" s="194"/>
      <c r="J15" s="194"/>
      <c r="K15" s="194"/>
      <c r="L15" s="195"/>
      <c r="M15" s="196" t="s">
        <v>15</v>
      </c>
    </row>
    <row r="16" spans="2:14" ht="15" customHeight="1" x14ac:dyDescent="0.2">
      <c r="B16" s="199"/>
      <c r="C16" s="199"/>
      <c r="D16" s="201"/>
      <c r="E16" s="204"/>
      <c r="F16" s="201"/>
      <c r="G16" s="37"/>
      <c r="H16" s="48">
        <v>2017</v>
      </c>
      <c r="I16" s="48">
        <v>2018</v>
      </c>
      <c r="J16" s="48">
        <v>2019</v>
      </c>
      <c r="K16" s="48">
        <v>2020</v>
      </c>
      <c r="L16" s="48">
        <v>2021</v>
      </c>
      <c r="M16" s="197"/>
    </row>
    <row r="17" spans="2:13" ht="16.5" customHeight="1" x14ac:dyDescent="0.2">
      <c r="B17" s="174">
        <v>3</v>
      </c>
      <c r="C17" s="177" t="s">
        <v>70</v>
      </c>
      <c r="D17" s="180" t="s">
        <v>72</v>
      </c>
      <c r="E17" s="183">
        <v>1</v>
      </c>
      <c r="F17" s="186"/>
      <c r="G17" s="75" t="s">
        <v>62</v>
      </c>
      <c r="H17" s="123"/>
      <c r="I17" s="123"/>
      <c r="J17" s="123">
        <v>1</v>
      </c>
      <c r="K17" s="123"/>
      <c r="L17" s="123"/>
      <c r="M17" s="171" t="s">
        <v>91</v>
      </c>
    </row>
    <row r="18" spans="2:13" ht="16.5" customHeight="1" x14ac:dyDescent="0.2">
      <c r="B18" s="175"/>
      <c r="C18" s="178"/>
      <c r="D18" s="181"/>
      <c r="E18" s="184"/>
      <c r="F18" s="187"/>
      <c r="G18" s="40" t="s">
        <v>5</v>
      </c>
      <c r="H18" s="45"/>
      <c r="I18" s="45"/>
      <c r="J18" s="45">
        <v>1</v>
      </c>
      <c r="K18" s="71"/>
      <c r="L18" s="74"/>
      <c r="M18" s="172"/>
    </row>
    <row r="19" spans="2:13" ht="16.5" customHeight="1" x14ac:dyDescent="0.2">
      <c r="B19" s="176"/>
      <c r="C19" s="179"/>
      <c r="D19" s="182"/>
      <c r="E19" s="185"/>
      <c r="F19" s="188"/>
      <c r="G19" s="41" t="s">
        <v>4</v>
      </c>
      <c r="H19" s="69"/>
      <c r="I19" s="69"/>
      <c r="J19" s="69"/>
      <c r="K19" s="42"/>
      <c r="L19" s="43"/>
      <c r="M19" s="173"/>
    </row>
    <row r="20" spans="2:13" ht="16.5" customHeight="1" x14ac:dyDescent="0.2">
      <c r="B20" s="174">
        <v>4</v>
      </c>
      <c r="C20" s="177" t="s">
        <v>75</v>
      </c>
      <c r="D20" s="180" t="s">
        <v>76</v>
      </c>
      <c r="E20" s="183">
        <v>1</v>
      </c>
      <c r="F20" s="186"/>
      <c r="G20" s="75" t="s">
        <v>62</v>
      </c>
      <c r="H20" s="123"/>
      <c r="I20" s="123">
        <v>1</v>
      </c>
      <c r="J20" s="123"/>
      <c r="K20" s="123"/>
      <c r="L20" s="123"/>
      <c r="M20" s="171" t="s">
        <v>91</v>
      </c>
    </row>
    <row r="21" spans="2:13" ht="16.5" customHeight="1" x14ac:dyDescent="0.2">
      <c r="B21" s="175"/>
      <c r="C21" s="178"/>
      <c r="D21" s="181"/>
      <c r="E21" s="184"/>
      <c r="F21" s="187"/>
      <c r="G21" s="40" t="s">
        <v>5</v>
      </c>
      <c r="H21" s="45"/>
      <c r="I21" s="45">
        <v>1</v>
      </c>
      <c r="J21" s="45"/>
      <c r="K21" s="71"/>
      <c r="L21" s="74"/>
      <c r="M21" s="172"/>
    </row>
    <row r="22" spans="2:13" ht="16.5" customHeight="1" x14ac:dyDescent="0.2">
      <c r="B22" s="176"/>
      <c r="C22" s="179"/>
      <c r="D22" s="182"/>
      <c r="E22" s="185"/>
      <c r="F22" s="188"/>
      <c r="G22" s="41" t="s">
        <v>4</v>
      </c>
      <c r="H22" s="69"/>
      <c r="I22" s="69"/>
      <c r="J22" s="69"/>
      <c r="K22" s="42"/>
      <c r="L22" s="43"/>
      <c r="M22" s="173"/>
    </row>
    <row r="23" spans="2:13" ht="16.5" customHeight="1" x14ac:dyDescent="0.2">
      <c r="B23" s="174">
        <v>5</v>
      </c>
      <c r="C23" s="177" t="s">
        <v>122</v>
      </c>
      <c r="D23" s="180" t="s">
        <v>71</v>
      </c>
      <c r="E23" s="183">
        <v>2</v>
      </c>
      <c r="F23" s="186"/>
      <c r="G23" s="75" t="s">
        <v>62</v>
      </c>
      <c r="H23" s="123"/>
      <c r="I23" s="123"/>
      <c r="J23" s="123">
        <v>1</v>
      </c>
      <c r="K23" s="123">
        <v>1</v>
      </c>
      <c r="L23" s="123"/>
      <c r="M23" s="171" t="s">
        <v>91</v>
      </c>
    </row>
    <row r="24" spans="2:13" ht="16.5" customHeight="1" x14ac:dyDescent="0.2">
      <c r="B24" s="175"/>
      <c r="C24" s="178"/>
      <c r="D24" s="181"/>
      <c r="E24" s="184"/>
      <c r="F24" s="187"/>
      <c r="G24" s="40" t="s">
        <v>5</v>
      </c>
      <c r="H24" s="45"/>
      <c r="I24" s="45"/>
      <c r="J24" s="45">
        <v>1</v>
      </c>
      <c r="K24" s="71">
        <v>1</v>
      </c>
      <c r="L24" s="74"/>
      <c r="M24" s="172"/>
    </row>
    <row r="25" spans="2:13" ht="16.5" customHeight="1" x14ac:dyDescent="0.2">
      <c r="B25" s="176"/>
      <c r="C25" s="179"/>
      <c r="D25" s="182"/>
      <c r="E25" s="185"/>
      <c r="F25" s="188"/>
      <c r="G25" s="41" t="s">
        <v>4</v>
      </c>
      <c r="H25" s="69"/>
      <c r="I25" s="69"/>
      <c r="J25" s="69"/>
      <c r="K25" s="42"/>
      <c r="L25" s="43"/>
      <c r="M25" s="173"/>
    </row>
    <row r="26" spans="2:13" ht="16.5" customHeight="1" x14ac:dyDescent="0.2">
      <c r="B26" s="174">
        <v>6</v>
      </c>
      <c r="C26" s="189" t="s">
        <v>77</v>
      </c>
      <c r="D26" s="180" t="s">
        <v>78</v>
      </c>
      <c r="E26" s="183">
        <v>1</v>
      </c>
      <c r="F26" s="186"/>
      <c r="G26" s="75" t="s">
        <v>62</v>
      </c>
      <c r="H26" s="123"/>
      <c r="I26" s="123"/>
      <c r="J26" s="123">
        <v>1</v>
      </c>
      <c r="K26" s="123"/>
      <c r="L26" s="123"/>
      <c r="M26" s="171" t="s">
        <v>91</v>
      </c>
    </row>
    <row r="27" spans="2:13" ht="16.5" customHeight="1" x14ac:dyDescent="0.2">
      <c r="B27" s="175"/>
      <c r="C27" s="190"/>
      <c r="D27" s="181"/>
      <c r="E27" s="184"/>
      <c r="F27" s="187"/>
      <c r="G27" s="40" t="s">
        <v>5</v>
      </c>
      <c r="H27" s="45"/>
      <c r="I27" s="45"/>
      <c r="J27" s="45">
        <v>1</v>
      </c>
      <c r="K27" s="71"/>
      <c r="L27" s="74"/>
      <c r="M27" s="172"/>
    </row>
    <row r="28" spans="2:13" ht="16.5" customHeight="1" x14ac:dyDescent="0.2">
      <c r="B28" s="176"/>
      <c r="C28" s="191"/>
      <c r="D28" s="182"/>
      <c r="E28" s="185"/>
      <c r="F28" s="188"/>
      <c r="G28" s="41" t="s">
        <v>4</v>
      </c>
      <c r="H28" s="69"/>
      <c r="I28" s="69"/>
      <c r="J28" s="69"/>
      <c r="K28" s="42"/>
      <c r="L28" s="43"/>
      <c r="M28" s="173"/>
    </row>
    <row r="29" spans="2:13" ht="16.5" customHeight="1" x14ac:dyDescent="0.2">
      <c r="B29" s="174">
        <v>7</v>
      </c>
      <c r="C29" s="177" t="s">
        <v>79</v>
      </c>
      <c r="D29" s="180" t="s">
        <v>83</v>
      </c>
      <c r="E29" s="183">
        <v>15500</v>
      </c>
      <c r="F29" s="186"/>
      <c r="G29" s="75" t="s">
        <v>62</v>
      </c>
      <c r="H29" s="244">
        <v>3000</v>
      </c>
      <c r="I29" s="244">
        <v>4000</v>
      </c>
      <c r="J29" s="244">
        <v>4000</v>
      </c>
      <c r="K29" s="244">
        <v>4500</v>
      </c>
      <c r="L29" s="244">
        <v>4500</v>
      </c>
      <c r="M29" s="171" t="s">
        <v>91</v>
      </c>
    </row>
    <row r="30" spans="2:13" ht="16.5" customHeight="1" x14ac:dyDescent="0.2">
      <c r="B30" s="175"/>
      <c r="C30" s="178"/>
      <c r="D30" s="181"/>
      <c r="E30" s="184"/>
      <c r="F30" s="187"/>
      <c r="G30" s="40" t="s">
        <v>5</v>
      </c>
      <c r="H30" s="45">
        <v>3000</v>
      </c>
      <c r="I30" s="45">
        <v>4000</v>
      </c>
      <c r="J30" s="45">
        <v>4000</v>
      </c>
      <c r="K30" s="71">
        <v>4500</v>
      </c>
      <c r="L30" s="74">
        <v>4500</v>
      </c>
      <c r="M30" s="172"/>
    </row>
    <row r="31" spans="2:13" ht="16.5" customHeight="1" x14ac:dyDescent="0.2">
      <c r="B31" s="176"/>
      <c r="C31" s="179"/>
      <c r="D31" s="182"/>
      <c r="E31" s="185"/>
      <c r="F31" s="188"/>
      <c r="G31" s="41" t="s">
        <v>4</v>
      </c>
      <c r="H31" s="69"/>
      <c r="I31" s="69"/>
      <c r="J31" s="69"/>
      <c r="K31" s="42"/>
      <c r="L31" s="43"/>
      <c r="M31" s="173"/>
    </row>
    <row r="32" spans="2:13" ht="16.5" customHeight="1" x14ac:dyDescent="0.2">
      <c r="B32" s="174">
        <v>8</v>
      </c>
      <c r="C32" s="177" t="s">
        <v>80</v>
      </c>
      <c r="D32" s="180" t="s">
        <v>84</v>
      </c>
      <c r="E32" s="183">
        <v>15500</v>
      </c>
      <c r="F32" s="186"/>
      <c r="G32" s="75" t="s">
        <v>62</v>
      </c>
      <c r="H32" s="244">
        <v>3000</v>
      </c>
      <c r="I32" s="244">
        <v>4000</v>
      </c>
      <c r="J32" s="244">
        <v>4000</v>
      </c>
      <c r="K32" s="244">
        <v>4500</v>
      </c>
      <c r="L32" s="244">
        <v>4500</v>
      </c>
      <c r="M32" s="171" t="s">
        <v>91</v>
      </c>
    </row>
    <row r="33" spans="2:13" ht="16.5" customHeight="1" x14ac:dyDescent="0.2">
      <c r="B33" s="175"/>
      <c r="C33" s="178"/>
      <c r="D33" s="181"/>
      <c r="E33" s="184"/>
      <c r="F33" s="187"/>
      <c r="G33" s="40" t="s">
        <v>5</v>
      </c>
      <c r="H33" s="45">
        <v>3000</v>
      </c>
      <c r="I33" s="45">
        <v>4000</v>
      </c>
      <c r="J33" s="45">
        <v>4000</v>
      </c>
      <c r="K33" s="71">
        <v>4500</v>
      </c>
      <c r="L33" s="74">
        <v>4500</v>
      </c>
      <c r="M33" s="172"/>
    </row>
    <row r="34" spans="2:13" ht="16.5" customHeight="1" x14ac:dyDescent="0.2">
      <c r="B34" s="176"/>
      <c r="C34" s="179"/>
      <c r="D34" s="182"/>
      <c r="E34" s="185"/>
      <c r="F34" s="188"/>
      <c r="G34" s="41" t="s">
        <v>4</v>
      </c>
      <c r="H34" s="69"/>
      <c r="I34" s="69"/>
      <c r="J34" s="69"/>
      <c r="K34" s="42"/>
      <c r="L34" s="43"/>
      <c r="M34" s="173"/>
    </row>
    <row r="35" spans="2:13" ht="16.5" customHeight="1" x14ac:dyDescent="0.2">
      <c r="B35" s="174" t="s">
        <v>92</v>
      </c>
      <c r="C35" s="177" t="s">
        <v>81</v>
      </c>
      <c r="D35" s="180" t="s">
        <v>83</v>
      </c>
      <c r="E35" s="183">
        <v>500</v>
      </c>
      <c r="F35" s="186"/>
      <c r="G35" s="75" t="s">
        <v>62</v>
      </c>
      <c r="H35" s="123"/>
      <c r="I35" s="123">
        <v>100</v>
      </c>
      <c r="J35" s="123">
        <v>100</v>
      </c>
      <c r="K35" s="123">
        <v>150</v>
      </c>
      <c r="L35" s="123">
        <v>150</v>
      </c>
      <c r="M35" s="171" t="s">
        <v>91</v>
      </c>
    </row>
    <row r="36" spans="2:13" ht="16.5" customHeight="1" x14ac:dyDescent="0.2">
      <c r="B36" s="175"/>
      <c r="C36" s="178"/>
      <c r="D36" s="181"/>
      <c r="E36" s="184"/>
      <c r="F36" s="187"/>
      <c r="G36" s="40" t="s">
        <v>5</v>
      </c>
      <c r="H36" s="45"/>
      <c r="I36" s="45">
        <v>100</v>
      </c>
      <c r="J36" s="45">
        <v>100</v>
      </c>
      <c r="K36" s="71">
        <v>150</v>
      </c>
      <c r="L36" s="74">
        <v>150</v>
      </c>
      <c r="M36" s="172"/>
    </row>
    <row r="37" spans="2:13" ht="16.5" customHeight="1" x14ac:dyDescent="0.2">
      <c r="B37" s="176"/>
      <c r="C37" s="179"/>
      <c r="D37" s="182"/>
      <c r="E37" s="185"/>
      <c r="F37" s="188"/>
      <c r="G37" s="41" t="s">
        <v>4</v>
      </c>
      <c r="H37" s="69"/>
      <c r="I37" s="69"/>
      <c r="J37" s="69"/>
      <c r="K37" s="42"/>
      <c r="L37" s="43"/>
      <c r="M37" s="173"/>
    </row>
    <row r="38" spans="2:13" ht="16.5" customHeight="1" x14ac:dyDescent="0.2">
      <c r="B38" s="174" t="s">
        <v>93</v>
      </c>
      <c r="C38" s="177" t="s">
        <v>82</v>
      </c>
      <c r="D38" s="180" t="s">
        <v>96</v>
      </c>
      <c r="E38" s="183">
        <v>500</v>
      </c>
      <c r="F38" s="186"/>
      <c r="G38" s="75" t="s">
        <v>62</v>
      </c>
      <c r="H38" s="123"/>
      <c r="I38" s="123">
        <v>100</v>
      </c>
      <c r="J38" s="123">
        <v>100</v>
      </c>
      <c r="K38" s="123">
        <v>150</v>
      </c>
      <c r="L38" s="123">
        <v>150</v>
      </c>
      <c r="M38" s="171" t="s">
        <v>91</v>
      </c>
    </row>
    <row r="39" spans="2:13" ht="16.5" customHeight="1" x14ac:dyDescent="0.2">
      <c r="B39" s="175"/>
      <c r="C39" s="178"/>
      <c r="D39" s="181"/>
      <c r="E39" s="184"/>
      <c r="F39" s="187"/>
      <c r="G39" s="40" t="s">
        <v>5</v>
      </c>
      <c r="H39" s="45"/>
      <c r="I39" s="45">
        <v>100</v>
      </c>
      <c r="J39" s="45">
        <v>100</v>
      </c>
      <c r="K39" s="71">
        <v>150</v>
      </c>
      <c r="L39" s="74">
        <v>150</v>
      </c>
      <c r="M39" s="172"/>
    </row>
    <row r="40" spans="2:13" ht="16.5" customHeight="1" x14ac:dyDescent="0.2">
      <c r="B40" s="176"/>
      <c r="C40" s="179"/>
      <c r="D40" s="182"/>
      <c r="E40" s="185"/>
      <c r="F40" s="188"/>
      <c r="G40" s="41" t="s">
        <v>4</v>
      </c>
      <c r="H40" s="69"/>
      <c r="I40" s="69"/>
      <c r="J40" s="69"/>
      <c r="K40" s="42"/>
      <c r="L40" s="43"/>
      <c r="M40" s="173"/>
    </row>
    <row r="41" spans="2:13" s="25" customFormat="1" ht="16.5" customHeight="1" x14ac:dyDescent="0.2">
      <c r="B41" s="174" t="s">
        <v>94</v>
      </c>
      <c r="C41" s="177" t="s">
        <v>121</v>
      </c>
      <c r="D41" s="180" t="s">
        <v>96</v>
      </c>
      <c r="E41" s="183">
        <f>SUM(H41:L41)</f>
        <v>4000</v>
      </c>
      <c r="F41" s="186"/>
      <c r="G41" s="75" t="s">
        <v>62</v>
      </c>
      <c r="H41" s="123">
        <v>700</v>
      </c>
      <c r="I41" s="123">
        <v>700</v>
      </c>
      <c r="J41" s="123">
        <v>700</v>
      </c>
      <c r="K41" s="123">
        <v>950</v>
      </c>
      <c r="L41" s="123">
        <v>950</v>
      </c>
      <c r="M41" s="171" t="s">
        <v>91</v>
      </c>
    </row>
    <row r="42" spans="2:13" s="25" customFormat="1" ht="16.5" customHeight="1" x14ac:dyDescent="0.2">
      <c r="B42" s="175"/>
      <c r="C42" s="178"/>
      <c r="D42" s="181"/>
      <c r="E42" s="184"/>
      <c r="F42" s="187"/>
      <c r="G42" s="40" t="s">
        <v>5</v>
      </c>
      <c r="H42" s="45">
        <v>700</v>
      </c>
      <c r="I42" s="123">
        <v>700</v>
      </c>
      <c r="J42" s="123">
        <v>700</v>
      </c>
      <c r="K42" s="123">
        <v>950</v>
      </c>
      <c r="L42" s="123">
        <v>950</v>
      </c>
      <c r="M42" s="172"/>
    </row>
    <row r="43" spans="2:13" s="25" customFormat="1" ht="16.5" customHeight="1" x14ac:dyDescent="0.2">
      <c r="B43" s="176"/>
      <c r="C43" s="179"/>
      <c r="D43" s="182"/>
      <c r="E43" s="185"/>
      <c r="F43" s="188"/>
      <c r="G43" s="41" t="s">
        <v>4</v>
      </c>
      <c r="H43" s="69"/>
      <c r="I43" s="69"/>
      <c r="J43" s="69"/>
      <c r="K43" s="42"/>
      <c r="L43" s="43"/>
      <c r="M43" s="173"/>
    </row>
  </sheetData>
  <mergeCells count="78">
    <mergeCell ref="C3:L3"/>
    <mergeCell ref="M15:M16"/>
    <mergeCell ref="M17:M19"/>
    <mergeCell ref="M20:M22"/>
    <mergeCell ref="E20:E22"/>
    <mergeCell ref="F20:F22"/>
    <mergeCell ref="G15:L15"/>
    <mergeCell ref="E17:E19"/>
    <mergeCell ref="F17:F19"/>
    <mergeCell ref="E15:E16"/>
    <mergeCell ref="F15:F16"/>
    <mergeCell ref="C6:C8"/>
    <mergeCell ref="C15:C16"/>
    <mergeCell ref="D15:D16"/>
    <mergeCell ref="C17:C19"/>
    <mergeCell ref="B9:B11"/>
    <mergeCell ref="C9:C11"/>
    <mergeCell ref="D9:D11"/>
    <mergeCell ref="M41:M43"/>
    <mergeCell ref="B41:B43"/>
    <mergeCell ref="C41:C43"/>
    <mergeCell ref="D41:D43"/>
    <mergeCell ref="E41:E43"/>
    <mergeCell ref="F41:F43"/>
    <mergeCell ref="B15:B16"/>
    <mergeCell ref="B17:B19"/>
    <mergeCell ref="B4:B5"/>
    <mergeCell ref="C4:C5"/>
    <mergeCell ref="D4:D5"/>
    <mergeCell ref="F4:F5"/>
    <mergeCell ref="E4:E5"/>
    <mergeCell ref="N10:N11"/>
    <mergeCell ref="E9:E11"/>
    <mergeCell ref="F9:F11"/>
    <mergeCell ref="G4:L4"/>
    <mergeCell ref="M4:M5"/>
    <mergeCell ref="M9:M11"/>
    <mergeCell ref="B23:B25"/>
    <mergeCell ref="D17:D19"/>
    <mergeCell ref="B20:B22"/>
    <mergeCell ref="C20:C22"/>
    <mergeCell ref="D20:D22"/>
    <mergeCell ref="M26:M28"/>
    <mergeCell ref="C23:C25"/>
    <mergeCell ref="D23:D25"/>
    <mergeCell ref="E23:E25"/>
    <mergeCell ref="F23:F25"/>
    <mergeCell ref="M23:M25"/>
    <mergeCell ref="B26:B28"/>
    <mergeCell ref="C26:C28"/>
    <mergeCell ref="D26:D28"/>
    <mergeCell ref="E26:E28"/>
    <mergeCell ref="F26:F28"/>
    <mergeCell ref="D32:D34"/>
    <mergeCell ref="E32:E34"/>
    <mergeCell ref="F32:F34"/>
    <mergeCell ref="M32:M34"/>
    <mergeCell ref="B29:B31"/>
    <mergeCell ref="C29:C31"/>
    <mergeCell ref="D29:D31"/>
    <mergeCell ref="E29:E31"/>
    <mergeCell ref="F29:F31"/>
    <mergeCell ref="C14:I14"/>
    <mergeCell ref="M35:M37"/>
    <mergeCell ref="B38:B40"/>
    <mergeCell ref="C38:C40"/>
    <mergeCell ref="D38:D40"/>
    <mergeCell ref="E38:E40"/>
    <mergeCell ref="F38:F40"/>
    <mergeCell ref="M38:M40"/>
    <mergeCell ref="B35:B37"/>
    <mergeCell ref="C35:C37"/>
    <mergeCell ref="D35:D37"/>
    <mergeCell ref="E35:E37"/>
    <mergeCell ref="F35:F37"/>
    <mergeCell ref="M29:M31"/>
    <mergeCell ref="B32:B34"/>
    <mergeCell ref="C32:C34"/>
  </mergeCells>
  <phoneticPr fontId="0" type="noConversion"/>
  <pageMargins left="0.74803149606299213" right="0.74803149606299213" top="0.98425196850393704" bottom="0.98425196850393704" header="0" footer="0"/>
  <pageSetup scale="94" orientation="landscape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76"/>
  <sheetViews>
    <sheetView tabSelected="1" workbookViewId="0">
      <selection activeCell="B37" sqref="B37:B39"/>
    </sheetView>
  </sheetViews>
  <sheetFormatPr defaultColWidth="9.140625" defaultRowHeight="12" x14ac:dyDescent="0.2"/>
  <cols>
    <col min="1" max="1" width="2.42578125" style="25" customWidth="1"/>
    <col min="2" max="2" width="3.5703125" style="25" customWidth="1"/>
    <col min="3" max="3" width="30.28515625" style="25" customWidth="1"/>
    <col min="4" max="4" width="15" style="25" customWidth="1"/>
    <col min="5" max="5" width="14.85546875" style="25" customWidth="1"/>
    <col min="6" max="6" width="10.5703125" style="25" customWidth="1"/>
    <col min="7" max="11" width="12.7109375" style="25" customWidth="1"/>
    <col min="12" max="12" width="14" style="25" customWidth="1"/>
    <col min="13" max="13" width="25.5703125" style="25" customWidth="1"/>
    <col min="14" max="16384" width="9.140625" style="25"/>
  </cols>
  <sheetData>
    <row r="1" spans="2:12" ht="18.75" x14ac:dyDescent="0.3">
      <c r="B1" s="27" t="s">
        <v>43</v>
      </c>
    </row>
    <row r="2" spans="2:12" ht="18.75" x14ac:dyDescent="0.3">
      <c r="B2" s="27"/>
    </row>
    <row r="3" spans="2:12" ht="15" customHeight="1" x14ac:dyDescent="0.2">
      <c r="B3" s="205" t="s">
        <v>124</v>
      </c>
      <c r="C3" s="205"/>
      <c r="D3" s="205"/>
      <c r="E3" s="205"/>
      <c r="F3" s="205"/>
      <c r="G3" s="205"/>
      <c r="H3" s="205"/>
      <c r="I3" s="205"/>
      <c r="J3" s="205"/>
      <c r="K3" s="205"/>
    </row>
    <row r="4" spans="2:12" ht="15" customHeight="1" x14ac:dyDescent="0.2">
      <c r="B4" s="219" t="s">
        <v>0</v>
      </c>
      <c r="C4" s="221" t="s">
        <v>1</v>
      </c>
      <c r="D4" s="223" t="s">
        <v>3</v>
      </c>
      <c r="E4" s="225" t="s">
        <v>4</v>
      </c>
      <c r="F4" s="217" t="s">
        <v>6</v>
      </c>
      <c r="G4" s="206"/>
      <c r="H4" s="207"/>
      <c r="I4" s="207"/>
      <c r="J4" s="207"/>
      <c r="K4" s="207"/>
      <c r="L4" s="207"/>
    </row>
    <row r="5" spans="2:12" ht="15" customHeight="1" x14ac:dyDescent="0.2">
      <c r="B5" s="220"/>
      <c r="C5" s="222"/>
      <c r="D5" s="224"/>
      <c r="E5" s="224"/>
      <c r="F5" s="218"/>
      <c r="G5" s="48">
        <v>2017</v>
      </c>
      <c r="H5" s="48">
        <v>2018</v>
      </c>
      <c r="I5" s="48">
        <v>2019</v>
      </c>
      <c r="J5" s="48">
        <v>2020</v>
      </c>
      <c r="K5" s="48">
        <v>2021</v>
      </c>
      <c r="L5" s="48">
        <v>2022</v>
      </c>
    </row>
    <row r="6" spans="2:12" ht="15" customHeight="1" x14ac:dyDescent="0.2">
      <c r="B6" s="208">
        <v>1</v>
      </c>
      <c r="C6" s="177" t="s">
        <v>130</v>
      </c>
      <c r="D6" s="211">
        <f>+SUM(G6:L6)</f>
        <v>2708455</v>
      </c>
      <c r="E6" s="214">
        <f>SUM(G8:K8)</f>
        <v>0</v>
      </c>
      <c r="F6" s="81" t="s">
        <v>62</v>
      </c>
      <c r="G6" s="246">
        <v>272455</v>
      </c>
      <c r="H6" s="245">
        <v>478500</v>
      </c>
      <c r="I6" s="245">
        <v>542000</v>
      </c>
      <c r="J6" s="245">
        <v>487000</v>
      </c>
      <c r="K6" s="245">
        <v>534500</v>
      </c>
      <c r="L6" s="245">
        <v>394000</v>
      </c>
    </row>
    <row r="7" spans="2:12" ht="15" customHeight="1" x14ac:dyDescent="0.2">
      <c r="B7" s="209"/>
      <c r="C7" s="178"/>
      <c r="D7" s="212"/>
      <c r="E7" s="215"/>
      <c r="F7" s="28" t="s">
        <v>5</v>
      </c>
      <c r="G7" s="99">
        <v>272455</v>
      </c>
      <c r="H7" s="99">
        <v>478500</v>
      </c>
      <c r="I7" s="99">
        <v>542000</v>
      </c>
      <c r="J7" s="99">
        <v>487000</v>
      </c>
      <c r="K7" s="99">
        <v>534500</v>
      </c>
      <c r="L7" s="99">
        <v>394000</v>
      </c>
    </row>
    <row r="8" spans="2:12" ht="15" customHeight="1" x14ac:dyDescent="0.2">
      <c r="B8" s="210"/>
      <c r="C8" s="179"/>
      <c r="D8" s="213"/>
      <c r="E8" s="216"/>
      <c r="F8" s="29" t="s">
        <v>4</v>
      </c>
      <c r="G8" s="88"/>
      <c r="H8" s="88"/>
      <c r="I8" s="88"/>
      <c r="J8" s="88"/>
      <c r="K8" s="88"/>
      <c r="L8" s="88"/>
    </row>
    <row r="9" spans="2:12" ht="15" customHeight="1" x14ac:dyDescent="0.2">
      <c r="B9" s="208">
        <v>2</v>
      </c>
      <c r="C9" s="177" t="s">
        <v>131</v>
      </c>
      <c r="D9" s="211">
        <f>+SUM(G9:L9)</f>
        <v>291545</v>
      </c>
      <c r="E9" s="214">
        <f>SUM(G11:K11)</f>
        <v>0</v>
      </c>
      <c r="F9" s="81" t="s">
        <v>62</v>
      </c>
      <c r="G9" s="245">
        <v>141545</v>
      </c>
      <c r="H9" s="245">
        <v>75000</v>
      </c>
      <c r="I9" s="245">
        <v>25000</v>
      </c>
      <c r="J9" s="245">
        <v>25000</v>
      </c>
      <c r="K9" s="245">
        <v>25000</v>
      </c>
      <c r="L9" s="83">
        <v>0</v>
      </c>
    </row>
    <row r="10" spans="2:12" ht="15" customHeight="1" x14ac:dyDescent="0.2">
      <c r="B10" s="209"/>
      <c r="C10" s="178"/>
      <c r="D10" s="212"/>
      <c r="E10" s="215"/>
      <c r="F10" s="28" t="s">
        <v>5</v>
      </c>
      <c r="G10" s="87">
        <v>141545</v>
      </c>
      <c r="H10" s="99">
        <v>75000</v>
      </c>
      <c r="I10" s="99">
        <v>25000</v>
      </c>
      <c r="J10" s="99">
        <v>25000</v>
      </c>
      <c r="K10" s="99">
        <v>25000</v>
      </c>
      <c r="L10" s="99">
        <v>0</v>
      </c>
    </row>
    <row r="11" spans="2:12" ht="15" customHeight="1" x14ac:dyDescent="0.2">
      <c r="B11" s="210"/>
      <c r="C11" s="179"/>
      <c r="D11" s="213"/>
      <c r="E11" s="216"/>
      <c r="F11" s="29" t="s">
        <v>4</v>
      </c>
      <c r="G11" s="88"/>
      <c r="H11" s="88"/>
      <c r="I11" s="88"/>
      <c r="J11" s="88"/>
      <c r="K11" s="88"/>
      <c r="L11" s="88"/>
    </row>
    <row r="12" spans="2:12" ht="15" customHeight="1" x14ac:dyDescent="0.2">
      <c r="D12" s="226">
        <f>+D9+D6</f>
        <v>3000000</v>
      </c>
      <c r="E12" s="226">
        <f>+E6</f>
        <v>0</v>
      </c>
      <c r="F12" s="82" t="s">
        <v>62</v>
      </c>
      <c r="G12" s="245">
        <f>+G9+G6</f>
        <v>414000</v>
      </c>
      <c r="H12" s="245">
        <f t="shared" ref="H12:L12" si="0">+H9+H6</f>
        <v>553500</v>
      </c>
      <c r="I12" s="245">
        <f t="shared" si="0"/>
        <v>567000</v>
      </c>
      <c r="J12" s="245">
        <f t="shared" si="0"/>
        <v>512000</v>
      </c>
      <c r="K12" s="245">
        <f t="shared" si="0"/>
        <v>559500</v>
      </c>
      <c r="L12" s="245">
        <f t="shared" si="0"/>
        <v>394000</v>
      </c>
    </row>
    <row r="13" spans="2:12" ht="15" customHeight="1" x14ac:dyDescent="0.2">
      <c r="D13" s="226"/>
      <c r="E13" s="226"/>
      <c r="F13" s="31" t="s">
        <v>20</v>
      </c>
      <c r="G13" s="247">
        <f>+G7+G10</f>
        <v>414000</v>
      </c>
      <c r="H13" s="247">
        <f t="shared" ref="H13:L13" si="1">+H7+H10</f>
        <v>553500</v>
      </c>
      <c r="I13" s="247">
        <f t="shared" si="1"/>
        <v>567000</v>
      </c>
      <c r="J13" s="247">
        <f t="shared" si="1"/>
        <v>512000</v>
      </c>
      <c r="K13" s="247">
        <f t="shared" si="1"/>
        <v>559500</v>
      </c>
      <c r="L13" s="247">
        <f t="shared" si="1"/>
        <v>394000</v>
      </c>
    </row>
    <row r="14" spans="2:12" ht="15" customHeight="1" x14ac:dyDescent="0.2">
      <c r="D14" s="226"/>
      <c r="E14" s="226"/>
      <c r="F14" s="33" t="s">
        <v>21</v>
      </c>
      <c r="G14" s="34">
        <f>+G8</f>
        <v>0</v>
      </c>
      <c r="H14" s="34">
        <f t="shared" ref="H14:L14" si="2">+H8</f>
        <v>0</v>
      </c>
      <c r="I14" s="34">
        <f t="shared" si="2"/>
        <v>0</v>
      </c>
      <c r="J14" s="34">
        <f t="shared" si="2"/>
        <v>0</v>
      </c>
      <c r="K14" s="34">
        <f t="shared" si="2"/>
        <v>0</v>
      </c>
      <c r="L14" s="34">
        <f t="shared" si="2"/>
        <v>0</v>
      </c>
    </row>
    <row r="15" spans="2:12" ht="10.5" customHeight="1" x14ac:dyDescent="0.2">
      <c r="D15" s="125"/>
      <c r="E15" s="125"/>
      <c r="F15" s="126"/>
      <c r="G15" s="127"/>
      <c r="H15" s="127"/>
      <c r="I15" s="127"/>
      <c r="J15" s="127"/>
      <c r="K15" s="127"/>
    </row>
    <row r="16" spans="2:12" ht="20.25" customHeight="1" x14ac:dyDescent="0.2">
      <c r="B16" s="233" t="s">
        <v>120</v>
      </c>
      <c r="C16" s="233"/>
      <c r="D16" s="233"/>
      <c r="E16" s="233"/>
      <c r="F16" s="233"/>
      <c r="G16" s="233"/>
      <c r="H16" s="233"/>
      <c r="I16" s="233"/>
      <c r="J16" s="233"/>
    </row>
    <row r="17" spans="2:13" ht="15" customHeight="1" x14ac:dyDescent="0.2">
      <c r="B17" s="219" t="s">
        <v>0</v>
      </c>
      <c r="C17" s="221" t="s">
        <v>1</v>
      </c>
      <c r="D17" s="223" t="s">
        <v>3</v>
      </c>
      <c r="E17" s="225" t="s">
        <v>4</v>
      </c>
      <c r="F17" s="217" t="s">
        <v>6</v>
      </c>
      <c r="G17" s="206"/>
      <c r="H17" s="207"/>
      <c r="I17" s="207"/>
      <c r="J17" s="207"/>
      <c r="K17" s="207"/>
      <c r="L17" s="207"/>
    </row>
    <row r="18" spans="2:13" ht="15" customHeight="1" x14ac:dyDescent="0.2">
      <c r="B18" s="220"/>
      <c r="C18" s="222"/>
      <c r="D18" s="224"/>
      <c r="E18" s="224"/>
      <c r="F18" s="218"/>
      <c r="G18" s="48">
        <v>2017</v>
      </c>
      <c r="H18" s="48">
        <v>2018</v>
      </c>
      <c r="I18" s="48">
        <v>2019</v>
      </c>
      <c r="J18" s="48">
        <v>2020</v>
      </c>
      <c r="K18" s="48">
        <v>2021</v>
      </c>
      <c r="L18" s="48">
        <v>2022</v>
      </c>
    </row>
    <row r="19" spans="2:13" ht="15" customHeight="1" x14ac:dyDescent="0.2">
      <c r="B19" s="208">
        <v>3</v>
      </c>
      <c r="C19" s="177" t="s">
        <v>135</v>
      </c>
      <c r="D19" s="211">
        <f>+SUM(G19:L19)</f>
        <v>500000</v>
      </c>
      <c r="E19" s="214">
        <f>SUM(G21:K21)</f>
        <v>0</v>
      </c>
      <c r="F19" s="81" t="s">
        <v>62</v>
      </c>
      <c r="G19" s="100">
        <v>0</v>
      </c>
      <c r="H19" s="83">
        <v>37500</v>
      </c>
      <c r="I19" s="83">
        <v>462500</v>
      </c>
      <c r="J19" s="100">
        <v>0</v>
      </c>
      <c r="K19" s="100">
        <v>0</v>
      </c>
      <c r="L19" s="100">
        <v>0</v>
      </c>
    </row>
    <row r="20" spans="2:13" ht="15" customHeight="1" x14ac:dyDescent="0.2">
      <c r="B20" s="209"/>
      <c r="C20" s="178"/>
      <c r="D20" s="212"/>
      <c r="E20" s="215"/>
      <c r="F20" s="28" t="s">
        <v>5</v>
      </c>
      <c r="G20" s="87">
        <v>0</v>
      </c>
      <c r="H20" s="99">
        <v>37500</v>
      </c>
      <c r="I20" s="99">
        <v>462500</v>
      </c>
      <c r="J20" s="99">
        <v>0</v>
      </c>
      <c r="K20" s="99">
        <v>0</v>
      </c>
      <c r="L20" s="99">
        <v>0</v>
      </c>
    </row>
    <row r="21" spans="2:13" ht="15" customHeight="1" x14ac:dyDescent="0.2">
      <c r="B21" s="210"/>
      <c r="C21" s="179"/>
      <c r="D21" s="213"/>
      <c r="E21" s="216"/>
      <c r="F21" s="29" t="s">
        <v>4</v>
      </c>
      <c r="G21" s="88"/>
      <c r="H21" s="88"/>
      <c r="I21" s="88"/>
      <c r="J21" s="88"/>
      <c r="K21" s="88"/>
      <c r="L21" s="88"/>
    </row>
    <row r="22" spans="2:13" ht="15" customHeight="1" x14ac:dyDescent="0.2">
      <c r="B22" s="208">
        <v>4</v>
      </c>
      <c r="C22" s="177" t="s">
        <v>75</v>
      </c>
      <c r="D22" s="211">
        <v>200000</v>
      </c>
      <c r="E22" s="214">
        <f>SUM(G24:K24)</f>
        <v>0</v>
      </c>
      <c r="F22" s="81" t="s">
        <v>62</v>
      </c>
      <c r="G22" s="100">
        <v>0</v>
      </c>
      <c r="H22" s="101">
        <v>0</v>
      </c>
      <c r="I22" s="101">
        <v>0</v>
      </c>
      <c r="J22" s="101">
        <v>200000</v>
      </c>
      <c r="K22" s="101">
        <v>0</v>
      </c>
      <c r="L22" s="101">
        <v>0</v>
      </c>
    </row>
    <row r="23" spans="2:13" ht="15" customHeight="1" x14ac:dyDescent="0.2">
      <c r="B23" s="209"/>
      <c r="C23" s="178"/>
      <c r="D23" s="212"/>
      <c r="E23" s="215"/>
      <c r="F23" s="28" t="s">
        <v>5</v>
      </c>
      <c r="G23" s="87">
        <v>0</v>
      </c>
      <c r="H23" s="99">
        <v>0</v>
      </c>
      <c r="I23" s="99">
        <v>0</v>
      </c>
      <c r="J23" s="99">
        <v>200000</v>
      </c>
      <c r="K23" s="99">
        <v>0</v>
      </c>
      <c r="L23" s="99">
        <v>0</v>
      </c>
    </row>
    <row r="24" spans="2:13" ht="15" customHeight="1" x14ac:dyDescent="0.2">
      <c r="B24" s="210"/>
      <c r="C24" s="179"/>
      <c r="D24" s="213"/>
      <c r="E24" s="216"/>
      <c r="F24" s="29" t="s">
        <v>4</v>
      </c>
      <c r="G24" s="88"/>
      <c r="H24" s="88"/>
      <c r="I24" s="88"/>
      <c r="J24" s="88"/>
      <c r="K24" s="88"/>
      <c r="L24" s="88"/>
    </row>
    <row r="25" spans="2:13" ht="15" customHeight="1" x14ac:dyDescent="0.2">
      <c r="B25" s="208">
        <v>5</v>
      </c>
      <c r="C25" s="177" t="s">
        <v>132</v>
      </c>
      <c r="D25" s="211">
        <f>+SUM(G25:L25)</f>
        <v>450000</v>
      </c>
      <c r="E25" s="214">
        <f>SUM(G27:K27)</f>
        <v>0</v>
      </c>
      <c r="F25" s="81" t="s">
        <v>62</v>
      </c>
      <c r="G25" s="100">
        <v>100000</v>
      </c>
      <c r="H25" s="101">
        <v>125000</v>
      </c>
      <c r="I25" s="101">
        <v>175000</v>
      </c>
      <c r="J25" s="101">
        <v>50000</v>
      </c>
      <c r="K25" s="101">
        <v>0</v>
      </c>
      <c r="L25" s="101">
        <v>0</v>
      </c>
      <c r="M25" s="141"/>
    </row>
    <row r="26" spans="2:13" ht="15" customHeight="1" x14ac:dyDescent="0.2">
      <c r="B26" s="209"/>
      <c r="C26" s="178"/>
      <c r="D26" s="212"/>
      <c r="E26" s="215"/>
      <c r="F26" s="28" t="s">
        <v>5</v>
      </c>
      <c r="G26" s="87">
        <v>100000</v>
      </c>
      <c r="H26" s="99">
        <v>125000</v>
      </c>
      <c r="I26" s="99">
        <v>175000</v>
      </c>
      <c r="J26" s="99">
        <v>50000</v>
      </c>
      <c r="K26" s="99">
        <v>0</v>
      </c>
      <c r="L26" s="99">
        <v>0</v>
      </c>
    </row>
    <row r="27" spans="2:13" ht="15" customHeight="1" x14ac:dyDescent="0.2">
      <c r="B27" s="210"/>
      <c r="C27" s="179"/>
      <c r="D27" s="213"/>
      <c r="E27" s="216"/>
      <c r="F27" s="29" t="s">
        <v>4</v>
      </c>
      <c r="G27" s="88"/>
      <c r="H27" s="88"/>
      <c r="I27" s="88"/>
      <c r="J27" s="88"/>
      <c r="K27" s="88"/>
      <c r="L27" s="88"/>
      <c r="M27" s="51"/>
    </row>
    <row r="28" spans="2:13" ht="15" customHeight="1" x14ac:dyDescent="0.2">
      <c r="B28" s="208">
        <v>6</v>
      </c>
      <c r="C28" s="189" t="s">
        <v>77</v>
      </c>
      <c r="D28" s="211">
        <f>+SUM(G28:L28)</f>
        <v>150000</v>
      </c>
      <c r="E28" s="214">
        <f>SUM(G30:K30)</f>
        <v>0</v>
      </c>
      <c r="F28" s="81" t="s">
        <v>62</v>
      </c>
      <c r="G28" s="100">
        <v>0</v>
      </c>
      <c r="H28" s="100">
        <v>75000</v>
      </c>
      <c r="I28" s="100">
        <v>50000</v>
      </c>
      <c r="J28" s="100">
        <v>25000</v>
      </c>
      <c r="K28" s="100">
        <v>0</v>
      </c>
      <c r="L28" s="100">
        <v>0</v>
      </c>
    </row>
    <row r="29" spans="2:13" ht="15" customHeight="1" x14ac:dyDescent="0.2">
      <c r="B29" s="209"/>
      <c r="C29" s="190"/>
      <c r="D29" s="212"/>
      <c r="E29" s="215"/>
      <c r="F29" s="28" t="s">
        <v>5</v>
      </c>
      <c r="G29" s="87">
        <v>0</v>
      </c>
      <c r="H29" s="99">
        <v>75000</v>
      </c>
      <c r="I29" s="99">
        <v>50000</v>
      </c>
      <c r="J29" s="99">
        <v>25000</v>
      </c>
      <c r="K29" s="99">
        <v>0</v>
      </c>
      <c r="L29" s="99">
        <v>0</v>
      </c>
    </row>
    <row r="30" spans="2:13" ht="15" customHeight="1" x14ac:dyDescent="0.2">
      <c r="B30" s="210"/>
      <c r="C30" s="191"/>
      <c r="D30" s="213"/>
      <c r="E30" s="216"/>
      <c r="F30" s="29" t="s">
        <v>4</v>
      </c>
      <c r="G30" s="88"/>
      <c r="H30" s="88"/>
      <c r="I30" s="88"/>
      <c r="J30" s="88"/>
      <c r="K30" s="88"/>
      <c r="L30" s="88"/>
    </row>
    <row r="31" spans="2:13" ht="15" customHeight="1" x14ac:dyDescent="0.2">
      <c r="B31" s="208">
        <v>7</v>
      </c>
      <c r="C31" s="177" t="s">
        <v>133</v>
      </c>
      <c r="D31" s="211">
        <f>+SUM(G31:L31)</f>
        <v>18000000</v>
      </c>
      <c r="E31" s="214">
        <f>SUM(G33:K33)</f>
        <v>0</v>
      </c>
      <c r="F31" s="81" t="s">
        <v>62</v>
      </c>
      <c r="G31" s="100">
        <v>810000</v>
      </c>
      <c r="H31" s="100">
        <v>1890000</v>
      </c>
      <c r="I31" s="100">
        <v>3600000</v>
      </c>
      <c r="J31" s="100">
        <v>3600000</v>
      </c>
      <c r="K31" s="100">
        <v>4100000</v>
      </c>
      <c r="L31" s="100">
        <v>4000000</v>
      </c>
      <c r="M31" s="141"/>
    </row>
    <row r="32" spans="2:13" ht="15" customHeight="1" x14ac:dyDescent="0.2">
      <c r="B32" s="209"/>
      <c r="C32" s="178"/>
      <c r="D32" s="212"/>
      <c r="E32" s="215"/>
      <c r="F32" s="28" t="s">
        <v>5</v>
      </c>
      <c r="G32" s="87">
        <v>810000</v>
      </c>
      <c r="H32" s="99">
        <v>1890000</v>
      </c>
      <c r="I32" s="99">
        <v>3600000</v>
      </c>
      <c r="J32" s="99">
        <v>3600000</v>
      </c>
      <c r="K32" s="99">
        <v>4100000</v>
      </c>
      <c r="L32" s="99">
        <v>4000000</v>
      </c>
    </row>
    <row r="33" spans="2:13" ht="21" customHeight="1" x14ac:dyDescent="0.2">
      <c r="B33" s="210"/>
      <c r="C33" s="179"/>
      <c r="D33" s="213"/>
      <c r="E33" s="216"/>
      <c r="F33" s="29" t="s">
        <v>4</v>
      </c>
      <c r="G33" s="88"/>
      <c r="H33" s="88"/>
      <c r="I33" s="88"/>
      <c r="J33" s="88"/>
      <c r="K33" s="88"/>
      <c r="L33" s="88"/>
    </row>
    <row r="34" spans="2:13" ht="15" customHeight="1" x14ac:dyDescent="0.2">
      <c r="B34" s="208">
        <v>8</v>
      </c>
      <c r="C34" s="177" t="s">
        <v>80</v>
      </c>
      <c r="D34" s="211">
        <f>+SUM(G34:L34)</f>
        <v>17000000</v>
      </c>
      <c r="E34" s="214">
        <f>SUM(G36:K36)</f>
        <v>0</v>
      </c>
      <c r="F34" s="81" t="s">
        <v>62</v>
      </c>
      <c r="G34" s="100">
        <v>765000</v>
      </c>
      <c r="H34" s="100">
        <v>1785000</v>
      </c>
      <c r="I34" s="100">
        <v>3400000</v>
      </c>
      <c r="J34" s="100">
        <v>3400000</v>
      </c>
      <c r="K34" s="100">
        <v>3950000</v>
      </c>
      <c r="L34" s="100">
        <v>3700000</v>
      </c>
      <c r="M34" s="141"/>
    </row>
    <row r="35" spans="2:13" ht="15" customHeight="1" x14ac:dyDescent="0.2">
      <c r="B35" s="209"/>
      <c r="C35" s="178"/>
      <c r="D35" s="212"/>
      <c r="E35" s="215"/>
      <c r="F35" s="28" t="s">
        <v>5</v>
      </c>
      <c r="G35" s="87">
        <v>765000</v>
      </c>
      <c r="H35" s="99">
        <v>1785000</v>
      </c>
      <c r="I35" s="99">
        <v>3400000</v>
      </c>
      <c r="J35" s="99">
        <v>3400000</v>
      </c>
      <c r="K35" s="99">
        <v>3950000</v>
      </c>
      <c r="L35" s="99">
        <v>3700000</v>
      </c>
    </row>
    <row r="36" spans="2:13" ht="15" customHeight="1" x14ac:dyDescent="0.2">
      <c r="B36" s="210"/>
      <c r="C36" s="179"/>
      <c r="D36" s="213"/>
      <c r="E36" s="216"/>
      <c r="F36" s="29" t="s">
        <v>4</v>
      </c>
      <c r="G36" s="88"/>
      <c r="H36" s="88"/>
      <c r="I36" s="88"/>
      <c r="J36" s="88"/>
      <c r="K36" s="88"/>
      <c r="L36" s="88"/>
    </row>
    <row r="37" spans="2:13" ht="15" customHeight="1" x14ac:dyDescent="0.2">
      <c r="B37" s="208" t="s">
        <v>92</v>
      </c>
      <c r="C37" s="177" t="s">
        <v>81</v>
      </c>
      <c r="D37" s="139"/>
      <c r="E37" s="214">
        <f>SUM(G39:K39)</f>
        <v>0</v>
      </c>
      <c r="F37" s="81" t="s">
        <v>62</v>
      </c>
      <c r="G37" s="100"/>
      <c r="H37" s="101"/>
      <c r="I37" s="101"/>
      <c r="J37" s="101"/>
      <c r="K37" s="101"/>
      <c r="L37" s="101"/>
    </row>
    <row r="38" spans="2:13" ht="15" customHeight="1" x14ac:dyDescent="0.2">
      <c r="B38" s="209"/>
      <c r="C38" s="178"/>
      <c r="D38" s="137" t="s">
        <v>95</v>
      </c>
      <c r="E38" s="215"/>
      <c r="F38" s="28" t="s">
        <v>5</v>
      </c>
      <c r="G38" s="87"/>
      <c r="H38" s="99"/>
      <c r="I38" s="99"/>
      <c r="J38" s="99"/>
      <c r="K38" s="99"/>
      <c r="L38" s="99"/>
    </row>
    <row r="39" spans="2:13" ht="15" customHeight="1" x14ac:dyDescent="0.2">
      <c r="B39" s="210"/>
      <c r="C39" s="179"/>
      <c r="D39" s="140"/>
      <c r="E39" s="216"/>
      <c r="F39" s="29" t="s">
        <v>4</v>
      </c>
      <c r="G39" s="88"/>
      <c r="H39" s="88"/>
      <c r="I39" s="88"/>
      <c r="J39" s="88"/>
      <c r="K39" s="88"/>
      <c r="L39" s="88"/>
    </row>
    <row r="40" spans="2:13" ht="15" customHeight="1" x14ac:dyDescent="0.2">
      <c r="B40" s="133" t="s">
        <v>93</v>
      </c>
      <c r="C40" s="177" t="s">
        <v>82</v>
      </c>
      <c r="D40" s="136"/>
      <c r="E40" s="214">
        <f>SUM(G42:K42)</f>
        <v>0</v>
      </c>
      <c r="F40" s="81" t="s">
        <v>62</v>
      </c>
      <c r="G40" s="100"/>
      <c r="H40" s="101"/>
      <c r="I40" s="101"/>
      <c r="J40" s="101"/>
      <c r="K40" s="101"/>
      <c r="L40" s="101"/>
    </row>
    <row r="41" spans="2:13" ht="15" customHeight="1" x14ac:dyDescent="0.2">
      <c r="B41" s="134"/>
      <c r="C41" s="178"/>
      <c r="D41" s="137" t="s">
        <v>95</v>
      </c>
      <c r="E41" s="215"/>
      <c r="F41" s="28" t="s">
        <v>5</v>
      </c>
      <c r="G41" s="87"/>
      <c r="H41" s="99"/>
      <c r="I41" s="99"/>
      <c r="J41" s="99"/>
      <c r="K41" s="99"/>
      <c r="L41" s="99"/>
    </row>
    <row r="42" spans="2:13" ht="15" customHeight="1" x14ac:dyDescent="0.2">
      <c r="B42" s="135"/>
      <c r="C42" s="179"/>
      <c r="D42" s="138"/>
      <c r="E42" s="216"/>
      <c r="F42" s="29" t="s">
        <v>4</v>
      </c>
      <c r="G42" s="88"/>
      <c r="H42" s="88"/>
      <c r="I42" s="88"/>
      <c r="J42" s="88"/>
      <c r="K42" s="88"/>
      <c r="L42" s="88"/>
    </row>
    <row r="43" spans="2:13" ht="15" customHeight="1" x14ac:dyDescent="0.2">
      <c r="B43" s="133" t="s">
        <v>94</v>
      </c>
      <c r="C43" s="177" t="s">
        <v>134</v>
      </c>
      <c r="D43" s="136"/>
      <c r="E43" s="214">
        <f>SUM(G45:K45)</f>
        <v>0</v>
      </c>
      <c r="F43" s="81" t="s">
        <v>62</v>
      </c>
      <c r="G43" s="100"/>
      <c r="H43" s="101"/>
      <c r="I43" s="101"/>
      <c r="J43" s="101"/>
      <c r="K43" s="101"/>
      <c r="L43" s="101"/>
    </row>
    <row r="44" spans="2:13" ht="15" customHeight="1" x14ac:dyDescent="0.2">
      <c r="B44" s="134"/>
      <c r="C44" s="178"/>
      <c r="D44" s="137" t="s">
        <v>95</v>
      </c>
      <c r="E44" s="215"/>
      <c r="F44" s="28" t="s">
        <v>5</v>
      </c>
      <c r="G44" s="87"/>
      <c r="H44" s="99"/>
      <c r="I44" s="99"/>
      <c r="J44" s="99"/>
      <c r="K44" s="99"/>
      <c r="L44" s="99"/>
    </row>
    <row r="45" spans="2:13" ht="15" customHeight="1" x14ac:dyDescent="0.2">
      <c r="B45" s="135"/>
      <c r="C45" s="179"/>
      <c r="D45" s="138"/>
      <c r="E45" s="234"/>
      <c r="F45" s="29" t="s">
        <v>4</v>
      </c>
      <c r="G45" s="88"/>
      <c r="H45" s="88"/>
      <c r="I45" s="88"/>
      <c r="J45" s="88"/>
      <c r="K45" s="88"/>
      <c r="L45" s="88"/>
    </row>
    <row r="46" spans="2:13" ht="15" customHeight="1" x14ac:dyDescent="0.2">
      <c r="D46" s="226">
        <f>SUM(D19:D36)</f>
        <v>36300000</v>
      </c>
      <c r="E46" s="226">
        <f>SUM(E28:E33)</f>
        <v>0</v>
      </c>
      <c r="F46" s="82" t="s">
        <v>62</v>
      </c>
      <c r="G46" s="83">
        <f>+G34+G31+G28+G25+G19+G22</f>
        <v>1675000</v>
      </c>
      <c r="H46" s="83">
        <f t="shared" ref="H46:L46" si="3">+H34+H31+H28+H25+H19+H22</f>
        <v>3912500</v>
      </c>
      <c r="I46" s="83">
        <f t="shared" si="3"/>
        <v>7687500</v>
      </c>
      <c r="J46" s="83">
        <f t="shared" si="3"/>
        <v>7275000</v>
      </c>
      <c r="K46" s="83">
        <f t="shared" si="3"/>
        <v>8050000</v>
      </c>
      <c r="L46" s="83">
        <f t="shared" si="3"/>
        <v>7700000</v>
      </c>
      <c r="M46" s="35"/>
    </row>
    <row r="47" spans="2:13" ht="15" customHeight="1" x14ac:dyDescent="0.2">
      <c r="D47" s="226"/>
      <c r="E47" s="226"/>
      <c r="F47" s="31" t="s">
        <v>20</v>
      </c>
      <c r="G47" s="32">
        <f>+G35+G32+G29+G26+G20</f>
        <v>1675000</v>
      </c>
      <c r="H47" s="32">
        <f t="shared" ref="H47:L47" si="4">+H35+H32+H29+H26+H20</f>
        <v>3912500</v>
      </c>
      <c r="I47" s="32">
        <f t="shared" si="4"/>
        <v>7687500</v>
      </c>
      <c r="J47" s="32">
        <f t="shared" si="4"/>
        <v>7075000</v>
      </c>
      <c r="K47" s="32">
        <f t="shared" si="4"/>
        <v>8050000</v>
      </c>
      <c r="L47" s="32">
        <f t="shared" si="4"/>
        <v>7700000</v>
      </c>
    </row>
    <row r="48" spans="2:13" ht="15.75" customHeight="1" x14ac:dyDescent="0.2">
      <c r="D48" s="226"/>
      <c r="E48" s="226"/>
      <c r="F48" s="33" t="s">
        <v>21</v>
      </c>
      <c r="G48" s="34">
        <f>+G30+G33+G36+G39+G42</f>
        <v>0</v>
      </c>
      <c r="H48" s="34">
        <f t="shared" ref="H48:K48" si="5">+H30+H33+H36+H39+H42</f>
        <v>0</v>
      </c>
      <c r="I48" s="34">
        <f t="shared" si="5"/>
        <v>0</v>
      </c>
      <c r="J48" s="34">
        <f t="shared" si="5"/>
        <v>0</v>
      </c>
      <c r="K48" s="34">
        <f t="shared" si="5"/>
        <v>0</v>
      </c>
      <c r="L48" s="34">
        <f t="shared" ref="L48" si="6">+L30+L33+L36+L39+L42</f>
        <v>0</v>
      </c>
    </row>
    <row r="49" spans="2:13" ht="12" customHeight="1" x14ac:dyDescent="0.2">
      <c r="D49" s="35"/>
      <c r="J49" s="35"/>
    </row>
    <row r="50" spans="2:13" ht="12" customHeight="1" x14ac:dyDescent="0.2">
      <c r="D50" s="35"/>
      <c r="J50" s="35"/>
    </row>
    <row r="51" spans="2:13" ht="12" customHeight="1" x14ac:dyDescent="0.2">
      <c r="B51" s="205" t="s">
        <v>123</v>
      </c>
      <c r="C51" s="205"/>
      <c r="D51" s="205"/>
      <c r="E51" s="205"/>
      <c r="F51" s="205"/>
      <c r="G51" s="205"/>
      <c r="H51" s="205"/>
      <c r="I51" s="205"/>
      <c r="J51" s="205"/>
      <c r="K51" s="205"/>
    </row>
    <row r="52" spans="2:13" ht="15" customHeight="1" x14ac:dyDescent="0.2">
      <c r="B52" s="219" t="s">
        <v>0</v>
      </c>
      <c r="C52" s="221" t="s">
        <v>1</v>
      </c>
      <c r="D52" s="223" t="s">
        <v>3</v>
      </c>
      <c r="E52" s="225" t="s">
        <v>4</v>
      </c>
      <c r="F52" s="217" t="s">
        <v>6</v>
      </c>
      <c r="G52" s="206"/>
      <c r="H52" s="207"/>
      <c r="I52" s="207"/>
      <c r="J52" s="207"/>
      <c r="K52" s="207"/>
      <c r="L52" s="207"/>
    </row>
    <row r="53" spans="2:13" ht="15" customHeight="1" x14ac:dyDescent="0.2">
      <c r="B53" s="220"/>
      <c r="C53" s="222"/>
      <c r="D53" s="224"/>
      <c r="E53" s="224"/>
      <c r="F53" s="218"/>
      <c r="G53" s="48">
        <v>2017</v>
      </c>
      <c r="H53" s="48">
        <v>2018</v>
      </c>
      <c r="I53" s="48">
        <v>2019</v>
      </c>
      <c r="J53" s="48">
        <v>2020</v>
      </c>
      <c r="K53" s="48">
        <v>2021</v>
      </c>
      <c r="L53" s="48">
        <v>2022</v>
      </c>
    </row>
    <row r="54" spans="2:13" ht="15" customHeight="1" x14ac:dyDescent="0.2">
      <c r="B54" s="208" t="s">
        <v>59</v>
      </c>
      <c r="C54" s="177" t="s">
        <v>85</v>
      </c>
      <c r="D54" s="211">
        <f>+SUM(G54:L54)</f>
        <v>350000</v>
      </c>
      <c r="E54" s="214">
        <f>SUM(G56:K56)</f>
        <v>0</v>
      </c>
      <c r="F54" s="81" t="s">
        <v>62</v>
      </c>
      <c r="G54" s="100">
        <v>21000</v>
      </c>
      <c r="H54" s="101">
        <v>70000</v>
      </c>
      <c r="I54" s="101">
        <v>70000</v>
      </c>
      <c r="J54" s="101">
        <v>70000</v>
      </c>
      <c r="K54" s="101">
        <v>70000</v>
      </c>
      <c r="L54" s="101">
        <v>49000</v>
      </c>
      <c r="M54" s="141"/>
    </row>
    <row r="55" spans="2:13" ht="15" customHeight="1" x14ac:dyDescent="0.2">
      <c r="B55" s="209"/>
      <c r="C55" s="178"/>
      <c r="D55" s="212"/>
      <c r="E55" s="215"/>
      <c r="F55" s="28" t="s">
        <v>5</v>
      </c>
      <c r="G55" s="87">
        <v>21000</v>
      </c>
      <c r="H55" s="99">
        <v>70000</v>
      </c>
      <c r="I55" s="99">
        <v>70000</v>
      </c>
      <c r="J55" s="99">
        <v>70000</v>
      </c>
      <c r="K55" s="99">
        <v>70000</v>
      </c>
      <c r="L55" s="99">
        <v>49000</v>
      </c>
    </row>
    <row r="56" spans="2:13" ht="15" customHeight="1" x14ac:dyDescent="0.2">
      <c r="B56" s="210"/>
      <c r="C56" s="179"/>
      <c r="D56" s="213"/>
      <c r="E56" s="216"/>
      <c r="F56" s="29" t="s">
        <v>4</v>
      </c>
      <c r="G56" s="88"/>
      <c r="H56" s="88"/>
      <c r="I56" s="88"/>
      <c r="J56" s="88"/>
      <c r="K56" s="88"/>
      <c r="L56" s="88"/>
    </row>
    <row r="57" spans="2:13" ht="15" customHeight="1" x14ac:dyDescent="0.2">
      <c r="B57" s="208" t="s">
        <v>60</v>
      </c>
      <c r="C57" s="177" t="s">
        <v>86</v>
      </c>
      <c r="D57" s="211">
        <f>+SUM(G57:L57)</f>
        <v>150000</v>
      </c>
      <c r="E57" s="214">
        <f>SUM(G59:K59)</f>
        <v>0</v>
      </c>
      <c r="F57" s="81" t="s">
        <v>62</v>
      </c>
      <c r="G57" s="100">
        <v>9000</v>
      </c>
      <c r="H57" s="101">
        <v>30000</v>
      </c>
      <c r="I57" s="101">
        <v>30000</v>
      </c>
      <c r="J57" s="101">
        <v>30000</v>
      </c>
      <c r="K57" s="101">
        <v>30000</v>
      </c>
      <c r="L57" s="101">
        <v>21000</v>
      </c>
      <c r="M57" s="141"/>
    </row>
    <row r="58" spans="2:13" ht="15" customHeight="1" x14ac:dyDescent="0.2">
      <c r="B58" s="209"/>
      <c r="C58" s="178"/>
      <c r="D58" s="212"/>
      <c r="E58" s="215"/>
      <c r="F58" s="28" t="s">
        <v>5</v>
      </c>
      <c r="G58" s="87">
        <v>9000</v>
      </c>
      <c r="H58" s="99">
        <v>30000</v>
      </c>
      <c r="I58" s="99">
        <v>30000</v>
      </c>
      <c r="J58" s="99">
        <v>30000</v>
      </c>
      <c r="K58" s="99">
        <v>30000</v>
      </c>
      <c r="L58" s="99">
        <v>21000</v>
      </c>
    </row>
    <row r="59" spans="2:13" ht="15" customHeight="1" x14ac:dyDescent="0.2">
      <c r="B59" s="210"/>
      <c r="C59" s="179"/>
      <c r="D59" s="213"/>
      <c r="E59" s="216"/>
      <c r="F59" s="29" t="s">
        <v>4</v>
      </c>
      <c r="G59" s="88"/>
      <c r="H59" s="88"/>
      <c r="I59" s="88"/>
      <c r="J59" s="88"/>
      <c r="K59" s="88"/>
      <c r="L59" s="88"/>
    </row>
    <row r="60" spans="2:13" ht="15" customHeight="1" x14ac:dyDescent="0.2">
      <c r="B60" s="208" t="s">
        <v>61</v>
      </c>
      <c r="C60" s="177" t="s">
        <v>87</v>
      </c>
      <c r="D60" s="211">
        <v>200000</v>
      </c>
      <c r="E60" s="214">
        <f>SUM(G62:K62)</f>
        <v>0</v>
      </c>
      <c r="F60" s="81" t="s">
        <v>62</v>
      </c>
      <c r="G60" s="100">
        <v>0</v>
      </c>
      <c r="H60" s="101">
        <v>40000</v>
      </c>
      <c r="I60" s="101">
        <v>40000</v>
      </c>
      <c r="J60" s="101">
        <v>40000</v>
      </c>
      <c r="K60" s="101">
        <v>40000</v>
      </c>
      <c r="L60" s="101">
        <v>40000</v>
      </c>
    </row>
    <row r="61" spans="2:13" ht="15" customHeight="1" x14ac:dyDescent="0.2">
      <c r="B61" s="209"/>
      <c r="C61" s="178"/>
      <c r="D61" s="212"/>
      <c r="E61" s="215"/>
      <c r="F61" s="28" t="s">
        <v>5</v>
      </c>
      <c r="G61" s="87">
        <v>0</v>
      </c>
      <c r="H61" s="99">
        <v>40000</v>
      </c>
      <c r="I61" s="99">
        <v>40000</v>
      </c>
      <c r="J61" s="99">
        <v>40000</v>
      </c>
      <c r="K61" s="99">
        <v>40000</v>
      </c>
      <c r="L61" s="99">
        <v>40000</v>
      </c>
    </row>
    <row r="62" spans="2:13" ht="15" customHeight="1" x14ac:dyDescent="0.2">
      <c r="B62" s="210"/>
      <c r="C62" s="179"/>
      <c r="D62" s="213"/>
      <c r="E62" s="216"/>
      <c r="F62" s="29" t="s">
        <v>4</v>
      </c>
      <c r="G62" s="88"/>
      <c r="H62" s="88"/>
      <c r="I62" s="88"/>
      <c r="J62" s="88"/>
      <c r="K62" s="88"/>
      <c r="L62" s="88"/>
    </row>
    <row r="63" spans="2:13" ht="15" customHeight="1" x14ac:dyDescent="0.2">
      <c r="D63" s="226">
        <f>SUM(D54:D62)</f>
        <v>700000</v>
      </c>
      <c r="E63" s="226">
        <f>SUM(E54:E59)</f>
        <v>0</v>
      </c>
      <c r="F63" s="82" t="s">
        <v>62</v>
      </c>
      <c r="G63" s="83">
        <f>+G54+G57+G60</f>
        <v>30000</v>
      </c>
      <c r="H63" s="83">
        <f t="shared" ref="H63:L63" si="7">+H54+H57+H60</f>
        <v>140000</v>
      </c>
      <c r="I63" s="83">
        <f t="shared" si="7"/>
        <v>140000</v>
      </c>
      <c r="J63" s="83">
        <f t="shared" si="7"/>
        <v>140000</v>
      </c>
      <c r="K63" s="83">
        <f t="shared" si="7"/>
        <v>140000</v>
      </c>
      <c r="L63" s="83">
        <f t="shared" si="7"/>
        <v>110000</v>
      </c>
    </row>
    <row r="64" spans="2:13" ht="15" customHeight="1" x14ac:dyDescent="0.2">
      <c r="D64" s="226"/>
      <c r="E64" s="226"/>
      <c r="F64" s="31" t="s">
        <v>20</v>
      </c>
      <c r="G64" s="32">
        <f>+G55+G58+G61</f>
        <v>30000</v>
      </c>
      <c r="H64" s="32">
        <f t="shared" ref="H64:L64" si="8">+H55+H58+H61</f>
        <v>140000</v>
      </c>
      <c r="I64" s="32">
        <f t="shared" si="8"/>
        <v>140000</v>
      </c>
      <c r="J64" s="32">
        <f t="shared" si="8"/>
        <v>140000</v>
      </c>
      <c r="K64" s="32">
        <f t="shared" si="8"/>
        <v>140000</v>
      </c>
      <c r="L64" s="32">
        <f t="shared" si="8"/>
        <v>110000</v>
      </c>
    </row>
    <row r="65" spans="2:12" ht="15" customHeight="1" x14ac:dyDescent="0.2">
      <c r="D65" s="226"/>
      <c r="E65" s="226"/>
      <c r="F65" s="33" t="s">
        <v>21</v>
      </c>
      <c r="G65" s="34">
        <f>+G56+G59+G62</f>
        <v>0</v>
      </c>
      <c r="H65" s="34">
        <f t="shared" ref="H65:L65" si="9">+H56+H59+H62</f>
        <v>0</v>
      </c>
      <c r="I65" s="34">
        <f t="shared" si="9"/>
        <v>0</v>
      </c>
      <c r="J65" s="34">
        <f t="shared" si="9"/>
        <v>0</v>
      </c>
      <c r="K65" s="34">
        <f t="shared" si="9"/>
        <v>0</v>
      </c>
      <c r="L65" s="34">
        <f t="shared" si="9"/>
        <v>0</v>
      </c>
    </row>
    <row r="66" spans="2:12" ht="12" customHeight="1" x14ac:dyDescent="0.2">
      <c r="D66" s="35"/>
      <c r="J66" s="35"/>
    </row>
    <row r="68" spans="2:12" ht="15" customHeight="1" x14ac:dyDescent="0.2">
      <c r="B68" s="49"/>
      <c r="C68" s="227" t="s">
        <v>38</v>
      </c>
      <c r="D68" s="230">
        <f>+D63+D12+D46</f>
        <v>40000000</v>
      </c>
      <c r="E68" s="230">
        <f>+SUM(G70:L70)</f>
        <v>0</v>
      </c>
      <c r="F68" s="82" t="s">
        <v>62</v>
      </c>
      <c r="G68" s="101">
        <f>+G12+G46+G63</f>
        <v>2119000</v>
      </c>
      <c r="H68" s="101">
        <f t="shared" ref="H68:L68" si="10">+H46+H12+H63</f>
        <v>4606000</v>
      </c>
      <c r="I68" s="101">
        <f t="shared" si="10"/>
        <v>8394500</v>
      </c>
      <c r="J68" s="101">
        <f t="shared" si="10"/>
        <v>7927000</v>
      </c>
      <c r="K68" s="101">
        <f t="shared" si="10"/>
        <v>8749500</v>
      </c>
      <c r="L68" s="101">
        <f t="shared" si="10"/>
        <v>8204000</v>
      </c>
    </row>
    <row r="69" spans="2:12" ht="15" customHeight="1" x14ac:dyDescent="0.2">
      <c r="B69" s="102"/>
      <c r="C69" s="228"/>
      <c r="D69" s="231"/>
      <c r="E69" s="231"/>
      <c r="F69" s="44" t="s">
        <v>5</v>
      </c>
      <c r="G69" s="99">
        <f>+G64+G47+G13</f>
        <v>2119000</v>
      </c>
      <c r="H69" s="99">
        <f t="shared" ref="H69:L69" si="11">+H64+H47+H13</f>
        <v>4606000</v>
      </c>
      <c r="I69" s="99">
        <f t="shared" si="11"/>
        <v>8394500</v>
      </c>
      <c r="J69" s="99">
        <f t="shared" si="11"/>
        <v>7727000</v>
      </c>
      <c r="K69" s="99">
        <f t="shared" si="11"/>
        <v>8749500</v>
      </c>
      <c r="L69" s="99">
        <f t="shared" si="11"/>
        <v>8204000</v>
      </c>
    </row>
    <row r="70" spans="2:12" ht="15" customHeight="1" x14ac:dyDescent="0.2">
      <c r="B70" s="36"/>
      <c r="C70" s="229"/>
      <c r="D70" s="232"/>
      <c r="E70" s="232"/>
      <c r="F70" s="29" t="s">
        <v>4</v>
      </c>
      <c r="G70" s="88">
        <f>+G65+G48+G14</f>
        <v>0</v>
      </c>
      <c r="H70" s="88">
        <f t="shared" ref="H70:L70" si="12">+H65+H48+H14</f>
        <v>0</v>
      </c>
      <c r="I70" s="88">
        <f t="shared" si="12"/>
        <v>0</v>
      </c>
      <c r="J70" s="88">
        <f t="shared" si="12"/>
        <v>0</v>
      </c>
      <c r="K70" s="88">
        <f t="shared" si="12"/>
        <v>0</v>
      </c>
      <c r="L70" s="88">
        <f t="shared" si="12"/>
        <v>0</v>
      </c>
    </row>
    <row r="75" spans="2:12" x14ac:dyDescent="0.2">
      <c r="D75" s="141"/>
    </row>
    <row r="76" spans="2:12" x14ac:dyDescent="0.2">
      <c r="D76" s="141"/>
    </row>
  </sheetData>
  <mergeCells count="81">
    <mergeCell ref="D63:D65"/>
    <mergeCell ref="E63:E65"/>
    <mergeCell ref="C43:C45"/>
    <mergeCell ref="E43:E45"/>
    <mergeCell ref="B57:B59"/>
    <mergeCell ref="C57:C59"/>
    <mergeCell ref="D57:D59"/>
    <mergeCell ref="E57:E59"/>
    <mergeCell ref="B60:B62"/>
    <mergeCell ref="C60:C62"/>
    <mergeCell ref="D60:D62"/>
    <mergeCell ref="E60:E62"/>
    <mergeCell ref="B3:K3"/>
    <mergeCell ref="B16:J16"/>
    <mergeCell ref="E34:E36"/>
    <mergeCell ref="B37:B39"/>
    <mergeCell ref="C37:C39"/>
    <mergeCell ref="E37:E39"/>
    <mergeCell ref="B31:B33"/>
    <mergeCell ref="C31:C33"/>
    <mergeCell ref="D31:D33"/>
    <mergeCell ref="E31:E33"/>
    <mergeCell ref="F4:F5"/>
    <mergeCell ref="D9:D11"/>
    <mergeCell ref="E9:E11"/>
    <mergeCell ref="B9:B11"/>
    <mergeCell ref="C9:C11"/>
    <mergeCell ref="C68:C70"/>
    <mergeCell ref="D68:D70"/>
    <mergeCell ref="E68:E70"/>
    <mergeCell ref="D46:D48"/>
    <mergeCell ref="E46:E48"/>
    <mergeCell ref="B51:K51"/>
    <mergeCell ref="B52:B53"/>
    <mergeCell ref="C52:C53"/>
    <mergeCell ref="D52:D53"/>
    <mergeCell ref="E52:E53"/>
    <mergeCell ref="F52:F53"/>
    <mergeCell ref="G52:L52"/>
    <mergeCell ref="B54:B56"/>
    <mergeCell ref="C54:C56"/>
    <mergeCell ref="D54:D56"/>
    <mergeCell ref="E54:E56"/>
    <mergeCell ref="C28:C30"/>
    <mergeCell ref="B28:B30"/>
    <mergeCell ref="D28:D30"/>
    <mergeCell ref="E28:E30"/>
    <mergeCell ref="C40:C42"/>
    <mergeCell ref="E40:E42"/>
    <mergeCell ref="B34:B36"/>
    <mergeCell ref="C34:C36"/>
    <mergeCell ref="D34:D36"/>
    <mergeCell ref="C19:C21"/>
    <mergeCell ref="D19:D21"/>
    <mergeCell ref="E19:E21"/>
    <mergeCell ref="D12:D14"/>
    <mergeCell ref="E12:E14"/>
    <mergeCell ref="B17:B18"/>
    <mergeCell ref="C17:C18"/>
    <mergeCell ref="D17:D18"/>
    <mergeCell ref="E17:E18"/>
    <mergeCell ref="B6:B8"/>
    <mergeCell ref="C6:C8"/>
    <mergeCell ref="D6:D8"/>
    <mergeCell ref="E6:E8"/>
    <mergeCell ref="G4:L4"/>
    <mergeCell ref="G17:L17"/>
    <mergeCell ref="B25:B27"/>
    <mergeCell ref="C25:C27"/>
    <mergeCell ref="D25:D27"/>
    <mergeCell ref="E25:E27"/>
    <mergeCell ref="B22:B24"/>
    <mergeCell ref="C22:C24"/>
    <mergeCell ref="D22:D24"/>
    <mergeCell ref="E22:E24"/>
    <mergeCell ref="F17:F18"/>
    <mergeCell ref="B19:B21"/>
    <mergeCell ref="B4:B5"/>
    <mergeCell ref="C4:C5"/>
    <mergeCell ref="D4:D5"/>
    <mergeCell ref="E4:E5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/>
</file>

<file path=customXml/item3.xml><?xml version="1.0" encoding="utf-8"?>
<?mso-contentType ?>
<SharedContentType xmlns="Microsoft.SharePoint.Taxonomy.ContentTypeSync" SourceId="cf0be0ad-272c-4e7f-a157-3f0abda6cde5" ContentTypeId="0x01010046CF21643EE8D14686A648AA6DAD0892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46CF21643EE8D14686A648AA6DAD0892001B868DD694CFEF4797BDF2F70D98684A" ma:contentTypeVersion="0" ma:contentTypeDescription="A content type to manage public (operations) IDB documents" ma:contentTypeScope="" ma:versionID="5001551c3a4f37475d6289de5f8c3293">
  <xsd:schema xmlns:xsd="http://www.w3.org/2001/XMLSchema" xmlns:xs="http://www.w3.org/2001/XMLSchema" xmlns:p="http://schemas.microsoft.com/office/2006/metadata/properties" xmlns:ns2="9c571b2f-e523-4ab2-ba2e-09e151a03ef4" targetNamespace="http://schemas.microsoft.com/office/2006/metadata/properties" ma:root="true" ma:fieldsID="b8b222a5f0b75ad5f19cc3b3d1928483" ns2:_="">
    <xsd:import namespace="9c571b2f-e523-4ab2-ba2e-09e151a03ef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fd0e48b6a66848a9885f717e5bbf40c4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o5138a91267540169645e33d09c9ddc6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m555d3814edf4817b4410a4e57f94ce9" minOccurs="0"/>
                <xsd:element ref="ns2:e559ffcc31d34167856647188be35015" minOccurs="0"/>
                <xsd:element ref="ns2:c456731dbc904a5fb605ec556c33e883" minOccurs="0"/>
                <xsd:element ref="ns2:Document_x0020_Language_x0020_IDB"/>
                <xsd:element ref="ns2:Division_x0020_or_x0020_Unit"/>
                <xsd:element ref="ns2:Identifier" minOccurs="0"/>
                <xsd:element ref="ns2:j8b96605ee2f4c4e988849e658583fee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Fiscal_x0020_Year_x0020_ID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71b2f-e523-4ab2-ba2e-09e151a03ef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d0e48b6a66848a9885f717e5bbf40c4" ma:index="11" nillable="true" ma:taxonomy="true" ma:internalName="fd0e48b6a66848a9885f717e5bbf40c4" ma:taxonomyFieldName="Function_x0020_Operations_x0020_IDB" ma:displayName="Function Operations IDB" ma:default="" ma:fieldId="{fd0e48b6-a668-48a9-885f-717e5bbf40c4}" ma:sspId="cf0be0ad-272c-4e7f-a157-3f0abda6cde5" ma:termSetId="5afbb5f0-73fa-45d3-a56a-b084af06f56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9c4ff23e-f1e5-4a3c-b68a-ce854a860959}" ma:internalName="TaxCatchAll" ma:showField="CatchAllData" ma:web="8406cd95-6dfb-42d9-a406-1a1910b5fe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9c4ff23e-f1e5-4a3c-b68a-ce854a860959}" ma:internalName="TaxCatchAllLabel" ma:readOnly="true" ma:showField="CatchAllDataLabel" ma:web="8406cd95-6dfb-42d9-a406-1a1910b5fe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– 5 years"/>
          <xsd:enumeration value="Disclosed Over Time – 20 years"/>
          <xsd:enumeration value="Disclosed Over Time – 10 years"/>
          <xsd:enumeration value="Public"/>
          <xsd:enumeration value="Public - Simultaneous Disclosure"/>
        </xsd:restriction>
      </xsd:simpleType>
    </xsd:element>
    <xsd:element name="o5138a91267540169645e33d09c9ddc6" ma:index="16" ma:taxonomy="true" ma:internalName="o5138a91267540169645e33d09c9ddc6" ma:taxonomyFieldName="Series_x0020_Operations_x0020_IDB" ma:displayName="Series Operations IDB" ma:readOnly="false" ma:default="" ma:fieldId="{85138a91-2675-4016-9645-e33d09c9ddc6}" ma:sspId="cf0be0ad-272c-4e7f-a157-3f0abda6cde5" ma:termSetId="3bc5da7b-2b03-4315-921b-8aab7897c5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description="Entered by the user or default value pulled from project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m555d3814edf4817b4410a4e57f94ce9" ma:index="24" nillable="true" ma:taxonomy="true" ma:internalName="m555d3814edf4817b4410a4e57f94ce9" ma:taxonomyFieldName="Fund_x0020_IDB" ma:displayName="Fund IDB" ma:default="" ma:fieldId="{6555d381-4edf-4817-b441-0a4e57f94ce9}" ma:taxonomyMulti="true" ma:sspId="cf0be0ad-272c-4e7f-a157-3f0abda6cde5" ma:termSetId="932037b2-42e9-4373-86b7-1f7fc55d6c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559ffcc31d34167856647188be35015" ma:index="26" nillable="true" ma:taxonomy="true" ma:internalName="e559ffcc31d34167856647188be35015" ma:taxonomyFieldName="Sector_x0020_IDB" ma:displayName="Sector IDB" ma:default="" ma:fieldId="{e559ffcc-31d3-4167-8566-47188be35015}" ma:taxonomyMulti="true" ma:sspId="cf0be0ad-272c-4e7f-a157-3f0abda6cde5" ma:termSetId="2d74a730-652b-4815-b74c-000791e0ddf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c456731dbc904a5fb605ec556c33e883" ma:index="28" nillable="true" ma:taxonomy="true" ma:internalName="c456731dbc904a5fb605ec556c33e883" ma:taxonomyFieldName="Sub_x002d_Sector" ma:displayName="Sub-Sector" ma:default="" ma:fieldId="{c456731d-bc90-4a5f-b605-ec556c33e883}" ma:sspId="cf0be0ad-272c-4e7f-a157-3f0abda6cde5" ma:termSetId="b6d60bd7-2da3-4fd7-a377-d114adc2f2d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j8b96605ee2f4c4e988849e658583fee" ma:index="33" nillable="true" ma:taxonomy="true" ma:internalName="j8b96605ee2f4c4e988849e658583fee" ma:taxonomyFieldName="Country" ma:displayName="Country" ma:default="" ma:fieldId="{38b96605-ee2f-4c4e-9888-49e658583fee}" ma:taxonomyMulti="true" ma:sspId="cf0be0ad-272c-4e7f-a157-3f0abda6cde5" ma:termSetId="2a7cd356-0181-422a-926d-b928cc73465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5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6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7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8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39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0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1" nillable="true" ma:displayName="Abstract" ma:internalName="Abstract">
      <xsd:simpleType>
        <xsd:restriction base="dms:Note">
          <xsd:maxLength value="255"/>
        </xsd:restriction>
      </xsd:simpleType>
    </xsd:element>
    <xsd:element name="Migration_x0020_Info" ma:index="42" nillable="true" ma:displayName="Migration Info" ma:internalName="Migration_x0020_Info">
      <xsd:simpleType>
        <xsd:restriction base="dms:Note"/>
      </xsd:simpleType>
    </xsd:element>
    <xsd:element name="SISCOR_x0020_Number" ma:index="43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4" nillable="true" ma:displayName="IDBDocs Number" ma:description="Brought over as part of Migration" ma:internalName="IDBDocs_x0020_Number">
      <xsd:simpleType>
        <xsd:restriction base="dms:Text">
          <xsd:maxLength value="255"/>
        </xsd:restriction>
      </xsd:simpleType>
    </xsd:element>
    <xsd:element name="Editor1" ma:index="45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6" nillable="true" ma:displayName="Issue Date" ma:format="DateOnly" ma:internalName="Issue_x0020_Date">
      <xsd:simpleType>
        <xsd:restriction base="dms:DateTime"/>
      </xsd:simpleType>
    </xsd:element>
    <xsd:element name="Publishing_x0020_House" ma:index="47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8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49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0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Fiscal_x0020_Year_x0020_IDB" ma:index="51" nillable="true" ma:displayName="Fiscal Year IDB" ma:default="=TEXT(TODAY(),&quot;yyyy&quot;)" ma:internalName="Fiscal_x0020_Year_x0020_IDB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_x0020_Document_x0020_Type xmlns="9c571b2f-e523-4ab2-ba2e-09e151a03ef4" xsi:nil="true"/>
    <Abstract xmlns="9c571b2f-e523-4ab2-ba2e-09e151a03ef4" xsi:nil="true"/>
    <Disclosure_x0020_Activity xmlns="9c571b2f-e523-4ab2-ba2e-09e151a03ef4">Loan Proposal</Disclosure_x0020_Activity>
    <Key_x0020_Document xmlns="9c571b2f-e523-4ab2-ba2e-09e151a03ef4">false</Key_x0020_Document>
    <Division_x0020_or_x0020_Unit xmlns="9c571b2f-e523-4ab2-ba2e-09e151a03ef4">SCL/LMK</Division_x0020_or_x0020_Unit>
    <Other_x0020_Author xmlns="9c571b2f-e523-4ab2-ba2e-09e151a03ef4" xsi:nil="true"/>
    <Region xmlns="9c571b2f-e523-4ab2-ba2e-09e151a03ef4" xsi:nil="true"/>
    <IDBDocs_x0020_Number xmlns="9c571b2f-e523-4ab2-ba2e-09e151a03ef4">40415576</IDBDocs_x0020_Number>
    <Document_x0020_Author xmlns="9c571b2f-e523-4ab2-ba2e-09e151a03ef4">Urquidi Zijderveld, Manuel Enrique</Document_x0020_Author>
    <Publication_x0020_Type xmlns="9c571b2f-e523-4ab2-ba2e-09e151a03ef4" xsi:nil="true"/>
    <Operation_x0020_Type xmlns="9c571b2f-e523-4ab2-ba2e-09e151a03ef4" xsi:nil="true"/>
    <TaxCatchAll xmlns="9c571b2f-e523-4ab2-ba2e-09e151a03ef4">
      <Value>4</Value>
      <Value>3</Value>
    </TaxCatchAll>
    <Fiscal_x0020_Year_x0020_IDB xmlns="9c571b2f-e523-4ab2-ba2e-09e151a03ef4">2016</Fiscal_x0020_Year_x0020_IDB>
    <Issue_x0020_Date xmlns="9c571b2f-e523-4ab2-ba2e-09e151a03ef4" xsi:nil="true"/>
    <m555d3814edf4817b4410a4e57f94ce9 xmlns="9c571b2f-e523-4ab2-ba2e-09e151a03ef4">
      <Terms xmlns="http://schemas.microsoft.com/office/infopath/2007/PartnerControls"/>
    </m555d3814edf4817b4410a4e57f94ce9>
    <Project_x0020_Number xmlns="9c571b2f-e523-4ab2-ba2e-09e151a03ef4">BO-L1121</Project_x0020_Number>
    <o5138a91267540169645e33d09c9ddc6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Unclassified</TermName>
          <TermId xmlns="http://schemas.microsoft.com/office/infopath/2007/PartnerControls">a6dff32e-d477-44cd-a56b-85efe9e0a56c</TermId>
        </TermInfo>
      </Terms>
    </o5138a91267540169645e33d09c9ddc6>
    <Package_x0020_Code xmlns="9c571b2f-e523-4ab2-ba2e-09e151a03ef4" xsi:nil="true"/>
    <Migration_x0020_Info xmlns="9c571b2f-e523-4ab2-ba2e-09e151a03ef4">&lt;Data&gt;&lt;APPLICATION&gt;MS EXCEL&lt;/APPLICATION&gt;&lt;USER_STAGE&gt;Loan Proposal&lt;/USER_STAGE&gt;&lt;APPROVAL_CODE&gt;CG&lt;/APPROVAL_CODE&gt;&lt;APPROVAL_DESC&gt;Committee of the Whole&lt;/APPROVAL_DESC&gt;&lt;PD_OBJ_TYPE&gt;0&lt;/PD_OBJ_TYPE&gt;&lt;DTAPPROVAL&gt;Nov 30 2016 12:00AM&lt;/DTAPPROVAL&gt;&lt;MAKERECORD&gt;Y&lt;/MAKERECORD&gt;&lt;/Data&gt;</Migration_x0020_Info>
    <Approval_x0020_Number xmlns="9c571b2f-e523-4ab2-ba2e-09e151a03ef4" xsi:nil="true"/>
    <Access_x0020_to_x0020_Information_x00a0_Policy xmlns="9c571b2f-e523-4ab2-ba2e-09e151a03ef4">Public</Access_x0020_to_x0020_Information_x00a0_Policy>
    <Business_x0020_Area xmlns="9c571b2f-e523-4ab2-ba2e-09e151a03ef4" xsi:nil="true"/>
    <SISCOR_x0020_Number xmlns="9c571b2f-e523-4ab2-ba2e-09e151a03ef4" xsi:nil="true"/>
    <Webtopic xmlns="9c571b2f-e523-4ab2-ba2e-09e151a03ef4">TC-AML</Webtopic>
    <Identifier xmlns="9c571b2f-e523-4ab2-ba2e-09e151a03ef4"> TECFILE</Identifier>
    <Publishing_x0020_House xmlns="9c571b2f-e523-4ab2-ba2e-09e151a03ef4" xsi:nil="true"/>
    <Document_x0020_Language_x0020_IDB xmlns="9c571b2f-e523-4ab2-ba2e-09e151a03ef4">Spanish</Document_x0020_Language_x0020_IDB>
    <KP_x0020_Topics xmlns="9c571b2f-e523-4ab2-ba2e-09e151a03ef4" xsi:nil="true"/>
    <Phase xmlns="9c571b2f-e523-4ab2-ba2e-09e151a03ef4" xsi:nil="true"/>
    <fd0e48b6a66848a9885f717e5bbf40c4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IDBDocs</TermName>
          <TermId xmlns="http://schemas.microsoft.com/office/infopath/2007/PartnerControls">cca77002-e150-4b2d-ab1f-1d7a7cdcae16</TermId>
        </TermInfo>
      </Terms>
    </fd0e48b6a66848a9885f717e5bbf40c4>
    <e559ffcc31d34167856647188be35015 xmlns="9c571b2f-e523-4ab2-ba2e-09e151a03ef4">
      <Terms xmlns="http://schemas.microsoft.com/office/infopath/2007/PartnerControls"/>
    </e559ffcc31d34167856647188be35015>
    <c456731dbc904a5fb605ec556c33e883 xmlns="9c571b2f-e523-4ab2-ba2e-09e151a03ef4">
      <Terms xmlns="http://schemas.microsoft.com/office/infopath/2007/PartnerControls"/>
    </c456731dbc904a5fb605ec556c33e883>
    <Editor1 xmlns="9c571b2f-e523-4ab2-ba2e-09e151a03ef4" xsi:nil="true"/>
    <j8b96605ee2f4c4e988849e658583fee xmlns="9c571b2f-e523-4ab2-ba2e-09e151a03ef4">
      <Terms xmlns="http://schemas.microsoft.com/office/infopath/2007/PartnerControls"/>
    </j8b96605ee2f4c4e988849e658583fee>
  </documentManagement>
</p:properties>
</file>

<file path=customXml/itemProps1.xml><?xml version="1.0" encoding="utf-8"?>
<ds:datastoreItem xmlns:ds="http://schemas.openxmlformats.org/officeDocument/2006/customXml" ds:itemID="{F56336C1-A1FF-40D8-8E0C-1A6BF95D9AA5}"/>
</file>

<file path=customXml/itemProps2.xml><?xml version="1.0" encoding="utf-8"?>
<ds:datastoreItem xmlns:ds="http://schemas.openxmlformats.org/officeDocument/2006/customXml" ds:itemID="{BE482782-1719-42F2-9D83-95ECD96CF8F8}"/>
</file>

<file path=customXml/itemProps3.xml><?xml version="1.0" encoding="utf-8"?>
<ds:datastoreItem xmlns:ds="http://schemas.openxmlformats.org/officeDocument/2006/customXml" ds:itemID="{C2C25138-FF12-4FDD-B60A-1C7F3FF3B60E}"/>
</file>

<file path=customXml/itemProps4.xml><?xml version="1.0" encoding="utf-8"?>
<ds:datastoreItem xmlns:ds="http://schemas.openxmlformats.org/officeDocument/2006/customXml" ds:itemID="{E86692BE-DF27-4E13-BC9F-36385678CD10}"/>
</file>

<file path=customXml/itemProps5.xml><?xml version="1.0" encoding="utf-8"?>
<ds:datastoreItem xmlns:ds="http://schemas.openxmlformats.org/officeDocument/2006/customXml" ds:itemID="{41B9C5D1-097D-4ADE-A691-D7FB17E6403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1 Datos</vt:lpstr>
      <vt:lpstr>2 Impactos</vt:lpstr>
      <vt:lpstr>3 Resultados</vt:lpstr>
      <vt:lpstr>4 Productos - Metas</vt:lpstr>
      <vt:lpstr>5 Productos-Costos</vt:lpstr>
      <vt:lpstr>'1 Datos'!Print_Area</vt:lpstr>
      <vt:lpstr>'3 Resultados'!Print_Area</vt:lpstr>
      <vt:lpstr>'4 Productos - Metas'!Print_Area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Opt Elink Reporte de Monitoreo (PMR) BOL1121 POD QRR</dc:title>
  <dc:subject>Informe Semestral</dc:subject>
  <dc:creator/>
  <cp:lastModifiedBy/>
  <dcterms:created xsi:type="dcterms:W3CDTF">2011-05-10T20:28:50Z</dcterms:created>
  <dcterms:modified xsi:type="dcterms:W3CDTF">2016-11-08T18:00:34Z</dcterms:modified>
  <cp:version>v3</cp:ver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Sub_x002d_Sector">
    <vt:lpwstr/>
  </property>
  <property fmtid="{D5CDD505-2E9C-101B-9397-08002B2CF9AE}" pid="4" name="ContentTypeId">
    <vt:lpwstr>0x01010046CF21643EE8D14686A648AA6DAD0892001B868DD694CFEF4797BDF2F70D98684A</vt:lpwstr>
  </property>
  <property fmtid="{D5CDD505-2E9C-101B-9397-08002B2CF9AE}" pid="5" name="TaxKeywordTaxHTField">
    <vt:lpwstr/>
  </property>
  <property fmtid="{D5CDD505-2E9C-101B-9397-08002B2CF9AE}" pid="6" name="Series Operations IDB">
    <vt:lpwstr>3;#Unclassified|a6dff32e-d477-44cd-a56b-85efe9e0a56c</vt:lpwstr>
  </property>
  <property fmtid="{D5CDD505-2E9C-101B-9397-08002B2CF9AE}" pid="7" name="Sub-Sector">
    <vt:lpwstr/>
  </property>
  <property fmtid="{D5CDD505-2E9C-101B-9397-08002B2CF9AE}" pid="8" name="Country">
    <vt:lpwstr/>
  </property>
  <property fmtid="{D5CDD505-2E9C-101B-9397-08002B2CF9AE}" pid="9" name="Fund IDB">
    <vt:lpwstr/>
  </property>
  <property fmtid="{D5CDD505-2E9C-101B-9397-08002B2CF9AE}" pid="10" name="Series_x0020_Operations_x0020_IDB">
    <vt:lpwstr>3;#Unclassified|a6dff32e-d477-44cd-a56b-85efe9e0a56c</vt:lpwstr>
  </property>
  <property fmtid="{D5CDD505-2E9C-101B-9397-08002B2CF9AE}" pid="11" name="To:">
    <vt:lpwstr/>
  </property>
  <property fmtid="{D5CDD505-2E9C-101B-9397-08002B2CF9AE}" pid="12" name="From:">
    <vt:lpwstr/>
  </property>
  <property fmtid="{D5CDD505-2E9C-101B-9397-08002B2CF9AE}" pid="13" name="Sector IDB">
    <vt:lpwstr/>
  </property>
  <property fmtid="{D5CDD505-2E9C-101B-9397-08002B2CF9AE}" pid="14" name="Function Operations IDB">
    <vt:lpwstr>4;#IDBDocs|cca77002-e150-4b2d-ab1f-1d7a7cdcae16</vt:lpwstr>
  </property>
</Properties>
</file>