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9440" windowHeight="11235" activeTab="0"/>
  </bookViews>
  <sheets>
    <sheet name="3. Plan de passation de marches" sheetId="1" r:id="rId1"/>
  </sheets>
  <externalReferences>
    <externalReference r:id="rId4"/>
  </externalReferences>
  <definedNames>
    <definedName name="Component1">#REF!</definedName>
    <definedName name="Component10">#REF!</definedName>
    <definedName name="Component11">#REF!</definedName>
    <definedName name="Component12">#REF!</definedName>
    <definedName name="Component13">#REF!</definedName>
    <definedName name="Component14">#REF!</definedName>
    <definedName name="Component15">#REF!</definedName>
    <definedName name="Component16">#REF!</definedName>
    <definedName name="Component17">#REF!</definedName>
    <definedName name="Component18">#REF!</definedName>
    <definedName name="Component19">#REF!</definedName>
    <definedName name="Component2">#REF!</definedName>
    <definedName name="Component20">#REF!</definedName>
    <definedName name="Component3">#REF!</definedName>
    <definedName name="Component4">#REF!</definedName>
    <definedName name="Component5">#REF!</definedName>
    <definedName name="Component6">#REF!</definedName>
    <definedName name="Component7">#REF!</definedName>
    <definedName name="Component8">#REF!</definedName>
    <definedName name="Component9">#REF!</definedName>
    <definedName name="Impact1" localSheetId="0">#REF!</definedName>
    <definedName name="Impact10" localSheetId="0">#REF!</definedName>
    <definedName name="Impact11" localSheetId="0">#REF!</definedName>
    <definedName name="Impact12" localSheetId="0">#REF!</definedName>
    <definedName name="Impact13" localSheetId="0">#REF!</definedName>
    <definedName name="Impact14" localSheetId="0">#REF!</definedName>
    <definedName name="Impact15" localSheetId="0">#REF!</definedName>
    <definedName name="Impact16" localSheetId="0">#REF!</definedName>
    <definedName name="Impact17" localSheetId="0">#REF!</definedName>
    <definedName name="Impact18" localSheetId="0">#REF!</definedName>
    <definedName name="Impact19" localSheetId="0">#REF!</definedName>
    <definedName name="Impact2" localSheetId="0">#REF!</definedName>
    <definedName name="Impact20" localSheetId="0">#REF!</definedName>
    <definedName name="Impact3" localSheetId="0">#REF!</definedName>
    <definedName name="Impact4" localSheetId="0">#REF!</definedName>
    <definedName name="Impact5" localSheetId="0">#REF!</definedName>
    <definedName name="Impact6" localSheetId="0">#REF!</definedName>
    <definedName name="Impact7" localSheetId="0">#REF!</definedName>
    <definedName name="Impact8" localSheetId="0">#REF!</definedName>
    <definedName name="Impact9" localSheetId="0">#REF!</definedName>
    <definedName name="Level1">#REF!</definedName>
    <definedName name="Level10">#REF!</definedName>
    <definedName name="Level11">#REF!</definedName>
    <definedName name="Level12">#REF!</definedName>
    <definedName name="Level13">#REF!</definedName>
    <definedName name="Level14">#REF!</definedName>
    <definedName name="Level15">#REF!</definedName>
    <definedName name="Level16">#REF!</definedName>
    <definedName name="Level17">#REF!</definedName>
    <definedName name="Level18">#REF!</definedName>
    <definedName name="Level19">#REF!</definedName>
    <definedName name="Level2">#REF!</definedName>
    <definedName name="Level20">#REF!</definedName>
    <definedName name="Level3">#REF!</definedName>
    <definedName name="Level4">#REF!</definedName>
    <definedName name="Level5">#REF!</definedName>
    <definedName name="Level6">#REF!</definedName>
    <definedName name="Level7">#REF!</definedName>
    <definedName name="Level8">#REF!</definedName>
    <definedName name="Level9">#REF!</definedName>
    <definedName name="Probability1" localSheetId="0">#REF!</definedName>
    <definedName name="Probability10" localSheetId="0">#REF!</definedName>
    <definedName name="Probability11" localSheetId="0">#REF!</definedName>
    <definedName name="Probability12" localSheetId="0">#REF!</definedName>
    <definedName name="Probability13" localSheetId="0">#REF!</definedName>
    <definedName name="Probability14" localSheetId="0">#REF!</definedName>
    <definedName name="Probability15" localSheetId="0">#REF!</definedName>
    <definedName name="Probability16" localSheetId="0">#REF!</definedName>
    <definedName name="Probability17" localSheetId="0">#REF!</definedName>
    <definedName name="Probability18" localSheetId="0">#REF!</definedName>
    <definedName name="Probability19" localSheetId="0">#REF!</definedName>
    <definedName name="Probability2" localSheetId="0">#REF!</definedName>
    <definedName name="Probability20" localSheetId="0">#REF!</definedName>
    <definedName name="Probability3" localSheetId="0">#REF!</definedName>
    <definedName name="Probability4" localSheetId="0">#REF!</definedName>
    <definedName name="Probability5" localSheetId="0">#REF!</definedName>
    <definedName name="Probability6" localSheetId="0">#REF!</definedName>
    <definedName name="Probability7" localSheetId="0">#REF!</definedName>
    <definedName name="Probability8" localSheetId="0">#REF!</definedName>
    <definedName name="Probability9" localSheetId="0">#REF!</definedName>
    <definedName name="Risk1">#REF!</definedName>
    <definedName name="Risk10">#REF!</definedName>
    <definedName name="Risk11">#REF!</definedName>
    <definedName name="Risk12">#REF!</definedName>
    <definedName name="Risk13">#REF!</definedName>
    <definedName name="Risk14">#REF!</definedName>
    <definedName name="Risk15">#REF!</definedName>
    <definedName name="Risk16">#REF!</definedName>
    <definedName name="Risk17">#REF!</definedName>
    <definedName name="Risk18">#REF!</definedName>
    <definedName name="Risk19">#REF!</definedName>
    <definedName name="Risk2">#REF!</definedName>
    <definedName name="Risk20">#REF!</definedName>
    <definedName name="Risk3">#REF!</definedName>
    <definedName name="Risk4">#REF!</definedName>
    <definedName name="Risk5">#REF!</definedName>
    <definedName name="Risk6">#REF!</definedName>
    <definedName name="Risk7">#REF!</definedName>
    <definedName name="Risk8">#REF!</definedName>
    <definedName name="Risk9">#REF!</definedName>
    <definedName name="Typeofrisk1">#REF!</definedName>
    <definedName name="Typeofrisk10">#REF!</definedName>
    <definedName name="Typeofrisk11">#REF!</definedName>
    <definedName name="Typeofrisk12">#REF!</definedName>
    <definedName name="Typeofrisk13">#REF!</definedName>
    <definedName name="Typeofrisk14">#REF!</definedName>
    <definedName name="Typeofrisk15">#REF!</definedName>
    <definedName name="Typeofrisk16">#REF!</definedName>
    <definedName name="Typeofrisk17">#REF!</definedName>
    <definedName name="Typeofrisk18">#REF!</definedName>
    <definedName name="Typeofrisk19">#REF!</definedName>
    <definedName name="Typeofrisk2">#REF!</definedName>
    <definedName name="Typeofrisk20">#REF!</definedName>
    <definedName name="Typeofrisk3">#REF!</definedName>
    <definedName name="Typeofrisk4">#REF!</definedName>
    <definedName name="Typeofrisk5">#REF!</definedName>
    <definedName name="Typeofrisk6">#REF!</definedName>
    <definedName name="Typeofrisk7">#REF!</definedName>
    <definedName name="Typeofrisk8">#REF!</definedName>
    <definedName name="Typeofrisk9">#REF!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3">#REF!</definedName>
    <definedName name="Value4">#REF!</definedName>
    <definedName name="Value5">#REF!</definedName>
    <definedName name="Value6">#REF!</definedName>
    <definedName name="Value7">#REF!</definedName>
    <definedName name="Value8">#REF!</definedName>
    <definedName name="Value9">#REF!</definedName>
  </definedNames>
  <calcPr fullCalcOnLoad="1"/>
</workbook>
</file>

<file path=xl/comments1.xml><?xml version="1.0" encoding="utf-8"?>
<comments xmlns="http://schemas.openxmlformats.org/spreadsheetml/2006/main">
  <authors>
    <author>Sheld?neFranccisque</author>
    <author>Test</author>
  </authors>
  <commentList>
    <comment ref="F30" authorId="0">
      <text>
        <r>
          <rPr>
            <b/>
            <sz val="9"/>
            <rFont val="Tahoma"/>
            <family val="2"/>
          </rPr>
          <t>SheldèneFranccisque:</t>
        </r>
        <r>
          <rPr>
            <sz val="9"/>
            <rFont val="Tahoma"/>
            <family val="2"/>
          </rPr>
          <t xml:space="preserve">
Budget : 60,000 USD
ce n'est pas un marche a proprement dite. C'est un protocole d'accord (MOU) entre le CFI et l'Adit. Etant donne qu'on lui a attribue un numero on le laisse dans le PPM. Mais ce n'est pas un marche.</t>
        </r>
      </text>
    </comment>
    <comment ref="B37" authorId="0">
      <text>
        <r>
          <rPr>
            <b/>
            <sz val="9"/>
            <rFont val="Tahoma"/>
            <family val="2"/>
          </rPr>
          <t>SheldèneFranccisque:</t>
        </r>
        <r>
          <rPr>
            <sz val="9"/>
            <rFont val="Tahoma"/>
            <family val="2"/>
          </rPr>
          <t xml:space="preserve">
ancier numero: 
Produit 13, 
activité 13.1.6.3 </t>
        </r>
      </text>
    </comment>
    <comment ref="B41"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2        
Activité 2.1.1</t>
        </r>
      </text>
    </comment>
    <comment ref="B43" authorId="0">
      <text>
        <r>
          <rPr>
            <b/>
            <sz val="9"/>
            <rFont val="Tahoma"/>
            <family val="2"/>
          </rPr>
          <t>SheldèneFranccisque:</t>
        </r>
        <r>
          <rPr>
            <sz val="9"/>
            <rFont val="Tahoma"/>
            <family val="2"/>
          </rPr>
          <t xml:space="preserve">
</t>
        </r>
        <r>
          <rPr>
            <b/>
            <sz val="9"/>
            <rFont val="Tahoma"/>
            <family val="2"/>
          </rPr>
          <t>ancien numero</t>
        </r>
        <r>
          <rPr>
            <sz val="9"/>
            <rFont val="Tahoma"/>
            <family val="2"/>
          </rPr>
          <t>:    Produit 10           Activité 10.2.6</t>
        </r>
      </text>
    </comment>
    <comment ref="B45" authorId="0">
      <text>
        <r>
          <rPr>
            <b/>
            <sz val="9"/>
            <rFont val="Tahoma"/>
            <family val="2"/>
          </rPr>
          <t>SheldèneFranccisque:</t>
        </r>
        <r>
          <rPr>
            <sz val="9"/>
            <rFont val="Tahoma"/>
            <family val="2"/>
          </rPr>
          <t xml:space="preserve">
</t>
        </r>
        <r>
          <rPr>
            <b/>
            <sz val="9"/>
            <rFont val="Tahoma"/>
            <family val="2"/>
          </rPr>
          <t xml:space="preserve">ancien numero: </t>
        </r>
        <r>
          <rPr>
            <sz val="9"/>
            <rFont val="Tahoma"/>
            <family val="2"/>
          </rPr>
          <t xml:space="preserve">   Produit 13           Activité  13.1.11.5</t>
        </r>
      </text>
    </comment>
    <comment ref="B46"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13,          Activité 13.1.4.4 </t>
        </r>
      </text>
    </comment>
    <comment ref="B54" authorId="0">
      <text>
        <r>
          <rPr>
            <b/>
            <sz val="9"/>
            <rFont val="Tahoma"/>
            <family val="2"/>
          </rPr>
          <t>SheldèneFranccisque:</t>
        </r>
        <r>
          <rPr>
            <sz val="9"/>
            <rFont val="Tahoma"/>
            <family val="2"/>
          </rPr>
          <t xml:space="preserve">
Nouveau numero: 13.3.3.1</t>
        </r>
      </text>
    </comment>
    <comment ref="B56" authorId="0">
      <text>
        <r>
          <rPr>
            <b/>
            <sz val="9"/>
            <rFont val="Tahoma"/>
            <family val="2"/>
          </rPr>
          <t>SheldèneFranccisque:</t>
        </r>
        <r>
          <rPr>
            <sz val="9"/>
            <rFont val="Tahoma"/>
            <family val="2"/>
          </rPr>
          <t xml:space="preserve">
ancien numero: 
Produit  14,     
Activité 14.2.2  </t>
        </r>
      </text>
    </comment>
    <comment ref="L58" authorId="0">
      <text>
        <r>
          <rPr>
            <b/>
            <sz val="9"/>
            <rFont val="Tahoma"/>
            <family val="2"/>
          </rPr>
          <t>SheldèneFranccisque:</t>
        </r>
        <r>
          <rPr>
            <sz val="9"/>
            <rFont val="Tahoma"/>
            <family val="2"/>
          </rPr>
          <t xml:space="preserve">
</t>
        </r>
      </text>
    </comment>
    <comment ref="B59"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15,              Activité 15.2 </t>
        </r>
      </text>
    </comment>
    <comment ref="L65" authorId="0">
      <text>
        <r>
          <rPr>
            <b/>
            <sz val="9"/>
            <rFont val="Tahoma"/>
            <family val="2"/>
          </rPr>
          <t>SheldèneFranccisque:</t>
        </r>
        <r>
          <rPr>
            <sz val="9"/>
            <rFont val="Tahoma"/>
            <family val="2"/>
          </rPr>
          <t xml:space="preserve">
</t>
        </r>
        <r>
          <rPr>
            <b/>
            <sz val="9"/>
            <rFont val="Tahoma"/>
            <family val="2"/>
          </rPr>
          <t>budget</t>
        </r>
        <r>
          <rPr>
            <sz val="9"/>
            <rFont val="Tahoma"/>
            <family val="2"/>
          </rPr>
          <t xml:space="preserve">: 150,000 USD </t>
        </r>
      </text>
    </comment>
    <comment ref="B66" authorId="0">
      <text>
        <r>
          <rPr>
            <b/>
            <sz val="9"/>
            <rFont val="Tahoma"/>
            <family val="2"/>
          </rPr>
          <t>SheldèneFranccisque:</t>
        </r>
        <r>
          <rPr>
            <sz val="9"/>
            <rFont val="Tahoma"/>
            <family val="2"/>
          </rPr>
          <t xml:space="preserve">
ancien numero:         Produit 13,              Activité 13.1.7 </t>
        </r>
      </text>
    </comment>
    <comment ref="B74"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14,          Activité 14.2.1</t>
        </r>
      </text>
    </comment>
    <comment ref="B83" authorId="0">
      <text>
        <r>
          <rPr>
            <b/>
            <sz val="9"/>
            <rFont val="Tahoma"/>
            <family val="2"/>
          </rPr>
          <t>SheldèneFranccisque:</t>
        </r>
        <r>
          <rPr>
            <sz val="9"/>
            <rFont val="Tahoma"/>
            <family val="2"/>
          </rPr>
          <t xml:space="preserve">
</t>
        </r>
        <r>
          <rPr>
            <b/>
            <sz val="9"/>
            <rFont val="Tahoma"/>
            <family val="2"/>
          </rPr>
          <t xml:space="preserve">ancien numero: </t>
        </r>
        <r>
          <rPr>
            <sz val="9"/>
            <rFont val="Tahoma"/>
            <family val="2"/>
          </rPr>
          <t xml:space="preserve">
Produit 11, 13;  
Activité 11.1.1, 11.1.2, 11.1.3 et 13.1.9</t>
        </r>
      </text>
    </comment>
    <comment ref="B84"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11,13 et 15; Activité 11.2.2; 13.1.1.13; 15.5</t>
        </r>
      </text>
    </comment>
    <comment ref="B86"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10     Sub/Activite 10.2.3</t>
        </r>
      </text>
    </comment>
    <comment ref="B88"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1,        
Activité 1.6.1</t>
        </r>
      </text>
    </comment>
    <comment ref="B95"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1,        
Activité 1.4 </t>
        </r>
      </text>
    </comment>
    <comment ref="B108" authorId="0">
      <text>
        <r>
          <rPr>
            <b/>
            <sz val="9"/>
            <rFont val="Tahoma"/>
            <family val="2"/>
          </rPr>
          <t>SheldèneFranccisque:</t>
        </r>
        <r>
          <rPr>
            <sz val="9"/>
            <rFont val="Tahoma"/>
            <family val="2"/>
          </rPr>
          <t xml:space="preserve">
</t>
        </r>
        <r>
          <rPr>
            <b/>
            <sz val="9"/>
            <rFont val="Tahoma"/>
            <family val="2"/>
          </rPr>
          <t>ancien numero:</t>
        </r>
        <r>
          <rPr>
            <sz val="9"/>
            <rFont val="Tahoma"/>
            <family val="2"/>
          </rPr>
          <t xml:space="preserve">         Produit 11,           Activité 11.1.4</t>
        </r>
      </text>
    </comment>
    <comment ref="B109" authorId="0">
      <text>
        <r>
          <rPr>
            <b/>
            <sz val="9"/>
            <rFont val="Tahoma"/>
            <family val="2"/>
          </rPr>
          <t>SheldèneFranccisque:</t>
        </r>
        <r>
          <rPr>
            <sz val="9"/>
            <rFont val="Tahoma"/>
            <family val="2"/>
          </rPr>
          <t xml:space="preserve">
</t>
        </r>
        <r>
          <rPr>
            <b/>
            <sz val="9"/>
            <rFont val="Tahoma"/>
            <family val="2"/>
          </rPr>
          <t xml:space="preserve">ancien numero: </t>
        </r>
        <r>
          <rPr>
            <sz val="9"/>
            <rFont val="Tahoma"/>
            <family val="2"/>
          </rPr>
          <t xml:space="preserve">    Produit 10,           Activité 10.2.7</t>
        </r>
      </text>
    </comment>
    <comment ref="L102" authorId="1">
      <text>
        <r>
          <rPr>
            <b/>
            <sz val="9"/>
            <rFont val="Tahoma"/>
            <family val="2"/>
          </rPr>
          <t xml:space="preserve">Marcelle: </t>
        </r>
        <r>
          <rPr>
            <sz val="9"/>
            <rFont val="Tahoma"/>
            <family val="2"/>
          </rPr>
          <t xml:space="preserve">Vérifier le statut actuel du processus et corriger s'il y lieu
</t>
        </r>
      </text>
    </comment>
    <comment ref="K116" authorId="1">
      <text>
        <r>
          <rPr>
            <b/>
            <sz val="9"/>
            <rFont val="Tahoma"/>
            <family val="2"/>
          </rPr>
          <t xml:space="preserve">Marcelle: </t>
        </r>
        <r>
          <rPr>
            <sz val="9"/>
            <rFont val="Tahoma"/>
            <family val="2"/>
          </rPr>
          <t xml:space="preserve">Ajouter le nom de l'adjudicateur et cacher le marché
</t>
        </r>
      </text>
    </comment>
    <comment ref="L60" authorId="1">
      <text>
        <r>
          <rPr>
            <b/>
            <sz val="9"/>
            <rFont val="Tahoma"/>
            <family val="2"/>
          </rPr>
          <t>Marcelle: Marché a cacher avant publication.</t>
        </r>
        <r>
          <rPr>
            <sz val="9"/>
            <rFont val="Tahoma"/>
            <family val="2"/>
          </rPr>
          <t xml:space="preserve">
</t>
        </r>
      </text>
    </comment>
  </commentList>
</comments>
</file>

<file path=xl/sharedStrings.xml><?xml version="1.0" encoding="utf-8"?>
<sst xmlns="http://schemas.openxmlformats.org/spreadsheetml/2006/main" count="794" uniqueCount="404">
  <si>
    <t>Composante I</t>
  </si>
  <si>
    <t>TOTAL</t>
  </si>
  <si>
    <t>Numéro et nom du programme</t>
  </si>
  <si>
    <t>Description du marché</t>
  </si>
  <si>
    <t>SED</t>
  </si>
  <si>
    <t>CP</t>
  </si>
  <si>
    <t>Juillet 2014</t>
  </si>
  <si>
    <t>QCNI</t>
  </si>
  <si>
    <t>en attente</t>
  </si>
  <si>
    <t>adjugé</t>
  </si>
  <si>
    <t>SFQC</t>
  </si>
  <si>
    <t>Ex-ante</t>
  </si>
  <si>
    <t>avril 2015</t>
  </si>
  <si>
    <t>mai 2015</t>
  </si>
  <si>
    <t>aout 2015</t>
  </si>
  <si>
    <t>septembre 2015</t>
  </si>
  <si>
    <t>decembre 2015</t>
  </si>
  <si>
    <t>mars 2015</t>
  </si>
  <si>
    <t>Ministere de Commerce et de l'Industrie (MCI)</t>
  </si>
  <si>
    <t>Centre de Facilitation des Investissements (CFI)</t>
  </si>
  <si>
    <t>2879/GR-HA (HA-L1078) Developpement du Secteur Privé via la Promotion des Investissements</t>
  </si>
  <si>
    <t>CP/2879-CFI/2014-B-001</t>
  </si>
  <si>
    <t>EX-ante</t>
  </si>
  <si>
    <t>Par lot</t>
  </si>
  <si>
    <t>CP/2879-CFI/2014-B-002</t>
  </si>
  <si>
    <t>n/a</t>
  </si>
  <si>
    <t>octobre 2014</t>
  </si>
  <si>
    <t>juin 2015</t>
  </si>
  <si>
    <t>Logistique pour la participation des représentants du CFI a des évènements commerciaux internationaux (agence de voyage).</t>
  </si>
  <si>
    <t>plusieurs evenements</t>
  </si>
  <si>
    <t>novembre 2015</t>
  </si>
  <si>
    <t>janvier 2014</t>
  </si>
  <si>
    <t>Recrutement d'une entreprise responsable de la Logistique pour un  atelier de promotion des investissements entre Haiti et le Bresil</t>
  </si>
  <si>
    <t>janvier 2015</t>
  </si>
  <si>
    <t>Logistique pour la participation des représentants du CFI a des évènements commerciaux internationaux (Call Center - Las Vegas, USA)</t>
  </si>
  <si>
    <t>juillet 2014</t>
  </si>
  <si>
    <t>SED/2879-CFI/2014-CF-001</t>
  </si>
  <si>
    <t>septembre 2014</t>
  </si>
  <si>
    <t>SED/2879-CFI/2014-CF-004</t>
  </si>
  <si>
    <t>julliet 2014</t>
  </si>
  <si>
    <t>SED/2879-CFI/2014-CF-008</t>
  </si>
  <si>
    <t>SED/2879-CFI/2015-CF-003</t>
  </si>
  <si>
    <t>SED/2879-CFI/2014-CF-013</t>
  </si>
  <si>
    <t>novembre 2014</t>
  </si>
  <si>
    <t>juin 2014</t>
  </si>
  <si>
    <t xml:space="preserve">QC </t>
  </si>
  <si>
    <t>SED/2879-CFI/2015-CI-01</t>
  </si>
  <si>
    <t>SED-2879/GR-HA-CI100314</t>
  </si>
  <si>
    <t>SED/2879-CFI/2014-CI-03</t>
  </si>
  <si>
    <t>Recrutement d'un Coordonateur de projet au CFI</t>
  </si>
  <si>
    <t>Gregor Avril</t>
  </si>
  <si>
    <t>QCNI/2879-CFI/2014-CI-07</t>
  </si>
  <si>
    <t>QCNI/2879-CFI/2014-CI-05</t>
  </si>
  <si>
    <t>SED/2879-CFI/2014-CI-06</t>
  </si>
  <si>
    <t>Recrutement d'un coordonateur pour le projet de guide 2014</t>
  </si>
  <si>
    <t>Recrutement d'un consultant Interprete pour l'atelier de promotion des investissements entre Haiti et le Bresil</t>
  </si>
  <si>
    <t>CP/2879-CFI/2014-B-003</t>
  </si>
  <si>
    <t>SED/2879-CFI/2014-CI-10</t>
  </si>
  <si>
    <t>SED/2879-CFI/2015-CI-02</t>
  </si>
  <si>
    <t>juillet 2015</t>
  </si>
  <si>
    <t>octobre 2015</t>
  </si>
  <si>
    <t>CP/2879-CFI/2015-T-001</t>
  </si>
  <si>
    <t>annulé</t>
  </si>
  <si>
    <t>QCNI/2879-CFI/2014-CI-09</t>
  </si>
  <si>
    <t>Recrutement d'un consultant en promotion au CFI</t>
  </si>
  <si>
    <t>QCNI/2879-CFI/2014-CI-08</t>
  </si>
  <si>
    <t>SED/2879-CFI/2014-CI-04</t>
  </si>
  <si>
    <t>SED/2879-CFI/2014-CI-02</t>
  </si>
  <si>
    <t>QC</t>
  </si>
  <si>
    <t>mars 2016</t>
  </si>
  <si>
    <t>Recrutement d'une firme responsable de la Systematisation des experiences</t>
  </si>
  <si>
    <t>SED/2879-CFI/2014-CF-012</t>
  </si>
  <si>
    <t>SED/2879-CFI/2014-CF-010</t>
  </si>
  <si>
    <t>SFQC/2879-CFI/2014-CF-009</t>
  </si>
  <si>
    <t>SED/2879-CFI/2014-CF-007</t>
  </si>
  <si>
    <t>SFQC/2879-CFI/2014-CF-006</t>
  </si>
  <si>
    <t>SFQC/2879-CFI/2014-CF-005</t>
  </si>
  <si>
    <t>SFQC/2879-CFI/2014-CF-002</t>
  </si>
  <si>
    <t>clôturé</t>
  </si>
  <si>
    <t>CP/2879-CFI/2015-B-004</t>
  </si>
  <si>
    <t>SFQC/2879-CFI/2014-CF-019</t>
  </si>
  <si>
    <t>CP/2879-CFI/2014-T-001</t>
  </si>
  <si>
    <t>août 2015</t>
  </si>
  <si>
    <t>août 2014</t>
  </si>
  <si>
    <t>novembre 2013</t>
  </si>
  <si>
    <t>mai 2014</t>
  </si>
  <si>
    <t>janvier  2015</t>
  </si>
  <si>
    <t>décembre 2014</t>
  </si>
  <si>
    <t>février 2015</t>
  </si>
  <si>
    <t xml:space="preserve">Recrutement d'une firme responsable des services d'impression de materiel promotionnel-fournisseurs locals </t>
  </si>
  <si>
    <t>Rercrutement d'une entreprise pour effectuer des travaux d'amenagement d'un espace pour l'Archivage des documents au CFI</t>
  </si>
  <si>
    <t>Recrutement d'une entreprise responsable de la Logistique pour la réalisation d'évenements promotionnels du CFI et le support aux delegations d'investisseurs venant de l'etranger</t>
  </si>
  <si>
    <t>ADIH</t>
  </si>
  <si>
    <t>Achat de Service d'impression du Guide des Investissements</t>
  </si>
  <si>
    <t>Mise en oeuvre d'un protocole d'accord avec l'ADIH pour supporter a l'initiative du secteur privé pour le développement des exportations de produits textiles via le renouvellement et l'extension de la loi HOPE</t>
  </si>
  <si>
    <t>Recrutement d'une entreprise responsable de la logistique pour l'organisation de 3 ateliers de formation pour la delegation de Coree</t>
  </si>
  <si>
    <t>Achat de service d'Impression et  de Publication du Guide 2014</t>
  </si>
  <si>
    <t>Achat de Service d'impression de materiel promotionel - Fournisseurs etrangers</t>
  </si>
  <si>
    <t>Recrutement d'une entreprise responsable de la logistique pour 2 ateliers de réflexion  du meilleur choix de CRM pour CFI</t>
  </si>
  <si>
    <t>Logistique pour les activités de promotion en support aux délégations d'investisseurs du textile  venant de l'étranger</t>
  </si>
  <si>
    <t>Achat des services de décoration d'un stand d'exposition pour supporter la participation du CFI a la conférence en Corée</t>
  </si>
  <si>
    <t>Secrétariat technique , mise en place et mise en ouevre  de la stratégie de comunication et de coordination du Forum 2014  et 2015 du CFI à réaliser en Haiti</t>
  </si>
  <si>
    <t>Conception et définition d'une stratégie du Goh pour la promotion du pays et l'attraction des investisements directs extrangers et Définition d'un plan de communication interne et externe du CFI qui doit supporter la stratégie actuelle et 2014-2017 du CFI</t>
  </si>
  <si>
    <t>Recrutement d'une firme experte pour la Mise sur pied  des sytemes de base de données économiques pouvant supporter les activités de promotion et d'investissements du CFI (Open Data )</t>
  </si>
  <si>
    <t>Recrutement d'une coordonatrice pour le Forum 2014 et 2015</t>
  </si>
  <si>
    <t>Recrutement d'un Chef d'opérations au CFI</t>
  </si>
  <si>
    <t>Recrutement d'un consultant responsable de l'élaboration d'un manuel de procedures administratives et la mise en oeuvre de l'ensemble des procedures du CFI</t>
  </si>
  <si>
    <t>Recrutement d'un consultant spécialisé en passation de marchés pour former le personnel du CFI</t>
  </si>
  <si>
    <t>Recrutement d'un expert en archivage pour monter et gérer un syteme d'archivage pour le CFI</t>
  </si>
  <si>
    <t>Recrutement d'une firme pour faire le Diagnostic comparatif sur les API's au niveau international et du cadre legal et institutionnel national pour améliorer le positionnement administratif du CFI</t>
  </si>
  <si>
    <t>SED/2879-CFI/2014-S-001</t>
  </si>
  <si>
    <t>en cours</t>
  </si>
  <si>
    <t>Recrutement d'un consultant pour effectuer le Design graphique du guide 2014</t>
  </si>
  <si>
    <t>Recrutement d'un consultant pour l'Elaboration du manuel d'image corporative du CFI</t>
  </si>
  <si>
    <t>Recrutement d'un consultant responsible de l'elaboration des Plan stratégique 2014 - 2017  et plan operationel pour encadrer la réorganisation et le rebranding du CFI</t>
  </si>
  <si>
    <t xml:space="preserve">Recrutement d'une firme pour le Design du one-stop-shop et Acompagnement tecnique du Forum 2014  et Forum 2015 du CFI à réaliser en Haití </t>
  </si>
  <si>
    <t>Recrutement d'une firme pour l'Accompagnement Internationl pour L'élaboration d'une étude  pour la filière BPO</t>
  </si>
  <si>
    <t xml:space="preserve">Recrutement d'une firme pour l'Elaboration d'une étude  pour la filière stratégique  Manufactures Textiles </t>
  </si>
  <si>
    <t xml:space="preserve">Recrutement d'une firme pour le Design et l'élaboration d'un baromètre 2015 </t>
  </si>
  <si>
    <t>Recrutement d'une firme pour l'Elaboration d'une base de donnees de fourniseurs locaux  visant à l'enchainement productif</t>
  </si>
  <si>
    <t>Recrutement d'une firme pour faire le Diagnostique légal pour faire l'inventaire du cadre légal qui touche les compentences desirées dans la nouvelle "LOI" du CFI et Elaboration d'un projet de LOI et ses arrêtés d'application</t>
  </si>
  <si>
    <t>Recrutement d'une firme pour l'elaboration d'un Manuel de Procedures et logiciel de correspondance et agenda du CFI</t>
  </si>
  <si>
    <t>Recrutment d'une firme pour effectuer La revision et la mise en place de la Promotion du Guide 2014 par canaux spécialisés pour s'adresser aux potentiels investisseurs</t>
  </si>
  <si>
    <t>Recrutement d'une firme pour effectuer la Traduction et l'Edition de langue pour le Guide 2014</t>
  </si>
  <si>
    <t>Recrutement d'une firme pour effectuer la Conception graphique du Guide 2014</t>
  </si>
  <si>
    <t>Recrutement d'une firme pour Accompagner une délégation Haitienne au salon Call Center Week de Las Vegas et L'élaboration du Plan d'action pour le développement de la fiiere stratégie BPO</t>
  </si>
  <si>
    <t xml:space="preserve">annulé            </t>
  </si>
  <si>
    <t xml:space="preserve">annulé </t>
  </si>
  <si>
    <t>Recrutement d'un consultant pour l'accompagnement technique pour le secteur textile dans le cadre de la mission d'exploration en Coree du Sud</t>
  </si>
  <si>
    <t>SED/2879-CFI/2015-CI-11</t>
  </si>
  <si>
    <t>Ex-poste</t>
  </si>
  <si>
    <t>QCNI/2879-CFI/2015-CI-14</t>
  </si>
  <si>
    <t xml:space="preserve">annulé              </t>
  </si>
  <si>
    <t xml:space="preserve">annulé           </t>
  </si>
  <si>
    <t xml:space="preserve"> annulé      </t>
  </si>
  <si>
    <t xml:space="preserve">annulé          </t>
  </si>
  <si>
    <t>Septembre 2014</t>
  </si>
  <si>
    <t>Recrutement d'un consultant pour la mise à jour du site web et formation du personnel du CFI (contenu et logiciel)</t>
  </si>
  <si>
    <t>QC/2879-CFI/2015-CF-017</t>
  </si>
  <si>
    <t xml:space="preserve">annulé             </t>
  </si>
  <si>
    <t>SFQ</t>
  </si>
  <si>
    <t>Recrutement d'une fime pour faire le diagnostique legal et l'inventaire du cadre legal qui touche les competences desirees dans un nouveau cadre legal du CFI</t>
  </si>
  <si>
    <t>SFQ/2879-CFI/2015-CF-001</t>
  </si>
  <si>
    <t>SFQC/2879-CFI/2015-CF-002</t>
  </si>
  <si>
    <t xml:space="preserve">annulé        </t>
  </si>
  <si>
    <t xml:space="preserve">annulé         </t>
  </si>
  <si>
    <t xml:space="preserve">annulé       </t>
  </si>
  <si>
    <t xml:space="preserve">Recrutement d'une firme pour l'Elaboration d'une étude  pour la filière stratégique agro-industrielle </t>
  </si>
  <si>
    <r>
      <t>Recrutement d'une firme pour assurer le transport et service d'interpr</t>
    </r>
    <r>
      <rPr>
        <sz val="9"/>
        <color indexed="8"/>
        <rFont val="Calibri"/>
        <family val="2"/>
      </rPr>
      <t>è</t>
    </r>
    <r>
      <rPr>
        <sz val="9"/>
        <color indexed="8"/>
        <rFont val="Calibri"/>
        <family val="2"/>
      </rPr>
      <t xml:space="preserve">te pour la delagation du CFI en Coree </t>
    </r>
  </si>
  <si>
    <t>Recrutement d'une firme responsible de la modification du réseau et câblage électrique des bureaux du CFI</t>
  </si>
  <si>
    <t xml:space="preserve">annulé  </t>
  </si>
  <si>
    <r>
      <t>Recrutement d'une entreprise pour effectuer la modification du réseau et c</t>
    </r>
    <r>
      <rPr>
        <sz val="9"/>
        <color indexed="8"/>
        <rFont val="Calibri"/>
        <family val="2"/>
      </rPr>
      <t>â</t>
    </r>
    <r>
      <rPr>
        <sz val="9"/>
        <color indexed="8"/>
        <rFont val="Calibri"/>
        <family val="2"/>
      </rPr>
      <t>blage électrique des bureaux du CFI</t>
    </r>
  </si>
  <si>
    <t>Acquisition d'equipements et d'accessoires mulitimedia (video)</t>
  </si>
  <si>
    <t>Acquisition de matériels et de fournitures de bureau pour le système d'archivage du CFI</t>
  </si>
  <si>
    <r>
      <t>Acquisition d'une G</t>
    </r>
    <r>
      <rPr>
        <sz val="9"/>
        <color indexed="8"/>
        <rFont val="Calibri"/>
        <family val="2"/>
      </rPr>
      <t>é</t>
    </r>
    <r>
      <rPr>
        <sz val="9"/>
        <color indexed="8"/>
        <rFont val="Calibri"/>
        <family val="2"/>
      </rPr>
      <t>n</t>
    </r>
    <r>
      <rPr>
        <sz val="9"/>
        <color indexed="8"/>
        <rFont val="Calibri"/>
        <family val="2"/>
      </rPr>
      <t>é</t>
    </r>
    <r>
      <rPr>
        <sz val="9"/>
        <color indexed="8"/>
        <rFont val="Calibri"/>
        <family val="2"/>
      </rPr>
      <t>ratrice pour le nouveau local du CFI</t>
    </r>
  </si>
  <si>
    <t>Acquisition d'equipements informatiques et équipements de bureau (par lot)</t>
  </si>
  <si>
    <t>Acquisition et installation d'un système de caméra surveillance            ( système avec 5 caméras)</t>
  </si>
  <si>
    <t xml:space="preserve">Recrutement d'un consultant responsable de l'elaboration et mise en œuvre d’un manuel de protocole évènementiel pour les évènements de promotion du centre de Facilitation des Investissements </t>
  </si>
  <si>
    <t>CP/2879-CFI/2015-B-005</t>
  </si>
  <si>
    <t>La direction du CFI a choisi une nouvelle stratégie d'impression du Guide á moindre coût en raison de l'annulation du forum des investissements. budget: 50,000 USD</t>
  </si>
  <si>
    <t>plusieurs contrats  nouvelle stratégie d'impression des matériels en raison des problèmes de la bonne constitution des dossiers des fournisseurs étrangers budget: 15,000 USD</t>
  </si>
  <si>
    <t>nouvelle planification de la direction. Le marché est reporté pour une date indéterminée. budget: 350,000 USD</t>
  </si>
  <si>
    <t>nouvelle stratégie dr conception graphique du Guide.  Ce marché a été fusionné avec plusieurs autres dans la catégorie des travaux effectués sous le contrat du consultant individuel "Xavier Casademunt, SED/2879-CFI/2015-CI-01"   budget: 10,000 USD</t>
  </si>
  <si>
    <t xml:space="preserve"> nouvelle straté gie de la direction.  Cette mission sera assignée au futur responsable de l'Unité de Communication. budget: 10,000 USD</t>
  </si>
  <si>
    <r>
      <t xml:space="preserve">    March</t>
    </r>
    <r>
      <rPr>
        <sz val="9"/>
        <rFont val="Calibri"/>
        <family val="2"/>
      </rPr>
      <t>é</t>
    </r>
    <r>
      <rPr>
        <sz val="9"/>
        <rFont val="Calibri"/>
        <family val="2"/>
      </rPr>
      <t xml:space="preserve"> repris dans la categorie"Services autres que consultations". budget: 30,000 USD      </t>
    </r>
  </si>
  <si>
    <r>
      <t>Le CFI a decid</t>
    </r>
    <r>
      <rPr>
        <sz val="9"/>
        <rFont val="Calibri"/>
        <family val="2"/>
      </rPr>
      <t>é de financer ce marche avec ses propres fonds. Budget: 15,000 USD</t>
    </r>
  </si>
  <si>
    <r>
      <t xml:space="preserve"> La direction du CFI a decid</t>
    </r>
    <r>
      <rPr>
        <sz val="9"/>
        <rFont val="Calibri"/>
        <family val="2"/>
      </rPr>
      <t>é d'engager une firme avec ses fonds propres. Budget: 55,000 USD</t>
    </r>
  </si>
  <si>
    <r>
      <t>nouvelle strat</t>
    </r>
    <r>
      <rPr>
        <sz val="9"/>
        <rFont val="Calibri"/>
        <family val="2"/>
      </rPr>
      <t>égie d'impression du Guide.  Ce marché a été fusionné avec plusieurs autres dans la catégorie des travaux effectués sous le contrat du consultant individuel "Xavier Casademunt, SED/2879-CFI/2015-CI-01"  budget: 20,000 USD</t>
    </r>
  </si>
  <si>
    <r>
      <t>La direction a décidé de réaliser cette étude en 2 étapes.  Une firme sera recrutée après une évaluation préliminaire de la situation</t>
    </r>
    <r>
      <rPr>
        <sz val="9"/>
        <rFont val="Calibri"/>
        <family val="2"/>
      </rPr>
      <t>.  budget: 350,000 USD</t>
    </r>
  </si>
  <si>
    <r>
      <t>march</t>
    </r>
    <r>
      <rPr>
        <sz val="9"/>
        <rFont val="Calibri"/>
        <family val="2"/>
      </rPr>
      <t xml:space="preserve">é annulé en raison du changement de stratégie qui a été confirmée par un amendement de l'accord de don. Budget: 235,000 USD </t>
    </r>
  </si>
  <si>
    <r>
      <t>nouvelle strat</t>
    </r>
    <r>
      <rPr>
        <sz val="9"/>
        <rFont val="Calibri"/>
        <family val="2"/>
      </rPr>
      <t>é</t>
    </r>
    <r>
      <rPr>
        <sz val="9"/>
        <rFont val="Calibri"/>
        <family val="2"/>
      </rPr>
      <t xml:space="preserve">gie de la direction en rapport </t>
    </r>
    <r>
      <rPr>
        <sz val="9"/>
        <rFont val="Calibri"/>
        <family val="2"/>
      </rPr>
      <t>á</t>
    </r>
    <r>
      <rPr>
        <sz val="9"/>
        <rFont val="Calibri"/>
        <family val="2"/>
      </rPr>
      <t xml:space="preserve"> la communication budget: 180,000 USD</t>
    </r>
  </si>
  <si>
    <r>
      <t xml:space="preserve">Recrutement d'un firme pour la mise en place et mise en oeuvre de la stratégie de communication </t>
    </r>
    <r>
      <rPr>
        <sz val="9"/>
        <rFont val="Calibri"/>
        <family val="2"/>
      </rPr>
      <t>événementiel (mission d'exploration en Corée du Sud, lancement du Guide, etc.)</t>
    </r>
  </si>
  <si>
    <r>
      <t xml:space="preserve"> nouvelle strat</t>
    </r>
    <r>
      <rPr>
        <sz val="9"/>
        <rFont val="Calibri"/>
        <family val="2"/>
      </rPr>
      <t>é</t>
    </r>
    <r>
      <rPr>
        <sz val="9"/>
        <rFont val="Calibri"/>
        <family val="2"/>
      </rPr>
      <t>gie de la direction budget: 85,000 USD</t>
    </r>
  </si>
  <si>
    <r>
      <t>nouvelle stratégie de traduction et d'</t>
    </r>
    <r>
      <rPr>
        <sz val="9"/>
        <rFont val="Calibri"/>
        <family val="2"/>
      </rPr>
      <t>édition du Guide.  Ce marché a été fusionné avec plusieurs autres dans la catégorie des travaux effectués sous le contrat du consultant individuel "Xavier Casademunt, SED/2879-CFI/2015-CI-01"   budget: 10000 USD</t>
    </r>
  </si>
  <si>
    <r>
      <t>march</t>
    </r>
    <r>
      <rPr>
        <sz val="9"/>
        <rFont val="Calibri"/>
        <family val="2"/>
      </rPr>
      <t>é annulé du fait que le CFI a decidé de financer ce poste avec ses propres fonds. Budget: 57,600 USD</t>
    </r>
  </si>
  <si>
    <r>
      <t>march</t>
    </r>
    <r>
      <rPr>
        <sz val="9"/>
        <rFont val="Calibri"/>
        <family val="2"/>
      </rPr>
      <t>é</t>
    </r>
    <r>
      <rPr>
        <sz val="9"/>
        <rFont val="Calibri"/>
        <family val="2"/>
      </rPr>
      <t xml:space="preserve"> annul</t>
    </r>
    <r>
      <rPr>
        <sz val="9"/>
        <rFont val="Calibri"/>
        <family val="2"/>
      </rPr>
      <t>é</t>
    </r>
    <r>
      <rPr>
        <sz val="9"/>
        <rFont val="Calibri"/>
        <family val="2"/>
      </rPr>
      <t xml:space="preserve"> en raison de la non necessit</t>
    </r>
    <r>
      <rPr>
        <sz val="9"/>
        <rFont val="Calibri"/>
        <family val="2"/>
      </rPr>
      <t>é</t>
    </r>
    <r>
      <rPr>
        <sz val="9"/>
        <rFont val="Calibri"/>
        <family val="2"/>
      </rPr>
      <t xml:space="preserve"> du poste  budget: 50,000 USD</t>
    </r>
  </si>
  <si>
    <r>
      <t>Recrutement d'un sp</t>
    </r>
    <r>
      <rPr>
        <sz val="9"/>
        <color indexed="8"/>
        <rFont val="Calibri"/>
        <family val="2"/>
      </rPr>
      <t>é</t>
    </r>
    <r>
      <rPr>
        <sz val="9"/>
        <color indexed="8"/>
        <rFont val="Calibri"/>
        <family val="2"/>
      </rPr>
      <t>cialiste en interpretariat pour la traduction en Fran</t>
    </r>
    <r>
      <rPr>
        <sz val="9"/>
        <color indexed="8"/>
        <rFont val="Calibri"/>
        <family val="2"/>
      </rPr>
      <t>ç</t>
    </r>
    <r>
      <rPr>
        <sz val="9"/>
        <color indexed="8"/>
        <rFont val="Calibri"/>
        <family val="2"/>
      </rPr>
      <t>ais et en Espagnol du site web r</t>
    </r>
    <r>
      <rPr>
        <sz val="9"/>
        <color indexed="8"/>
        <rFont val="Calibri"/>
        <family val="2"/>
      </rPr>
      <t>é</t>
    </r>
    <r>
      <rPr>
        <sz val="9"/>
        <color indexed="8"/>
        <rFont val="Calibri"/>
        <family val="2"/>
      </rPr>
      <t>alis</t>
    </r>
    <r>
      <rPr>
        <sz val="9"/>
        <color indexed="8"/>
        <rFont val="Calibri"/>
        <family val="2"/>
      </rPr>
      <t>é</t>
    </r>
  </si>
  <si>
    <r>
      <t xml:space="preserve">Recrutement d'un consultant pour la gestion de l'activité B2B </t>
    </r>
    <r>
      <rPr>
        <sz val="9"/>
        <rFont val="Calibri"/>
        <family val="2"/>
      </rPr>
      <t>au lancement du Guide des Investissements</t>
    </r>
  </si>
  <si>
    <t>modifié pour être inclus dans le contrat du consulant X. Casademunt. budget: 350,000 USD</t>
  </si>
  <si>
    <t>QCNI/2879-CFI/2015-CI-03</t>
  </si>
  <si>
    <t>Recrutement d'un consultant pour faire le diagnostic preliminaire pour etudier la viabiliite d'un projet de Open Data</t>
  </si>
  <si>
    <t>Recrutement d'un adjoint a la DG qui fournira un support aux directions techniques du CFI</t>
  </si>
  <si>
    <t>fevrier 2016</t>
  </si>
  <si>
    <t>QCNI/2879-CFI/2015-CI-04</t>
  </si>
  <si>
    <t>SED/2879-CFI/2015-CI-05</t>
  </si>
  <si>
    <t>Recrutement d'une firme de consultation pour faire le diagnostic preliminaire pour etudier la viabiliite d'un projet de Open Data</t>
  </si>
  <si>
    <t>SED/2879-CFI/2014-S-002</t>
  </si>
  <si>
    <t>Janvier 2016</t>
  </si>
  <si>
    <t>QC/2879-CFI/2015-CF-006</t>
  </si>
  <si>
    <t>Decembre 2015</t>
  </si>
  <si>
    <t>janvier 2016</t>
  </si>
  <si>
    <r>
      <t>marché annulé en raison du changement de stratégie. Le recrutement sera fait avec un consultant individuel.</t>
    </r>
    <r>
      <rPr>
        <sz val="9"/>
        <rFont val="Calibri"/>
        <family val="2"/>
      </rPr>
      <t xml:space="preserve"> Budget: 25,000 USD </t>
    </r>
  </si>
  <si>
    <t>Recrutement d'une firme pour concevoir et mettre en oeuvre un système de base de données économiques en ligne pouvant supporter les activités de promotion et d'investissements du CFI (Open Data )</t>
  </si>
  <si>
    <t>SED/2879-CFI/2016-CF-001</t>
  </si>
  <si>
    <t>Recrutement d'un responsable senior pour le departement Etudes et Recherches</t>
  </si>
  <si>
    <t>octobre 2016</t>
  </si>
  <si>
    <t>Recrutement d'une firme responsable de la Logistique pour la realisation d'evenements en 2016</t>
  </si>
  <si>
    <t>Turgeau Development S.A</t>
  </si>
  <si>
    <t>QCNI/2879-CFI/2015-CI-08</t>
  </si>
  <si>
    <t>Agence d'Exécution</t>
  </si>
  <si>
    <t>Unité d'Exécution</t>
  </si>
  <si>
    <t xml:space="preserve">Date de préparation </t>
  </si>
  <si>
    <t>Période couverte par le PPM</t>
  </si>
  <si>
    <t>Janvier à décembre 2016</t>
  </si>
  <si>
    <t>BIENS ET SERVICES CONNEXES (B)</t>
  </si>
  <si>
    <t>Numéro de référence du marché (1)</t>
  </si>
  <si>
    <t>Composante et Activité</t>
  </si>
  <si>
    <t>Méthode de de passation de marché (2)</t>
  </si>
  <si>
    <t>Révision                              Ex Ante ou Ex Post</t>
  </si>
  <si>
    <t>Montant estimatif</t>
  </si>
  <si>
    <t>Dates estimatives</t>
  </si>
  <si>
    <t>Commentaires                       ((Pour ED/SED (3)  préciser nom de la firme et clause de justification tirée des politiques de passation de marchés de la BID))</t>
  </si>
  <si>
    <t>Statut : En attente, en cours, adjugé, annulé, clôturé (4)</t>
  </si>
  <si>
    <t>Coût estimatif (USD):</t>
  </si>
  <si>
    <t xml:space="preserve"> % BID:</t>
  </si>
  <si>
    <t>% Contrepartie:</t>
  </si>
  <si>
    <t xml:space="preserve">Publication de l'avis spécifique (Biens - Travaux- SNC) ou de l'Appel à Manifestation d'intérêt  (Firmes) </t>
  </si>
  <si>
    <t>Date de signature du contrat</t>
  </si>
  <si>
    <t>Composante I,        Activité 6.1, 6.2, 6.3.1, 6.3.2, 6.3.3 et 6.3.4</t>
  </si>
  <si>
    <r>
      <t>Composante I,        Activit</t>
    </r>
    <r>
      <rPr>
        <sz val="9"/>
        <color indexed="8"/>
        <rFont val="Calibri"/>
        <family val="2"/>
      </rPr>
      <t>é 6.3.6</t>
    </r>
  </si>
  <si>
    <t>Composante I,        Activité 6.4</t>
  </si>
  <si>
    <t>Composante I,        Activité 6.3.8</t>
  </si>
  <si>
    <t>Composante I,        Activité 6.3.5</t>
  </si>
  <si>
    <t>TRAVAUX (T)</t>
  </si>
  <si>
    <t>Publication de l'avis spécifique (Biens - Travaux- SNC) ou de l'Appel à Manifestation d'intérêt (Firmes )</t>
  </si>
  <si>
    <t>Composante I,        Activité 6.3.7</t>
  </si>
  <si>
    <t>Composante I,        Activité 6.3.9</t>
  </si>
  <si>
    <t>SERVICES NON CONSULTATIFS (S)</t>
  </si>
  <si>
    <t xml:space="preserve">Publication de l'avis spécifique (Biens - Travaux- SNC) ou de l'Appel à Manifestation d'intérêt   (Firmes </t>
  </si>
  <si>
    <t>Contract Signature</t>
  </si>
  <si>
    <t xml:space="preserve">Composante I,      Activité 10.2.4, 13.1.5.2 et 13.2.4 </t>
  </si>
  <si>
    <r>
      <t>Palm events / (3.10 (b))- GN-2349-9 budget : 240,000 USD  Ce marché concernait le Forum des investisseurs prévu au début de 2015 et qui a été</t>
    </r>
    <r>
      <rPr>
        <sz val="9"/>
        <rFont val="Calibri"/>
        <family val="2"/>
      </rPr>
      <t xml:space="preserve"> annulé.</t>
    </r>
  </si>
  <si>
    <t>Composante I,        Activité 9.1</t>
  </si>
  <si>
    <t>Composante I,      Activité 10.2.2, 13.1.4.2</t>
  </si>
  <si>
    <t>Composante I,       Activité 11.1.2</t>
  </si>
  <si>
    <t>Composante I,      Activités 4.4.2 et 13.1.4.4</t>
  </si>
  <si>
    <t>Composante I, Sub/Activité 11.1.2</t>
  </si>
  <si>
    <t>Composante I,      Activité 13.1.4.3</t>
  </si>
  <si>
    <t>Composante I, Activité 9.3</t>
  </si>
  <si>
    <t>Recrutement d'une entreprise pour assurer la logistique pour l'organisation d'un evenement de promotion intule"BPO Sector Global Launch"</t>
  </si>
  <si>
    <t xml:space="preserve">Composante I,            Activité 4.1.2          </t>
  </si>
  <si>
    <t>Composante I,      Activité 13.3.2</t>
  </si>
  <si>
    <t xml:space="preserve">Composante I,        Activité 4.2.1        </t>
  </si>
  <si>
    <t>Composante I,      Activité 13.5.3</t>
  </si>
  <si>
    <t xml:space="preserve">  Hanatour / (3.10 (c))- GN-2349-9</t>
  </si>
  <si>
    <t xml:space="preserve">Composante I,          Activité 13.5.3 </t>
  </si>
  <si>
    <t>Intercom Convention Services / (3.10 (c))- GN-2349-9</t>
  </si>
  <si>
    <t>Composante I,         Activité 13.5.4</t>
  </si>
  <si>
    <t>Service d'impression pour atelier de promotion intule"BPO Sector Global Launch"</t>
  </si>
  <si>
    <t xml:space="preserve">BUREAUX DE SERVICES-CONSEILS    (CF)                                                                                                                                            </t>
  </si>
  <si>
    <t xml:space="preserve">Publication de l'avis spécifique (Biens - Travaux- SNC) ou de l'Appel à Manifestation d'intérêt   (Firmes) </t>
  </si>
  <si>
    <t>Composante I, Activité 12.1, 12.2 et 13.2</t>
  </si>
  <si>
    <t xml:space="preserve">  ES Partners / 3.10 (a) et (d) GN-2350-9</t>
  </si>
  <si>
    <t>Composante I,     Activité 14.1.2</t>
  </si>
  <si>
    <t xml:space="preserve">Composante I,            Activité 14.1.2 </t>
  </si>
  <si>
    <t xml:space="preserve">   AVASANT / 3.10 (a) et (d) GN-2350-9</t>
  </si>
  <si>
    <t>Composante I,     Activité 14.3.2</t>
  </si>
  <si>
    <t>Composante I;      Activité 16.3</t>
  </si>
  <si>
    <t>Composante I  Activite 12.2</t>
  </si>
  <si>
    <t>PNUD /               3.10 (a) et (d) GN-2350-9</t>
  </si>
  <si>
    <t>Composante I;      Activité 16.4</t>
  </si>
  <si>
    <t>KNOEMA /            3.10 (d) GN-2350-9</t>
  </si>
  <si>
    <t>Composante I, Activité  13.2.3</t>
  </si>
  <si>
    <t xml:space="preserve"> ICR /                  3.10 (d) GN-2350-9          marché annulé en raison de l'annulation des forum 2014-2015 budget: 200,000 USD</t>
  </si>
  <si>
    <t xml:space="preserve">Composante I,        Activité 3.1; 3.2 et 3.3 </t>
  </si>
  <si>
    <t xml:space="preserve">Composante I,           Activité 3.1   </t>
  </si>
  <si>
    <t>Composante I, Activité 9.1 et  10.1</t>
  </si>
  <si>
    <t>Composante I,        Activité 1.9</t>
  </si>
  <si>
    <r>
      <t>PNUD /                 3.10 (d) GN-2350-9        march</t>
    </r>
    <r>
      <rPr>
        <sz val="9"/>
        <rFont val="Calibri"/>
        <family val="2"/>
      </rPr>
      <t xml:space="preserve">é annulé en raison de nouvelle stratégie de la direction </t>
    </r>
  </si>
  <si>
    <t>Composante I,         Activité 13.1.2</t>
  </si>
  <si>
    <r>
      <t>Asesores de Comunicación P</t>
    </r>
    <r>
      <rPr>
        <sz val="9"/>
        <rFont val="Calibri"/>
        <family val="2"/>
      </rPr>
      <t>ública /          3.10 (d) GN-2350-9</t>
    </r>
  </si>
  <si>
    <t>Composante I, Activite 3.1; 3.2</t>
  </si>
  <si>
    <t>Composante I,      Activité 11.2</t>
  </si>
  <si>
    <t>Columbia Center for Sustainable Investments (CCSI) / 3.10 (b) et (d) GN-2350-9</t>
  </si>
  <si>
    <t>Commposante I;                Activités 1.8, 11.3 et 13.2.5</t>
  </si>
  <si>
    <r>
      <t>PNUD /               3.10 (d) GN-2350-9       marché annulé en raison des probl</t>
    </r>
    <r>
      <rPr>
        <sz val="9"/>
        <rFont val="Calibri"/>
        <family val="2"/>
      </rPr>
      <t xml:space="preserve">èmes de définition des activités demandant la systematisation des expériences </t>
    </r>
  </si>
  <si>
    <t>Composante I,       Activité 16.1</t>
  </si>
  <si>
    <t>Composante I,      Activité 10.1</t>
  </si>
  <si>
    <t>Composante I,      Activité 16.1</t>
  </si>
  <si>
    <t>KNOEMA / 3.10 (c) et (d) GN-2350-9</t>
  </si>
  <si>
    <t>AVASANT /   3.10 (b) et (d) GN-2350-9</t>
  </si>
  <si>
    <t xml:space="preserve">CONSULTANTS INDIVIDUELS         (CI)                                                                                                                                                              </t>
  </si>
  <si>
    <t>Date d'aprobation des TDR et de la grille d'évaluation</t>
  </si>
  <si>
    <t>Date de siganture du contrat</t>
  </si>
  <si>
    <t xml:space="preserve">Composante I,                Activité 11.1.3, 12.5, 13.1, 13.4.1 et 16.2 </t>
  </si>
  <si>
    <r>
      <t>Recrutement d’un consultant pour assistance technique, etude agro (mission Cor</t>
    </r>
    <r>
      <rPr>
        <sz val="9"/>
        <color indexed="8"/>
        <rFont val="Calibri"/>
        <family val="2"/>
      </rPr>
      <t>ée) et la mise en place d’un système d’attraction des investisseurs ainsi que l’édition, traduction et impression du Guide des Investissements et autres outils promotionnels.</t>
    </r>
  </si>
  <si>
    <t>Javier Sanchez Casademunt / 5.4 (d) GN-2350-9</t>
  </si>
  <si>
    <t>Composante I,                Activité 10.4, 12.3 et 13.2.1</t>
  </si>
  <si>
    <t>Johanne Buteau / 5.4 (b) et (d) GN-2350-9</t>
  </si>
  <si>
    <t>Composante I,        Activité 1.1</t>
  </si>
  <si>
    <t>Adolfo Taylhardat / 5.4 (a) et (d) GN-2350-9</t>
  </si>
  <si>
    <t xml:space="preserve">Composante I           Activité 10.2      </t>
  </si>
  <si>
    <t>Francisco J. Alvarez Roca / 5.4 (a) et (b) GN-2350-9</t>
  </si>
  <si>
    <t>Composante I,       Activité 13.2.1</t>
  </si>
  <si>
    <r>
      <t>Terry Powell / 5.4  (d) GN-2350-9 march</t>
    </r>
    <r>
      <rPr>
        <sz val="9"/>
        <rFont val="Calibri"/>
        <family val="2"/>
      </rPr>
      <t>é annulé en raison de l'objection de la BID au recrutement du consultant budget: 77,000 USD</t>
    </r>
  </si>
  <si>
    <t>QCNI/2879-CFI/2015-SED-01</t>
  </si>
  <si>
    <t xml:space="preserve">Composante I,           Activité 1.4              </t>
  </si>
  <si>
    <t>Composante I,        Activité 1.6.2</t>
  </si>
  <si>
    <t>Composante I,        Activité 1.6.5</t>
  </si>
  <si>
    <t>Composante I,         Activité 1.3.1</t>
  </si>
  <si>
    <t>Composante I,        Activité 1.3.2</t>
  </si>
  <si>
    <t xml:space="preserve">Composante I,            Activité 1.2              </t>
  </si>
  <si>
    <t xml:space="preserve">Composante I,            Activité 1.6     </t>
  </si>
  <si>
    <t>Composante I,        Activité 1.10</t>
  </si>
  <si>
    <t xml:space="preserve">Vladimir Eskin / 5.4 (d) GN-2350-9 / budget: 25,000,000 USD marché annulé en raison de changement dans la nature du marché. Cemarché a ete repris dans la categorie firme de consultantion.  </t>
  </si>
  <si>
    <t>Composante I,      Activité 11.1.1</t>
  </si>
  <si>
    <t xml:space="preserve">Philippe Saint-Cyr / 5.4 (d) GN-2350-9 -Ce contrat a été suspendu puis cloturé suite à sa suspension par le fait que le CFI n'était pas satisfait du travail fourni par le consultant.  </t>
  </si>
  <si>
    <t>Composante I,        Activité 1.5</t>
  </si>
  <si>
    <t>Composante I,   Activite 13.1.8</t>
  </si>
  <si>
    <t>Mark D'Sa /5.4 (b) GN-2350-9/           budget: 15,000 USD
le consultant a finalement fait le choix d'effectuer le travail sur base "pro bono". Donc, il n'était plus nécessaire d'avoir un contrat.</t>
  </si>
  <si>
    <t>Alexandre Viard / 5.4 (b) GN-2350-9</t>
  </si>
  <si>
    <t>Recrutement d'un consultant Interprete pour l'atelier de promotion intule"BPO Sector Global Launch"</t>
  </si>
  <si>
    <r>
      <t>Josu</t>
    </r>
    <r>
      <rPr>
        <sz val="9"/>
        <rFont val="Calibri"/>
        <family val="2"/>
      </rPr>
      <t xml:space="preserve">é Estinvil / 5.4 (b) GN-2350-9. Ce contrat a été suspendu puis cloturé suite à sa suspension par le fait que le CFI n'était pas satisfait du travail fourni par le consultant.  </t>
    </r>
  </si>
  <si>
    <t>Marie-Louise Roy / 5.4 (a) GN-2350-9</t>
  </si>
  <si>
    <t>DÉPENSES OPÉRATIONNELLES  (DO)</t>
  </si>
  <si>
    <t>Process Number:</t>
  </si>
  <si>
    <t>Date de lancememt du marché</t>
  </si>
  <si>
    <t>SED/2879-CFI/2015-CI-15</t>
  </si>
  <si>
    <t>Recrutement d'un specialiste financier junior pour la composante I du projet</t>
  </si>
  <si>
    <t>octobte 2015</t>
  </si>
  <si>
    <t>SED/2879-CFI/2015-CI-16</t>
  </si>
  <si>
    <t>Recrutement d'une specialiste junior en passation des marches</t>
  </si>
  <si>
    <t>Recrutement d'un consultant en communications au CFI (Responsable technique pour la mise en oeuvre du plan de communication du CFI)</t>
  </si>
  <si>
    <t>QC/2879-CFI/2015-CF-005</t>
  </si>
  <si>
    <t>QC/2879-CFI/2015-CF-007</t>
  </si>
  <si>
    <t>QC/2879-CFI/2015-CF-008</t>
  </si>
  <si>
    <t>Composante I,      Activité 10.2</t>
  </si>
  <si>
    <t>Composante I,      Activité 10.3</t>
  </si>
  <si>
    <t>Composante I,      Activité 10.4</t>
  </si>
  <si>
    <t>Composante I,      Activité 10.5</t>
  </si>
  <si>
    <t xml:space="preserve">Composante I                       Activites 8.2 et 13.3.1 </t>
  </si>
  <si>
    <t>Juillet 2016</t>
  </si>
  <si>
    <t>QCNI/2879-CFI/2015-CI-05</t>
  </si>
  <si>
    <t>QCNI/2879-CFI/2015-CI-06</t>
  </si>
  <si>
    <t>QCNI/2879-CFI/2015-CI-07</t>
  </si>
  <si>
    <t>Composante I           Activité 10.4</t>
  </si>
  <si>
    <t>Composante I           Activité 10.5</t>
  </si>
  <si>
    <t>Composante I           Activité 10.6</t>
  </si>
  <si>
    <t>Composante I           Activité 10.7</t>
  </si>
  <si>
    <t>Composante I           Activité 10.8</t>
  </si>
  <si>
    <t xml:space="preserve">Recrutement d'un consultant pour la mise à jour du site web et formation du personnel </t>
  </si>
  <si>
    <t>Recrutement d'une firme pour faire une etude diagnostique comparative sur les one-stop-shop pour donner des recommandations au CFI</t>
  </si>
  <si>
    <t>Composante I,      Activité 10.7</t>
  </si>
  <si>
    <t>Juin 2016</t>
  </si>
  <si>
    <t>Octobre 2016</t>
  </si>
  <si>
    <t>Composante I Activite 4.2.3; 9.2; 13.4.2</t>
  </si>
  <si>
    <t>mai 2016</t>
  </si>
  <si>
    <t>CP/2879-CFI/2016-S-002</t>
  </si>
  <si>
    <t>AOI/2879-CFI/2016-S-001</t>
  </si>
  <si>
    <t>AOI</t>
  </si>
  <si>
    <t>Recrutement d'une firme pour assurer la logistique des voyages du CFI (agence de voyage)</t>
  </si>
  <si>
    <t>QCNI/2879-CFI/2016-CI-02</t>
  </si>
  <si>
    <t>Budget de la republique - Budget 50,000 USD</t>
  </si>
  <si>
    <t>Composante I, 31</t>
  </si>
  <si>
    <t>Composante I, 30</t>
  </si>
  <si>
    <t>juin 2016</t>
  </si>
  <si>
    <t>Recrutement d'une firme spécialisée en communications/marketing pour mettre en oeuvre le plan de communication interne/externe du CFI, incluant la mise a jour du site internet et le manuel d'image corporative du CFI</t>
  </si>
  <si>
    <t>Didier Jean / 5.4 (d) GN-2350-9</t>
  </si>
  <si>
    <r>
      <rPr>
        <b/>
        <sz val="8"/>
        <rFont val="Calibri"/>
        <family val="2"/>
      </rPr>
      <t xml:space="preserve">(1) LE NUMERO DE REFERENCE </t>
    </r>
    <r>
      <rPr>
        <sz val="8"/>
        <rFont val="Calibri"/>
        <family val="2"/>
      </rPr>
      <t xml:space="preserve"> doit inclure les informations suivantes : Le numéro de l'opération; l'unité d'exécution; le type de marché (B, T, S, CF, CI,DO); la méthode de sélection; la séquence; l'année. </t>
    </r>
  </si>
  <si>
    <r>
      <rPr>
        <b/>
        <sz val="8"/>
        <rFont val="Calibri"/>
        <family val="2"/>
      </rPr>
      <t>(2) METHODE DE PDM</t>
    </r>
    <r>
      <rPr>
        <sz val="8"/>
        <rFont val="Calibri"/>
        <family val="2"/>
      </rPr>
      <t>- Biens et Travaux: AOI - Appel d'Offres International; AOIR - Appel d'Offres International Restreint; AON - Appel d'Offres National; CP - Comparaison de Prix; ED - Entente Directe; FA - Force Account (En régie); Bureaux de Services Conseils :  SFQC - Sélection fondée sur la qualité et le coût; SFQ - Sélection fondée sur la qualité; SCBD - Sélection dans le cadre d'un budget déterminé; SMC - Sélection au « moindre coût »; QC - Sélection fondée sur les qualifications des consultants; SED - Sélection par entente directe; Services de Consultants Individuels: QCNI - Sélection fondée sur les qualifications des consultants individuels nationaux; QCII - Sélection fondée sur les qualifications des consultants individuels internationaux.</t>
    </r>
  </si>
  <si>
    <r>
      <rPr>
        <b/>
        <sz val="8"/>
        <rFont val="Calibri"/>
        <family val="2"/>
      </rPr>
      <t>(3) ENTENTE DIRECTE</t>
    </r>
    <r>
      <rPr>
        <sz val="8"/>
        <rFont val="Calibri"/>
        <family val="2"/>
      </rPr>
      <t xml:space="preserve"> - Chaque contrat dans le quel la methode d'entente direct est proposée inclue le numero de la clause et l'alinea correspondant aux Politiques de Passation des Marches de la BID. Réferences: 3.6 (a) ou (b) ou (c) ou (d) des GN-2349-9 pour Biens, Services et Travaux; 3.10 (a) ou (b) ou (c) ou (d) des GN-2350-9 pour Firmes de Consultation; et 5.4 (a) ou (b) ou (c) ou (d) des GN-2350-9 pour Consultants Individuels.</t>
    </r>
  </si>
  <si>
    <r>
      <rPr>
        <b/>
        <sz val="8"/>
        <rFont val="Calibri"/>
        <family val="2"/>
      </rPr>
      <t>(4) STATUT</t>
    </r>
    <r>
      <rPr>
        <sz val="8"/>
        <rFont val="Calibri"/>
        <family val="2"/>
      </rPr>
      <t>: En attente - Processus pas encore commencé ; En cours - Processus de passation des marchés en cours ; Adjugé non-objection de la Banque obtenue pour l'adjudication ; Annulé - Processus annulé ; Clôturé - Contrat dûment exécuté - dernier paiement exécuté</t>
    </r>
  </si>
  <si>
    <t>CP/2879-CFI/2014-S-003</t>
  </si>
  <si>
    <t>CP/2879-CFI/2014-S-006</t>
  </si>
  <si>
    <t>CP/2879-CFI/2014-S-002</t>
  </si>
  <si>
    <r>
      <t>cl</t>
    </r>
    <r>
      <rPr>
        <sz val="9"/>
        <rFont val="Calibri"/>
        <family val="2"/>
      </rPr>
      <t>ô</t>
    </r>
    <r>
      <rPr>
        <sz val="9"/>
        <rFont val="Calibri"/>
        <family val="2"/>
      </rPr>
      <t>tur</t>
    </r>
    <r>
      <rPr>
        <sz val="9"/>
        <rFont val="Calibri"/>
        <family val="2"/>
      </rPr>
      <t>é</t>
    </r>
    <r>
      <rPr>
        <sz val="9"/>
        <rFont val="Calibri"/>
        <family val="2"/>
      </rPr>
      <t xml:space="preserve"> </t>
    </r>
  </si>
  <si>
    <t>CP/2879-CFI/2014-S-004</t>
  </si>
  <si>
    <t>CP/2879-CFI/2015-S-012</t>
  </si>
  <si>
    <t>CP/2879-CFI/2014-S-010</t>
  </si>
  <si>
    <t>CP/2879-CFI/2014-S-005</t>
  </si>
  <si>
    <t>SED/2879-CFI/2015-S-016</t>
  </si>
  <si>
    <t xml:space="preserve">clôturé </t>
  </si>
  <si>
    <t>CP/2879-CFI/2015-S-014</t>
  </si>
  <si>
    <t>CPS-001-2879/GR-HA-012814</t>
  </si>
  <si>
    <t>CP/2879-CFI/2015-S-011</t>
  </si>
  <si>
    <t>SED/2879-CFI/2015-S-013</t>
  </si>
  <si>
    <t>SED/2879-CFI/2015-S-015</t>
  </si>
  <si>
    <t>CP/2879-CFI/2014-S-09</t>
  </si>
  <si>
    <t>CP/2879-CFI/2015-S-017</t>
  </si>
  <si>
    <t>SFQC/2879-CFI/2016-CF-002</t>
  </si>
  <si>
    <t>avril 2014</t>
  </si>
  <si>
    <t>aout 2014</t>
  </si>
  <si>
    <t>SED/2879-CFI/2016-SED-01</t>
  </si>
  <si>
    <t>Didier Jean / 5.4 (d) GN-2350-9/  budget: 60,000 USD
Ce marché a reçu la non objection de la banque. Cependant on a du  annuler en raison de la non signature du contrat par le consultant Didier Jean.</t>
  </si>
  <si>
    <t>Ce poste est passe sur le budget  national en raison du caractere permanent du poste. Budget:60,000 USD</t>
  </si>
  <si>
    <t>marche infructeux. Nouvelle strategie, annule et mis dans la categorie de firmes de consultations</t>
  </si>
  <si>
    <t>annule</t>
  </si>
  <si>
    <t>QC/2879-CFI/2015-CF-003</t>
  </si>
  <si>
    <t>CP/2879-CFI/2015-B-01</t>
  </si>
  <si>
    <t>Composante I, 33</t>
  </si>
  <si>
    <t>QCNI/2879-CFI/2016-CI-03</t>
  </si>
  <si>
    <t>SED/2879-CFI/2016-CI-04</t>
  </si>
  <si>
    <t>Recrutement d'un economiste/statisticien dans la direction des etudes et informations economiques et commerciales</t>
  </si>
  <si>
    <t>Recrutement d'un directeur-adjoint des etudes et informations economiques et commerciales</t>
  </si>
  <si>
    <t>avril 2016</t>
  </si>
  <si>
    <t>Cleeford Pavilus/ 5.4 (b) et (d) GN-2350-9</t>
  </si>
  <si>
    <t xml:space="preserve">Composante I,            Activité 1.3.4    </t>
  </si>
  <si>
    <t xml:space="preserve">Composante I,            Activité 1.3.3    </t>
  </si>
  <si>
    <t>Achat d'equipements et materiels informatiques/bureau pour l'unite d'execution</t>
  </si>
  <si>
    <t>Infructueux à relancer</t>
  </si>
  <si>
    <t>Aout 2016</t>
  </si>
  <si>
    <t>En attente</t>
  </si>
  <si>
    <t>Adjugé</t>
  </si>
  <si>
    <t>Wilbens Siguineau</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</si>
</sst>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TG&quot;#,##0;\-&quot;HTG&quot;#,##0"/>
    <numFmt numFmtId="173" formatCode="&quot;HTG&quot;#,##0;[Red]\-&quot;HTG&quot;#,##0"/>
    <numFmt numFmtId="174" formatCode="&quot;HTG&quot;#,##0.00;\-&quot;HTG&quot;#,##0.00"/>
    <numFmt numFmtId="175" formatCode="&quot;HTG&quot;#,##0.00;[Red]\-&quot;HTG&quot;#,##0.00"/>
    <numFmt numFmtId="176" formatCode="_-&quot;HTG&quot;* #,##0_-;\-&quot;HTG&quot;* #,##0_-;_-&quot;HTG&quot;* &quot;-&quot;_-;_-@_-"/>
    <numFmt numFmtId="177" formatCode="_-* #,##0_-;\-* #,##0_-;_-* &quot;-&quot;_-;_-@_-"/>
    <numFmt numFmtId="178" formatCode="_-&quot;HTG&quot;* #,##0.00_-;\-&quot;HTG&quot;* #,##0.00_-;_-&quot;HTG&quot;* &quot;-&quot;??_-;_-@_-"/>
    <numFmt numFmtId="179" formatCode="_-* #,##0.00_-;\-* #,##0.00_-;_-* &quot;-&quot;??_-;_-@_-"/>
    <numFmt numFmtId="180" formatCode="[$-409]mmm\-yy;@"/>
    <numFmt numFmtId="181" formatCode="_ * #,##0.00_ ;_ * \-#,##0.00_ ;_ * &quot;-&quot;??_ ;_ @_ "/>
    <numFmt numFmtId="182" formatCode="[$-409]d\-mmm\-yy;@"/>
    <numFmt numFmtId="183" formatCode="[$USD]\ #,##0.00"/>
    <numFmt numFmtId="184" formatCode="_-[$$-409]* #,##0.00_ ;_-[$$-409]* \-#,##0.00\ ;_-[$$-409]* &quot;-&quot;??_ ;_-@_ "/>
    <numFmt numFmtId="185" formatCode="_([$$-409]* #,##0.00_);_([$$-409]* \(#,##0.00\);_([$$-409]* &quot;-&quot;??_);_(@_)"/>
    <numFmt numFmtId="186" formatCode="[$-409]dddd\,\ mmmm\ dd\,\ yyyy"/>
    <numFmt numFmtId="187" formatCode="[$-409]h:mm:ss\ AM/PM"/>
  </numFmts>
  <fonts count="72">
    <font>
      <sz val="11"/>
      <color theme="1"/>
      <name val="Calibri"/>
      <family val="2"/>
    </font>
    <font>
      <sz val="11"/>
      <color indexed="8"/>
      <name val="Calibri"/>
      <family val="2"/>
    </font>
    <font>
      <sz val="10"/>
      <name val="Arial"/>
      <family val="2"/>
    </font>
    <font>
      <sz val="9"/>
      <color indexed="8"/>
      <name val="Calibri"/>
      <family val="2"/>
    </font>
    <font>
      <b/>
      <sz val="9"/>
      <name val="Tahoma"/>
      <family val="2"/>
    </font>
    <font>
      <sz val="9"/>
      <name val="Tahoma"/>
      <family val="2"/>
    </font>
    <font>
      <sz val="11"/>
      <color indexed="9"/>
      <name val="Calibri"/>
      <family val="2"/>
    </font>
    <font>
      <sz val="11"/>
      <color indexed="10"/>
      <name val="Calibri"/>
      <family val="2"/>
    </font>
    <font>
      <sz val="11"/>
      <color indexed="52"/>
      <name val="Calibri"/>
      <family val="2"/>
    </font>
    <font>
      <sz val="11"/>
      <color indexed="62"/>
      <name val="Calibri"/>
      <family val="2"/>
    </font>
    <font>
      <sz val="11"/>
      <color indexed="16"/>
      <name val="Calibri"/>
      <family val="2"/>
    </font>
    <font>
      <sz val="10"/>
      <name val="Verdana"/>
      <family val="2"/>
    </font>
    <font>
      <b/>
      <sz val="15"/>
      <color indexed="62"/>
      <name val="Calibri"/>
      <family val="2"/>
    </font>
    <font>
      <b/>
      <sz val="18"/>
      <color indexed="56"/>
      <name val="Cambria"/>
      <family val="2"/>
    </font>
    <font>
      <b/>
      <sz val="11"/>
      <color indexed="9"/>
      <name val="Calibri"/>
      <family val="2"/>
    </font>
    <font>
      <sz val="8"/>
      <name val="Calibri"/>
      <family val="2"/>
    </font>
    <font>
      <sz val="9"/>
      <name val="Calibri"/>
      <family val="2"/>
    </font>
    <font>
      <b/>
      <sz val="8"/>
      <name val="Calibri"/>
      <family val="2"/>
    </font>
    <font>
      <sz val="11"/>
      <color indexed="14"/>
      <name val="Calibri"/>
      <family val="2"/>
    </font>
    <font>
      <b/>
      <sz val="11"/>
      <color indexed="52"/>
      <name val="Calibri"/>
      <family val="2"/>
    </font>
    <font>
      <i/>
      <sz val="11"/>
      <color indexed="23"/>
      <name val="Calibri"/>
      <family val="2"/>
    </font>
    <font>
      <sz val="11"/>
      <color indexed="17"/>
      <name val="Calibri"/>
      <family val="2"/>
    </font>
    <font>
      <b/>
      <sz val="13"/>
      <color indexed="62"/>
      <name val="Calibri"/>
      <family val="2"/>
    </font>
    <font>
      <b/>
      <sz val="11"/>
      <color indexed="6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b/>
      <sz val="11"/>
      <color indexed="8"/>
      <name val="Calibri"/>
      <family val="2"/>
    </font>
    <font>
      <sz val="9"/>
      <color indexed="10"/>
      <name val="Calibri"/>
      <family val="2"/>
    </font>
    <font>
      <sz val="10"/>
      <color indexed="8"/>
      <name val="Calibri"/>
      <family val="2"/>
    </font>
    <font>
      <b/>
      <sz val="10"/>
      <color indexed="8"/>
      <name val="Calibri"/>
      <family val="2"/>
    </font>
    <font>
      <b/>
      <sz val="10"/>
      <color indexed="10"/>
      <name val="Calibri"/>
      <family val="2"/>
    </font>
    <font>
      <b/>
      <sz val="10"/>
      <name val="Calibri"/>
      <family val="2"/>
    </font>
    <font>
      <sz val="10"/>
      <color indexed="9"/>
      <name val="Calibri"/>
      <family val="2"/>
    </font>
    <font>
      <b/>
      <sz val="12"/>
      <color indexed="8"/>
      <name val="Calibri"/>
      <family val="2"/>
    </font>
    <font>
      <sz val="10"/>
      <name val="Calibri"/>
      <family val="2"/>
    </font>
    <font>
      <b/>
      <sz val="9"/>
      <name val="Calibri"/>
      <family val="2"/>
    </font>
    <font>
      <b/>
      <sz val="8"/>
      <color indexed="8"/>
      <name val="Calibri"/>
      <family val="2"/>
    </font>
    <font>
      <b/>
      <sz val="11"/>
      <name val="Calibri"/>
      <family val="2"/>
    </font>
    <font>
      <b/>
      <sz val="12"/>
      <name val="Calibri"/>
      <family val="0"/>
    </font>
    <font>
      <sz val="12"/>
      <name val="Calibri"/>
      <family val="0"/>
    </font>
    <font>
      <sz val="8"/>
      <color indexed="8"/>
      <name val="Calibri"/>
      <family val="2"/>
    </font>
    <font>
      <b/>
      <sz val="12"/>
      <color indexed="9"/>
      <name val="Calibri"/>
      <family val="2"/>
    </font>
    <font>
      <b/>
      <sz val="14"/>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rgb="FFFF0000"/>
      <name val="Calibri"/>
      <family val="2"/>
    </font>
    <font>
      <sz val="10"/>
      <color theme="1"/>
      <name val="Calibri"/>
      <family val="2"/>
    </font>
    <font>
      <b/>
      <sz val="10"/>
      <color theme="1"/>
      <name val="Calibri"/>
      <family val="2"/>
    </font>
    <font>
      <b/>
      <sz val="10"/>
      <color rgb="FFFF0000"/>
      <name val="Calibri"/>
      <family val="2"/>
    </font>
    <font>
      <b/>
      <sz val="12"/>
      <color theme="1"/>
      <name val="Calibri"/>
      <family val="2"/>
    </font>
    <font>
      <b/>
      <sz val="8"/>
      <color theme="1"/>
      <name val="Calibri"/>
      <family val="2"/>
    </font>
    <font>
      <sz val="8"/>
      <color theme="1"/>
      <name val="Calibri"/>
      <family val="2"/>
    </font>
    <font>
      <i/>
      <sz val="10"/>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tint="-0.4999699890613556"/>
        <bgColor indexed="64"/>
      </patternFill>
    </fill>
    <fill>
      <patternFill patternType="solid">
        <fgColor rgb="FF0066FF"/>
        <bgColor indexed="64"/>
      </patternFill>
    </fill>
    <fill>
      <patternFill patternType="solid">
        <fgColor indexed="48"/>
        <bgColor indexed="64"/>
      </patternFill>
    </fill>
    <fill>
      <patternFill patternType="solid">
        <fgColor theme="0" tint="-0.1499900072813034"/>
        <bgColor indexed="64"/>
      </patternFill>
    </fill>
    <fill>
      <patternFill patternType="solid">
        <fgColor rgb="FF92D050"/>
        <bgColor indexed="64"/>
      </patternFill>
    </fill>
    <fill>
      <patternFill patternType="solid">
        <fgColor theme="1" tint="0.4999800026416778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7" fillId="0" borderId="0" applyNumberFormat="0" applyFill="0" applyBorder="0" applyAlignment="0" applyProtection="0"/>
    <xf numFmtId="0" fontId="47" fillId="40" borderId="0" applyNumberFormat="0" applyBorder="0" applyAlignment="0" applyProtection="0"/>
    <xf numFmtId="0" fontId="48" fillId="41" borderId="1" applyNumberFormat="0" applyAlignment="0" applyProtection="0"/>
    <xf numFmtId="0" fontId="8" fillId="0" borderId="2" applyNumberFormat="0" applyFill="0" applyAlignment="0" applyProtection="0"/>
    <xf numFmtId="0" fontId="49" fillId="4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 fillId="13" borderId="4" applyNumberFormat="0" applyAlignment="0" applyProtection="0"/>
    <xf numFmtId="0" fontId="50" fillId="0" borderId="0" applyNumberFormat="0" applyFill="0" applyBorder="0" applyAlignment="0" applyProtection="0"/>
    <xf numFmtId="0" fontId="51" fillId="43"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44" borderId="1" applyNumberFormat="0" applyAlignment="0" applyProtection="0"/>
    <xf numFmtId="0" fontId="10" fillId="9" borderId="0" applyNumberFormat="0" applyBorder="0" applyAlignment="0" applyProtection="0"/>
    <xf numFmtId="0" fontId="56" fillId="0" borderId="8"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57" fillId="45"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58" fillId="0" borderId="0">
      <alignment/>
      <protection/>
    </xf>
    <xf numFmtId="0" fontId="2" fillId="0" borderId="0">
      <alignment/>
      <protection/>
    </xf>
    <xf numFmtId="0" fontId="2" fillId="0" borderId="0">
      <alignment/>
      <protection/>
    </xf>
    <xf numFmtId="183" fontId="11" fillId="0" borderId="0">
      <alignment/>
      <protection/>
    </xf>
    <xf numFmtId="0" fontId="0" fillId="0" borderId="0">
      <alignment/>
      <protection/>
    </xf>
    <xf numFmtId="0" fontId="0" fillId="0" borderId="0">
      <alignment/>
      <protection/>
    </xf>
    <xf numFmtId="0" fontId="0" fillId="46" borderId="9" applyNumberFormat="0" applyFont="0" applyAlignment="0" applyProtection="0"/>
    <xf numFmtId="0" fontId="59" fillId="41" borderId="10"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12" fillId="0" borderId="11" applyNumberFormat="0" applyFill="0" applyAlignment="0" applyProtection="0"/>
    <xf numFmtId="0" fontId="13" fillId="0" borderId="0" applyNumberFormat="0" applyFill="0" applyBorder="0" applyAlignment="0" applyProtection="0"/>
    <xf numFmtId="0" fontId="61" fillId="0" borderId="12" applyNumberFormat="0" applyFill="0" applyAlignment="0" applyProtection="0"/>
    <xf numFmtId="0" fontId="14" fillId="47" borderId="13" applyNumberFormat="0" applyAlignment="0" applyProtection="0"/>
    <xf numFmtId="0" fontId="62" fillId="0" borderId="0" applyNumberFormat="0" applyFill="0" applyBorder="0" applyAlignment="0" applyProtection="0"/>
  </cellStyleXfs>
  <cellXfs count="200">
    <xf numFmtId="0" fontId="0" fillId="0" borderId="0" xfId="0" applyFont="1" applyAlignment="1">
      <alignment/>
    </xf>
    <xf numFmtId="0" fontId="63"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63" fillId="0" borderId="14" xfId="0" applyNumberFormat="1" applyFont="1" applyFill="1" applyBorder="1" applyAlignment="1">
      <alignment horizontal="center" vertical="center" wrapText="1"/>
    </xf>
    <xf numFmtId="44" fontId="63" fillId="0" borderId="14" xfId="93" applyFont="1" applyFill="1" applyBorder="1" applyAlignment="1">
      <alignment horizontal="center" vertical="center" wrapText="1"/>
    </xf>
    <xf numFmtId="44" fontId="16" fillId="48" borderId="14" xfId="93" applyFont="1" applyFill="1" applyBorder="1" applyAlignment="1">
      <alignment horizontal="center" vertical="center" wrapText="1"/>
    </xf>
    <xf numFmtId="0" fontId="16" fillId="48" borderId="14" xfId="0" applyNumberFormat="1" applyFont="1" applyFill="1" applyBorder="1" applyAlignment="1">
      <alignment horizontal="center" vertical="center" wrapText="1"/>
    </xf>
    <xf numFmtId="0" fontId="63" fillId="0" borderId="15" xfId="0" applyNumberFormat="1" applyFont="1" applyFill="1" applyBorder="1" applyAlignment="1">
      <alignment horizontal="center" vertical="center"/>
    </xf>
    <xf numFmtId="9" fontId="63" fillId="0" borderId="15" xfId="132" applyFont="1" applyFill="1" applyBorder="1" applyAlignment="1">
      <alignment horizontal="center" vertical="center"/>
    </xf>
    <xf numFmtId="0" fontId="63" fillId="49" borderId="14" xfId="0" applyNumberFormat="1" applyFont="1" applyFill="1" applyBorder="1" applyAlignment="1">
      <alignment horizontal="center" vertical="center" wrapText="1"/>
    </xf>
    <xf numFmtId="0" fontId="63" fillId="49" borderId="15" xfId="0" applyNumberFormat="1" applyFont="1" applyFill="1" applyBorder="1" applyAlignment="1">
      <alignment horizontal="center" vertical="center"/>
    </xf>
    <xf numFmtId="44" fontId="63" fillId="49" borderId="14" xfId="93" applyFont="1" applyFill="1" applyBorder="1" applyAlignment="1">
      <alignment horizontal="center" vertical="center" wrapText="1"/>
    </xf>
    <xf numFmtId="0" fontId="63" fillId="49" borderId="14" xfId="0" applyNumberFormat="1" applyFont="1" applyFill="1" applyBorder="1" applyAlignment="1">
      <alignment horizontal="center" vertical="center"/>
    </xf>
    <xf numFmtId="9" fontId="63" fillId="49" borderId="15" xfId="132" applyFont="1" applyFill="1" applyBorder="1" applyAlignment="1">
      <alignment horizontal="center" vertical="center"/>
    </xf>
    <xf numFmtId="0" fontId="16" fillId="49" borderId="14" xfId="0" applyNumberFormat="1" applyFont="1" applyFill="1" applyBorder="1" applyAlignment="1">
      <alignment horizontal="center" vertical="center" wrapText="1"/>
    </xf>
    <xf numFmtId="0" fontId="63" fillId="49" borderId="15" xfId="0" applyNumberFormat="1" applyFont="1" applyFill="1" applyBorder="1" applyAlignment="1">
      <alignment horizontal="center" vertical="center" wrapText="1"/>
    </xf>
    <xf numFmtId="44" fontId="63" fillId="49" borderId="15" xfId="93" applyFont="1" applyFill="1" applyBorder="1" applyAlignment="1">
      <alignment horizontal="center" vertical="center" wrapText="1"/>
    </xf>
    <xf numFmtId="0" fontId="63" fillId="49" borderId="16" xfId="0" applyNumberFormat="1" applyFont="1" applyFill="1" applyBorder="1" applyAlignment="1">
      <alignment horizontal="center" vertical="center"/>
    </xf>
    <xf numFmtId="0" fontId="63" fillId="49" borderId="17" xfId="0" applyNumberFormat="1" applyFont="1" applyFill="1" applyBorder="1" applyAlignment="1">
      <alignment horizontal="center" vertical="center"/>
    </xf>
    <xf numFmtId="0" fontId="63" fillId="49" borderId="17" xfId="0" applyNumberFormat="1" applyFont="1" applyFill="1" applyBorder="1" applyAlignment="1">
      <alignment horizontal="center" vertical="center" wrapText="1"/>
    </xf>
    <xf numFmtId="9" fontId="63" fillId="49" borderId="14" xfId="132" applyFont="1" applyFill="1" applyBorder="1" applyAlignment="1">
      <alignment horizontal="center" vertical="center"/>
    </xf>
    <xf numFmtId="0" fontId="16" fillId="49" borderId="14" xfId="0" applyNumberFormat="1" applyFont="1" applyFill="1" applyBorder="1" applyAlignment="1">
      <alignment horizontal="center" vertical="center"/>
    </xf>
    <xf numFmtId="9" fontId="63" fillId="49" borderId="14" xfId="0" applyNumberFormat="1" applyFont="1" applyFill="1" applyBorder="1" applyAlignment="1">
      <alignment horizontal="center" vertical="center" wrapText="1"/>
    </xf>
    <xf numFmtId="9" fontId="63" fillId="49" borderId="14" xfId="0" applyNumberFormat="1" applyFont="1" applyFill="1" applyBorder="1" applyAlignment="1">
      <alignment horizontal="center" vertical="center"/>
    </xf>
    <xf numFmtId="44" fontId="16" fillId="49" borderId="14" xfId="93" applyFont="1" applyFill="1" applyBorder="1" applyAlignment="1">
      <alignment horizontal="center" vertical="center" wrapText="1"/>
    </xf>
    <xf numFmtId="9" fontId="16" fillId="49" borderId="14" xfId="0" applyNumberFormat="1" applyFont="1" applyFill="1" applyBorder="1" applyAlignment="1">
      <alignment horizontal="center" vertical="center" wrapText="1"/>
    </xf>
    <xf numFmtId="0" fontId="16" fillId="49" borderId="17" xfId="0" applyNumberFormat="1" applyFont="1" applyFill="1" applyBorder="1" applyAlignment="1">
      <alignment horizontal="center" vertical="center" wrapText="1"/>
    </xf>
    <xf numFmtId="44" fontId="64" fillId="49" borderId="14" xfId="93" applyFont="1" applyFill="1" applyBorder="1" applyAlignment="1">
      <alignment horizontal="center" vertical="center" wrapText="1"/>
    </xf>
    <xf numFmtId="0" fontId="16" fillId="49" borderId="14" xfId="0" applyNumberFormat="1" applyFont="1" applyFill="1" applyBorder="1" applyAlignment="1">
      <alignment horizontal="center" vertical="center" wrapText="1"/>
    </xf>
    <xf numFmtId="0" fontId="63" fillId="49" borderId="18" xfId="0" applyNumberFormat="1" applyFont="1" applyFill="1" applyBorder="1" applyAlignment="1">
      <alignment horizontal="center" vertical="center"/>
    </xf>
    <xf numFmtId="0" fontId="63" fillId="49" borderId="18" xfId="0" applyNumberFormat="1" applyFont="1" applyFill="1" applyBorder="1" applyAlignment="1">
      <alignment horizontal="center" vertical="center" wrapText="1"/>
    </xf>
    <xf numFmtId="44" fontId="63" fillId="49" borderId="18" xfId="93" applyFont="1" applyFill="1" applyBorder="1" applyAlignment="1">
      <alignment horizontal="center" vertical="center" wrapText="1"/>
    </xf>
    <xf numFmtId="0" fontId="16" fillId="49" borderId="19" xfId="0" applyNumberFormat="1" applyFont="1" applyFill="1" applyBorder="1" applyAlignment="1">
      <alignment horizontal="center" vertical="center"/>
    </xf>
    <xf numFmtId="0" fontId="16" fillId="49" borderId="14" xfId="0" applyNumberFormat="1" applyFont="1" applyFill="1" applyBorder="1" applyAlignment="1">
      <alignment horizontal="center" vertical="top" wrapText="1"/>
    </xf>
    <xf numFmtId="0" fontId="16" fillId="49" borderId="14" xfId="0" applyNumberFormat="1" applyFont="1" applyFill="1" applyBorder="1" applyAlignment="1">
      <alignment horizontal="center" vertical="top" wrapText="1"/>
    </xf>
    <xf numFmtId="9" fontId="16" fillId="49" borderId="14" xfId="132" applyFont="1" applyFill="1" applyBorder="1" applyAlignment="1">
      <alignment horizontal="center" vertical="center"/>
    </xf>
    <xf numFmtId="0" fontId="65" fillId="0" borderId="0" xfId="0" applyNumberFormat="1" applyFont="1" applyAlignment="1">
      <alignment horizontal="justify" vertical="distributed"/>
    </xf>
    <xf numFmtId="0" fontId="65" fillId="0" borderId="0" xfId="0" applyNumberFormat="1" applyFont="1" applyBorder="1" applyAlignment="1">
      <alignment horizontal="justify" vertical="distributed"/>
    </xf>
    <xf numFmtId="0" fontId="66" fillId="0" borderId="0" xfId="0" applyNumberFormat="1" applyFont="1" applyFill="1" applyBorder="1" applyAlignment="1">
      <alignment horizontal="left" vertical="center" wrapText="1"/>
    </xf>
    <xf numFmtId="0" fontId="66" fillId="0" borderId="0" xfId="0" applyNumberFormat="1" applyFont="1" applyFill="1" applyBorder="1" applyAlignment="1">
      <alignment horizontal="justify" vertical="distributed"/>
    </xf>
    <xf numFmtId="0" fontId="65" fillId="0" borderId="0" xfId="0" applyNumberFormat="1" applyFont="1" applyFill="1" applyBorder="1" applyAlignment="1">
      <alignment vertical="distributed"/>
    </xf>
    <xf numFmtId="0" fontId="65" fillId="0" borderId="0" xfId="0" applyNumberFormat="1" applyFont="1" applyFill="1" applyBorder="1" applyAlignment="1">
      <alignment horizontal="justify" vertical="distributed"/>
    </xf>
    <xf numFmtId="0" fontId="66" fillId="0" borderId="0" xfId="0" applyNumberFormat="1" applyFont="1" applyFill="1" applyBorder="1" applyAlignment="1">
      <alignment vertical="distributed"/>
    </xf>
    <xf numFmtId="0" fontId="67" fillId="0" borderId="0" xfId="0" applyNumberFormat="1" applyFont="1" applyFill="1" applyBorder="1" applyAlignment="1">
      <alignment horizontal="justify" vertical="distributed"/>
    </xf>
    <xf numFmtId="0" fontId="33" fillId="0" borderId="0" xfId="0" applyNumberFormat="1" applyFont="1" applyFill="1" applyBorder="1" applyAlignment="1">
      <alignment horizontal="left" vertical="center"/>
    </xf>
    <xf numFmtId="0" fontId="66" fillId="0" borderId="0" xfId="0" applyNumberFormat="1" applyFont="1" applyFill="1" applyBorder="1" applyAlignment="1">
      <alignment vertical="center"/>
    </xf>
    <xf numFmtId="0" fontId="66" fillId="0" borderId="0" xfId="0" applyNumberFormat="1" applyFont="1" applyFill="1" applyBorder="1" applyAlignment="1">
      <alignment horizontal="center" vertical="center"/>
    </xf>
    <xf numFmtId="0" fontId="67" fillId="0" borderId="0" xfId="0" applyNumberFormat="1" applyFont="1" applyFill="1" applyBorder="1" applyAlignment="1">
      <alignment vertical="distributed"/>
    </xf>
    <xf numFmtId="0" fontId="2" fillId="50" borderId="14" xfId="119" applyFill="1" applyBorder="1">
      <alignment/>
      <protection/>
    </xf>
    <xf numFmtId="0" fontId="33" fillId="0" borderId="0" xfId="0" applyNumberFormat="1" applyFont="1" applyFill="1" applyBorder="1" applyAlignment="1">
      <alignment horizontal="justify" vertical="distributed"/>
    </xf>
    <xf numFmtId="0" fontId="34" fillId="51" borderId="20" xfId="119" applyFont="1" applyFill="1" applyBorder="1" applyAlignment="1">
      <alignment horizontal="center" vertical="center" wrapText="1"/>
      <protection/>
    </xf>
    <xf numFmtId="0" fontId="68" fillId="0" borderId="0" xfId="0" applyNumberFormat="1" applyFont="1" applyFill="1" applyBorder="1" applyAlignment="1">
      <alignment horizontal="center" vertical="center"/>
    </xf>
    <xf numFmtId="0" fontId="58" fillId="0" borderId="0" xfId="0" applyNumberFormat="1" applyFont="1" applyAlignment="1">
      <alignment horizontal="justify" vertical="distributed"/>
    </xf>
    <xf numFmtId="9" fontId="36" fillId="49" borderId="14" xfId="119" applyNumberFormat="1" applyFont="1" applyFill="1" applyBorder="1" applyAlignment="1">
      <alignment horizontal="center" vertical="center" wrapText="1"/>
      <protection/>
    </xf>
    <xf numFmtId="0" fontId="36" fillId="49" borderId="17" xfId="119" applyFont="1" applyFill="1" applyBorder="1" applyAlignment="1">
      <alignment horizontal="center" vertical="center" wrapText="1"/>
      <protection/>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justify" vertical="distributed"/>
    </xf>
    <xf numFmtId="0" fontId="36" fillId="49" borderId="17" xfId="119" applyFont="1" applyFill="1" applyBorder="1" applyAlignment="1">
      <alignment vertical="center" wrapText="1"/>
      <protection/>
    </xf>
    <xf numFmtId="0" fontId="68" fillId="0" borderId="0" xfId="0" applyNumberFormat="1" applyFont="1" applyFill="1" applyBorder="1" applyAlignment="1">
      <alignment vertical="center" wrapText="1"/>
    </xf>
    <xf numFmtId="0" fontId="68" fillId="0" borderId="0" xfId="0" applyNumberFormat="1" applyFont="1" applyFill="1" applyBorder="1" applyAlignment="1">
      <alignment horizontal="left" vertical="center"/>
    </xf>
    <xf numFmtId="0" fontId="69" fillId="0" borderId="0" xfId="0" applyNumberFormat="1" applyFont="1" applyFill="1" applyBorder="1" applyAlignment="1">
      <alignment vertical="center" wrapText="1"/>
    </xf>
    <xf numFmtId="9" fontId="36" fillId="0" borderId="14" xfId="119" applyNumberFormat="1" applyFont="1" applyFill="1" applyBorder="1" applyAlignment="1">
      <alignment horizontal="center" vertical="center" wrapText="1"/>
      <protection/>
    </xf>
    <xf numFmtId="0" fontId="36" fillId="0" borderId="17" xfId="119" applyFont="1" applyFill="1" applyBorder="1" applyAlignment="1">
      <alignment vertical="center" wrapText="1"/>
      <protection/>
    </xf>
    <xf numFmtId="0" fontId="36" fillId="0" borderId="21" xfId="119" applyFont="1" applyFill="1" applyBorder="1" applyAlignment="1">
      <alignment vertical="center" wrapText="1"/>
      <protection/>
    </xf>
    <xf numFmtId="0" fontId="36" fillId="0" borderId="14" xfId="119" applyFont="1" applyFill="1" applyBorder="1" applyAlignment="1">
      <alignment vertical="center" wrapText="1"/>
      <protection/>
    </xf>
    <xf numFmtId="44" fontId="36" fillId="0" borderId="14" xfId="119" applyNumberFormat="1" applyFont="1" applyFill="1" applyBorder="1" applyAlignment="1">
      <alignment vertical="center" wrapText="1"/>
      <protection/>
    </xf>
    <xf numFmtId="0" fontId="2" fillId="0" borderId="14" xfId="119" applyBorder="1">
      <alignment/>
      <protection/>
    </xf>
    <xf numFmtId="0" fontId="39" fillId="52" borderId="17" xfId="119" applyFont="1" applyFill="1" applyBorder="1" applyAlignment="1">
      <alignment vertical="center" wrapText="1"/>
      <protection/>
    </xf>
    <xf numFmtId="0" fontId="36" fillId="52" borderId="22" xfId="119" applyFont="1" applyFill="1" applyBorder="1" applyAlignment="1">
      <alignment vertical="center" wrapText="1"/>
      <protection/>
    </xf>
    <xf numFmtId="44" fontId="33" fillId="52" borderId="14" xfId="119" applyNumberFormat="1" applyFont="1" applyFill="1" applyBorder="1" applyAlignment="1">
      <alignment vertical="center" wrapText="1"/>
      <protection/>
    </xf>
    <xf numFmtId="0" fontId="36" fillId="52" borderId="23" xfId="119" applyFont="1" applyFill="1" applyBorder="1" applyAlignment="1">
      <alignment vertical="center" wrapText="1"/>
      <protection/>
    </xf>
    <xf numFmtId="0" fontId="0" fillId="0" borderId="15" xfId="0" applyBorder="1" applyAlignment="1">
      <alignment/>
    </xf>
    <xf numFmtId="0" fontId="36" fillId="49" borderId="14" xfId="119" applyFont="1" applyFill="1" applyBorder="1" applyAlignment="1">
      <alignment vertical="center" wrapText="1"/>
      <protection/>
    </xf>
    <xf numFmtId="0" fontId="61" fillId="52" borderId="17" xfId="0" applyFont="1" applyFill="1" applyBorder="1" applyAlignment="1">
      <alignment/>
    </xf>
    <xf numFmtId="0" fontId="61" fillId="52" borderId="22" xfId="0" applyFont="1" applyFill="1" applyBorder="1" applyAlignment="1">
      <alignment/>
    </xf>
    <xf numFmtId="0" fontId="61" fillId="52" borderId="23" xfId="0" applyFont="1" applyFill="1" applyBorder="1" applyAlignment="1">
      <alignment/>
    </xf>
    <xf numFmtId="0" fontId="40" fillId="0" borderId="0" xfId="0" applyNumberFormat="1" applyFont="1" applyFill="1" applyBorder="1" applyAlignment="1">
      <alignment vertical="center" wrapText="1"/>
    </xf>
    <xf numFmtId="0" fontId="40" fillId="0" borderId="0" xfId="0" applyNumberFormat="1" applyFont="1" applyFill="1" applyBorder="1" applyAlignment="1">
      <alignment horizontal="left" vertical="center"/>
    </xf>
    <xf numFmtId="0" fontId="17" fillId="0" borderId="0" xfId="0" applyNumberFormat="1" applyFont="1" applyFill="1" applyBorder="1" applyAlignment="1">
      <alignment vertical="center" wrapText="1"/>
    </xf>
    <xf numFmtId="44" fontId="16" fillId="0" borderId="14" xfId="93" applyFont="1" applyFill="1" applyBorder="1" applyAlignment="1">
      <alignment horizontal="center" vertical="center" wrapText="1"/>
    </xf>
    <xf numFmtId="9" fontId="16" fillId="0" borderId="14" xfId="0" applyNumberFormat="1" applyFont="1" applyFill="1" applyBorder="1" applyAlignment="1">
      <alignment horizontal="center" vertical="center" wrapText="1"/>
    </xf>
    <xf numFmtId="0" fontId="0" fillId="0" borderId="14" xfId="0" applyBorder="1" applyAlignment="1">
      <alignment/>
    </xf>
    <xf numFmtId="0" fontId="39" fillId="52" borderId="22" xfId="119" applyFont="1" applyFill="1" applyBorder="1" applyAlignment="1">
      <alignment vertical="center" wrapText="1"/>
      <protection/>
    </xf>
    <xf numFmtId="44" fontId="39" fillId="52" borderId="22" xfId="119" applyNumberFormat="1" applyFont="1" applyFill="1" applyBorder="1" applyAlignment="1">
      <alignment vertical="center" wrapText="1"/>
      <protection/>
    </xf>
    <xf numFmtId="0" fontId="39" fillId="52" borderId="23" xfId="119" applyFont="1" applyFill="1" applyBorder="1" applyAlignment="1">
      <alignment vertical="center" wrapText="1"/>
      <protection/>
    </xf>
    <xf numFmtId="0" fontId="68" fillId="0" borderId="0" xfId="0" applyNumberFormat="1" applyFont="1" applyFill="1" applyBorder="1" applyAlignment="1">
      <alignment vertical="distributed"/>
    </xf>
    <xf numFmtId="0" fontId="69" fillId="0" borderId="0" xfId="0" applyNumberFormat="1" applyFont="1" applyFill="1" applyBorder="1" applyAlignment="1">
      <alignment vertical="distributed"/>
    </xf>
    <xf numFmtId="0" fontId="15" fillId="0" borderId="0" xfId="0" applyNumberFormat="1" applyFont="1" applyFill="1" applyBorder="1" applyAlignment="1">
      <alignment horizontal="left" vertical="center" wrapText="1"/>
    </xf>
    <xf numFmtId="0" fontId="41" fillId="0" borderId="0" xfId="0" applyNumberFormat="1" applyFont="1" applyFill="1" applyBorder="1" applyAlignment="1">
      <alignment horizontal="left" vertical="top" wrapText="1"/>
    </xf>
    <xf numFmtId="0" fontId="70" fillId="0" borderId="0" xfId="0" applyNumberFormat="1" applyFont="1" applyFill="1" applyBorder="1" applyAlignment="1">
      <alignment horizontal="left" vertical="center" wrapText="1"/>
    </xf>
    <xf numFmtId="0" fontId="70" fillId="0" borderId="0" xfId="0" applyNumberFormat="1" applyFont="1" applyFill="1" applyBorder="1" applyAlignment="1">
      <alignment horizontal="left" vertical="center"/>
    </xf>
    <xf numFmtId="0" fontId="58" fillId="0" borderId="0" xfId="0" applyNumberFormat="1" applyFont="1" applyFill="1" applyBorder="1" applyAlignment="1">
      <alignment horizontal="justify" vertical="distributed"/>
    </xf>
    <xf numFmtId="9" fontId="63" fillId="0" borderId="14" xfId="132" applyFont="1" applyFill="1" applyBorder="1" applyAlignment="1">
      <alignment horizontal="center" vertical="center"/>
    </xf>
    <xf numFmtId="44" fontId="36" fillId="0" borderId="14" xfId="93" applyFont="1" applyFill="1" applyBorder="1" applyAlignment="1">
      <alignment vertical="center" wrapText="1"/>
    </xf>
    <xf numFmtId="0" fontId="58" fillId="0" borderId="14" xfId="0" applyNumberFormat="1" applyFont="1" applyBorder="1" applyAlignment="1">
      <alignment horizontal="justify" vertical="distributed"/>
    </xf>
    <xf numFmtId="0" fontId="39" fillId="52" borderId="24" xfId="119" applyFont="1" applyFill="1" applyBorder="1" applyAlignment="1">
      <alignment vertical="center" wrapText="1"/>
      <protection/>
    </xf>
    <xf numFmtId="0" fontId="39" fillId="52" borderId="25" xfId="119" applyFont="1" applyFill="1" applyBorder="1" applyAlignment="1">
      <alignment vertical="center" wrapText="1"/>
      <protection/>
    </xf>
    <xf numFmtId="44" fontId="39" fillId="52" borderId="25" xfId="119" applyNumberFormat="1" applyFont="1" applyFill="1" applyBorder="1" applyAlignment="1">
      <alignment vertical="center" wrapText="1"/>
      <protection/>
    </xf>
    <xf numFmtId="0" fontId="39" fillId="52" borderId="26" xfId="119" applyFont="1" applyFill="1" applyBorder="1" applyAlignment="1">
      <alignment vertical="center" wrapText="1"/>
      <protection/>
    </xf>
    <xf numFmtId="0" fontId="15" fillId="52" borderId="17" xfId="119" applyFont="1" applyFill="1" applyBorder="1" applyAlignment="1">
      <alignment horizontal="left" vertical="center" wrapText="1"/>
      <protection/>
    </xf>
    <xf numFmtId="0" fontId="15" fillId="52" borderId="22" xfId="119" applyFont="1" applyFill="1" applyBorder="1" applyAlignment="1">
      <alignment horizontal="left" vertical="center" wrapText="1"/>
      <protection/>
    </xf>
    <xf numFmtId="0" fontId="15" fillId="52" borderId="23" xfId="119" applyFont="1" applyFill="1" applyBorder="1" applyAlignment="1">
      <alignment horizontal="left" vertical="center" wrapText="1"/>
      <protection/>
    </xf>
    <xf numFmtId="0" fontId="15" fillId="52" borderId="17" xfId="119" applyFont="1" applyFill="1" applyBorder="1" applyAlignment="1">
      <alignment horizontal="center" vertical="center" wrapText="1"/>
      <protection/>
    </xf>
    <xf numFmtId="0" fontId="15" fillId="52" borderId="22" xfId="119" applyFont="1" applyFill="1" applyBorder="1" applyAlignment="1">
      <alignment horizontal="center" vertical="center" wrapText="1"/>
      <protection/>
    </xf>
    <xf numFmtId="0" fontId="15" fillId="52" borderId="23" xfId="119" applyFont="1" applyFill="1" applyBorder="1" applyAlignment="1">
      <alignment horizontal="center" vertical="center" wrapText="1"/>
      <protection/>
    </xf>
    <xf numFmtId="0" fontId="15" fillId="52" borderId="17" xfId="119" applyFont="1" applyFill="1" applyBorder="1" applyAlignment="1">
      <alignment vertical="center" wrapText="1"/>
      <protection/>
    </xf>
    <xf numFmtId="0" fontId="15" fillId="52" borderId="22" xfId="119" applyFont="1" applyFill="1" applyBorder="1" applyAlignment="1">
      <alignment vertical="center" wrapText="1"/>
      <protection/>
    </xf>
    <xf numFmtId="0" fontId="15" fillId="52" borderId="23" xfId="119" applyFont="1" applyFill="1" applyBorder="1" applyAlignment="1">
      <alignment vertical="center" wrapText="1"/>
      <protection/>
    </xf>
    <xf numFmtId="0" fontId="15" fillId="52" borderId="0" xfId="119" applyFont="1" applyFill="1" applyBorder="1" applyAlignment="1">
      <alignment vertical="center" wrapText="1"/>
      <protection/>
    </xf>
    <xf numFmtId="0" fontId="70" fillId="52" borderId="0" xfId="0" applyFont="1" applyFill="1" applyAlignment="1">
      <alignment/>
    </xf>
    <xf numFmtId="0" fontId="58" fillId="0" borderId="0" xfId="0" applyNumberFormat="1" applyFont="1" applyFill="1" applyBorder="1" applyAlignment="1">
      <alignment horizontal="left" vertical="top"/>
    </xf>
    <xf numFmtId="0" fontId="36" fillId="0" borderId="14" xfId="119" applyFont="1" applyFill="1" applyBorder="1" applyAlignment="1">
      <alignment horizontal="center" vertical="center" wrapText="1"/>
      <protection/>
    </xf>
    <xf numFmtId="0" fontId="16" fillId="0" borderId="14" xfId="119" applyFont="1" applyFill="1" applyBorder="1" applyAlignment="1">
      <alignment horizontal="center" vertical="center" wrapText="1"/>
      <protection/>
    </xf>
    <xf numFmtId="0" fontId="16" fillId="0" borderId="14" xfId="93" applyNumberFormat="1" applyFont="1" applyFill="1" applyBorder="1" applyAlignment="1">
      <alignment horizontal="center" vertical="center" wrapText="1"/>
    </xf>
    <xf numFmtId="9" fontId="16" fillId="0" borderId="14" xfId="119" applyNumberFormat="1" applyFont="1" applyFill="1" applyBorder="1" applyAlignment="1">
      <alignment horizontal="center" vertical="center" wrapText="1"/>
      <protection/>
    </xf>
    <xf numFmtId="0" fontId="16" fillId="0" borderId="14" xfId="0" applyFont="1" applyBorder="1" applyAlignment="1">
      <alignment horizontal="center" vertical="center"/>
    </xf>
    <xf numFmtId="0" fontId="16" fillId="0" borderId="14" xfId="0" applyFont="1" applyBorder="1" applyAlignment="1">
      <alignment horizontal="center" vertical="center" wrapText="1"/>
    </xf>
    <xf numFmtId="0" fontId="63" fillId="48" borderId="14" xfId="0" applyNumberFormat="1" applyFont="1" applyFill="1" applyBorder="1" applyAlignment="1">
      <alignment horizontal="center" vertical="center" wrapText="1"/>
    </xf>
    <xf numFmtId="0" fontId="63" fillId="48" borderId="14" xfId="0" applyNumberFormat="1" applyFont="1" applyFill="1" applyBorder="1" applyAlignment="1">
      <alignment horizontal="center" vertical="center"/>
    </xf>
    <xf numFmtId="9" fontId="63" fillId="48" borderId="14" xfId="132" applyFont="1" applyFill="1" applyBorder="1" applyAlignment="1">
      <alignment horizontal="center" vertical="center"/>
    </xf>
    <xf numFmtId="9" fontId="36" fillId="48" borderId="14" xfId="119" applyNumberFormat="1" applyFont="1" applyFill="1" applyBorder="1" applyAlignment="1">
      <alignment horizontal="center" vertical="center" wrapText="1"/>
      <protection/>
    </xf>
    <xf numFmtId="9" fontId="63" fillId="48" borderId="14" xfId="0" applyNumberFormat="1" applyFont="1" applyFill="1" applyBorder="1" applyAlignment="1">
      <alignment horizontal="center" vertical="center"/>
    </xf>
    <xf numFmtId="9" fontId="16" fillId="48" borderId="17" xfId="0" applyNumberFormat="1" applyFont="1" applyFill="1" applyBorder="1" applyAlignment="1">
      <alignment horizontal="center" vertical="center" wrapText="1"/>
    </xf>
    <xf numFmtId="0" fontId="63" fillId="0" borderId="14" xfId="0" applyNumberFormat="1" applyFont="1" applyBorder="1" applyAlignment="1">
      <alignment horizontal="center" vertical="distributed"/>
    </xf>
    <xf numFmtId="0" fontId="63" fillId="0" borderId="14" xfId="0" applyNumberFormat="1" applyFont="1" applyBorder="1" applyAlignment="1">
      <alignment horizontal="center" vertical="center"/>
    </xf>
    <xf numFmtId="0" fontId="65" fillId="0" borderId="14" xfId="0" applyNumberFormat="1" applyFont="1" applyFill="1" applyBorder="1" applyAlignment="1">
      <alignment horizontal="justify" vertical="distributed"/>
    </xf>
    <xf numFmtId="0" fontId="65" fillId="0" borderId="14" xfId="0" applyNumberFormat="1" applyFont="1" applyFill="1" applyBorder="1" applyAlignment="1">
      <alignment horizontal="center" vertical="center"/>
    </xf>
    <xf numFmtId="9" fontId="65" fillId="0" borderId="14" xfId="0" applyNumberFormat="1" applyFont="1" applyFill="1" applyBorder="1" applyAlignment="1">
      <alignment horizontal="center" vertical="center"/>
    </xf>
    <xf numFmtId="0" fontId="36" fillId="0" borderId="17" xfId="119" applyFont="1" applyFill="1" applyBorder="1" applyAlignment="1">
      <alignment horizontal="center" vertical="center" wrapText="1"/>
      <protection/>
    </xf>
    <xf numFmtId="0" fontId="16" fillId="48" borderId="17" xfId="119" applyFont="1" applyFill="1" applyBorder="1" applyAlignment="1">
      <alignment horizontal="center" vertical="center" wrapText="1"/>
      <protection/>
    </xf>
    <xf numFmtId="0" fontId="58" fillId="48" borderId="0" xfId="0" applyNumberFormat="1" applyFont="1" applyFill="1" applyAlignment="1">
      <alignment horizontal="justify" vertical="distributed"/>
    </xf>
    <xf numFmtId="0" fontId="63" fillId="48" borderId="14" xfId="0" applyFont="1" applyFill="1" applyBorder="1" applyAlignment="1">
      <alignment horizontal="center" vertical="center" wrapText="1"/>
    </xf>
    <xf numFmtId="0" fontId="34" fillId="51" borderId="14" xfId="119" applyFont="1" applyFill="1" applyBorder="1" applyAlignment="1">
      <alignment horizontal="center" vertical="center" wrapText="1"/>
      <protection/>
    </xf>
    <xf numFmtId="0" fontId="34" fillId="0" borderId="0" xfId="119" applyFont="1" applyFill="1" applyBorder="1" applyAlignment="1">
      <alignment horizontal="center" vertical="center" wrapText="1"/>
      <protection/>
    </xf>
    <xf numFmtId="0" fontId="34" fillId="51" borderId="17" xfId="119" applyFont="1" applyFill="1" applyBorder="1" applyAlignment="1">
      <alignment horizontal="center" vertical="center" wrapText="1"/>
      <protection/>
    </xf>
    <xf numFmtId="0" fontId="43" fillId="51" borderId="22" xfId="119" applyFont="1" applyFill="1" applyBorder="1" applyAlignment="1">
      <alignment horizontal="left" vertical="center" wrapText="1"/>
      <protection/>
    </xf>
    <xf numFmtId="0" fontId="43" fillId="51" borderId="23" xfId="119" applyFont="1" applyFill="1" applyBorder="1" applyAlignment="1">
      <alignment horizontal="left" vertical="center" wrapText="1"/>
      <protection/>
    </xf>
    <xf numFmtId="0" fontId="40"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distributed"/>
    </xf>
    <xf numFmtId="0" fontId="37" fillId="0" borderId="0" xfId="0" applyNumberFormat="1" applyFont="1" applyFill="1" applyBorder="1" applyAlignment="1">
      <alignment horizontal="center" vertical="center" wrapText="1"/>
    </xf>
    <xf numFmtId="44" fontId="65" fillId="0" borderId="14" xfId="93" applyFont="1" applyFill="1" applyBorder="1" applyAlignment="1">
      <alignment horizontal="justify" vertical="distributed"/>
    </xf>
    <xf numFmtId="0" fontId="63" fillId="49" borderId="0" xfId="0" applyFont="1" applyFill="1" applyAlignment="1">
      <alignment horizontal="center" vertical="center" wrapText="1"/>
    </xf>
    <xf numFmtId="0" fontId="63" fillId="49" borderId="14" xfId="0" applyFont="1" applyFill="1" applyBorder="1" applyAlignment="1">
      <alignment horizontal="center" vertical="center" wrapText="1"/>
    </xf>
    <xf numFmtId="0" fontId="63" fillId="48" borderId="15" xfId="0" applyNumberFormat="1" applyFont="1" applyFill="1" applyBorder="1" applyAlignment="1">
      <alignment horizontal="center" vertical="center"/>
    </xf>
    <xf numFmtId="44" fontId="63" fillId="48" borderId="14" xfId="93" applyFont="1" applyFill="1" applyBorder="1" applyAlignment="1">
      <alignment horizontal="center" vertical="center" wrapText="1"/>
    </xf>
    <xf numFmtId="9" fontId="63" fillId="48" borderId="15" xfId="132" applyFont="1" applyFill="1" applyBorder="1" applyAlignment="1">
      <alignment horizontal="center" vertical="center"/>
    </xf>
    <xf numFmtId="0" fontId="66" fillId="53" borderId="14" xfId="0" applyFont="1" applyFill="1" applyBorder="1" applyAlignment="1">
      <alignment/>
    </xf>
    <xf numFmtId="0" fontId="66" fillId="53" borderId="14" xfId="0" applyFont="1" applyFill="1" applyBorder="1" applyAlignment="1">
      <alignment wrapText="1"/>
    </xf>
    <xf numFmtId="0" fontId="16" fillId="48" borderId="14" xfId="119" applyFont="1" applyFill="1" applyBorder="1" applyAlignment="1">
      <alignment horizontal="center" vertical="center" wrapText="1"/>
      <protection/>
    </xf>
    <xf numFmtId="9" fontId="16" fillId="48" borderId="14" xfId="119" applyNumberFormat="1" applyFont="1" applyFill="1" applyBorder="1" applyAlignment="1">
      <alignment horizontal="center" vertical="center" wrapText="1"/>
      <protection/>
    </xf>
    <xf numFmtId="0" fontId="63" fillId="0" borderId="0" xfId="0" applyNumberFormat="1" applyFont="1" applyAlignment="1">
      <alignment horizontal="center" vertical="center" wrapText="1"/>
    </xf>
    <xf numFmtId="44" fontId="16" fillId="0" borderId="14" xfId="93" applyFont="1" applyFill="1" applyBorder="1" applyAlignment="1">
      <alignment vertical="center" wrapText="1"/>
    </xf>
    <xf numFmtId="0" fontId="63" fillId="0" borderId="14" xfId="0" applyFont="1" applyBorder="1" applyAlignment="1">
      <alignment/>
    </xf>
    <xf numFmtId="0" fontId="44" fillId="53" borderId="17" xfId="119" applyFont="1" applyFill="1" applyBorder="1" applyAlignment="1">
      <alignment vertical="center" wrapText="1"/>
      <protection/>
    </xf>
    <xf numFmtId="0" fontId="43" fillId="53" borderId="22" xfId="119" applyFont="1" applyFill="1" applyBorder="1" applyAlignment="1">
      <alignment vertical="center" wrapText="1"/>
      <protection/>
    </xf>
    <xf numFmtId="44" fontId="40" fillId="53" borderId="22" xfId="119" applyNumberFormat="1" applyFont="1" applyFill="1" applyBorder="1" applyAlignment="1">
      <alignment vertical="center" wrapText="1"/>
      <protection/>
    </xf>
    <xf numFmtId="0" fontId="43" fillId="53" borderId="23" xfId="119" applyFont="1" applyFill="1" applyBorder="1" applyAlignment="1">
      <alignment vertical="center" wrapText="1"/>
      <protection/>
    </xf>
    <xf numFmtId="0" fontId="16" fillId="0" borderId="17" xfId="0" applyNumberFormat="1" applyFont="1" applyFill="1" applyBorder="1" applyAlignment="1">
      <alignment horizontal="center" vertical="center" wrapText="1"/>
    </xf>
    <xf numFmtId="0" fontId="16" fillId="54" borderId="14" xfId="0" applyNumberFormat="1" applyFont="1" applyFill="1" applyBorder="1" applyAlignment="1">
      <alignment horizontal="center" vertical="center"/>
    </xf>
    <xf numFmtId="0" fontId="16" fillId="54" borderId="14" xfId="0" applyNumberFormat="1" applyFont="1" applyFill="1" applyBorder="1" applyAlignment="1">
      <alignment horizontal="center" vertical="center" wrapText="1"/>
    </xf>
    <xf numFmtId="0" fontId="16" fillId="54" borderId="15" xfId="0" applyNumberFormat="1" applyFont="1" applyFill="1" applyBorder="1" applyAlignment="1">
      <alignment horizontal="center" vertical="center"/>
    </xf>
    <xf numFmtId="44" fontId="16" fillId="54" borderId="14" xfId="93" applyFont="1" applyFill="1" applyBorder="1" applyAlignment="1">
      <alignment horizontal="center" vertical="center" wrapText="1"/>
    </xf>
    <xf numFmtId="9" fontId="16" fillId="54" borderId="15" xfId="132" applyFont="1" applyFill="1" applyBorder="1" applyAlignment="1">
      <alignment horizontal="center" vertical="center"/>
    </xf>
    <xf numFmtId="9" fontId="36" fillId="54" borderId="14" xfId="119" applyNumberFormat="1" applyFont="1" applyFill="1" applyBorder="1" applyAlignment="1">
      <alignment horizontal="center" vertical="center" wrapText="1"/>
      <protection/>
    </xf>
    <xf numFmtId="0" fontId="63" fillId="53" borderId="14" xfId="0" applyFont="1" applyFill="1" applyBorder="1" applyAlignment="1">
      <alignment/>
    </xf>
    <xf numFmtId="0" fontId="65" fillId="48" borderId="14" xfId="0" applyNumberFormat="1" applyFont="1" applyFill="1" applyBorder="1" applyAlignment="1">
      <alignment horizontal="justify" vertical="distributed"/>
    </xf>
    <xf numFmtId="0" fontId="34" fillId="51" borderId="15" xfId="119" applyFont="1" applyFill="1" applyBorder="1" applyAlignment="1">
      <alignment horizontal="center" vertical="center" wrapText="1"/>
      <protection/>
    </xf>
    <xf numFmtId="0" fontId="34" fillId="51" borderId="14" xfId="119" applyFont="1" applyFill="1" applyBorder="1" applyAlignment="1">
      <alignment horizontal="center" vertical="center" wrapText="1"/>
      <protection/>
    </xf>
    <xf numFmtId="0" fontId="34" fillId="0" borderId="0" xfId="119" applyFont="1" applyFill="1" applyBorder="1" applyAlignment="1">
      <alignment horizontal="center" vertical="center" wrapText="1"/>
      <protection/>
    </xf>
    <xf numFmtId="0" fontId="34" fillId="0" borderId="0" xfId="119" applyFont="1" applyFill="1" applyBorder="1" applyAlignment="1">
      <alignment horizontal="center" vertical="center"/>
      <protection/>
    </xf>
    <xf numFmtId="0" fontId="34" fillId="51" borderId="27" xfId="119" applyFont="1" applyFill="1" applyBorder="1" applyAlignment="1">
      <alignment horizontal="center" vertical="center" wrapText="1"/>
      <protection/>
    </xf>
    <xf numFmtId="0" fontId="34" fillId="51" borderId="17" xfId="119" applyFont="1" applyFill="1" applyBorder="1" applyAlignment="1">
      <alignment horizontal="center" vertical="center" wrapText="1"/>
      <protection/>
    </xf>
    <xf numFmtId="0" fontId="34" fillId="51" borderId="28" xfId="119" applyFont="1" applyFill="1" applyBorder="1" applyAlignment="1">
      <alignment horizontal="center" vertical="center" wrapText="1"/>
      <protection/>
    </xf>
    <xf numFmtId="0" fontId="34" fillId="51" borderId="21" xfId="119" applyFont="1" applyFill="1" applyBorder="1" applyAlignment="1">
      <alignment horizontal="center" vertical="center" wrapText="1"/>
      <protection/>
    </xf>
    <xf numFmtId="0" fontId="34" fillId="51" borderId="18" xfId="119" applyFont="1" applyFill="1" applyBorder="1" applyAlignment="1">
      <alignment horizontal="center" vertical="center" wrapText="1"/>
      <protection/>
    </xf>
    <xf numFmtId="0" fontId="34" fillId="51" borderId="27" xfId="119" applyFont="1" applyFill="1" applyBorder="1" applyAlignment="1">
      <alignment horizontal="center" vertical="center"/>
      <protection/>
    </xf>
    <xf numFmtId="0" fontId="34" fillId="51" borderId="29" xfId="119" applyFont="1" applyFill="1" applyBorder="1" applyAlignment="1">
      <alignment horizontal="center" vertical="center"/>
      <protection/>
    </xf>
    <xf numFmtId="0" fontId="34" fillId="51" borderId="30" xfId="119" applyFont="1" applyFill="1" applyBorder="1" applyAlignment="1">
      <alignment horizontal="center" vertical="center"/>
      <protection/>
    </xf>
    <xf numFmtId="0" fontId="43" fillId="51" borderId="17" xfId="119" applyFont="1" applyFill="1" applyBorder="1" applyAlignment="1">
      <alignment horizontal="left" vertical="center" wrapText="1"/>
      <protection/>
    </xf>
    <xf numFmtId="0" fontId="43" fillId="51" borderId="22" xfId="119" applyFont="1" applyFill="1" applyBorder="1" applyAlignment="1">
      <alignment horizontal="left" vertical="center" wrapText="1"/>
      <protection/>
    </xf>
    <xf numFmtId="0" fontId="43" fillId="51" borderId="23" xfId="119" applyFont="1" applyFill="1" applyBorder="1" applyAlignment="1">
      <alignment horizontal="left" vertical="center" wrapText="1"/>
      <protection/>
    </xf>
    <xf numFmtId="0" fontId="34" fillId="51" borderId="17" xfId="119" applyFont="1" applyFill="1" applyBorder="1" applyAlignment="1">
      <alignment horizontal="center" vertical="center"/>
      <protection/>
    </xf>
    <xf numFmtId="0" fontId="34" fillId="51" borderId="22" xfId="119" applyFont="1" applyFill="1" applyBorder="1" applyAlignment="1">
      <alignment horizontal="center" vertical="center"/>
      <protection/>
    </xf>
    <xf numFmtId="0" fontId="34" fillId="51" borderId="23" xfId="119" applyFont="1" applyFill="1" applyBorder="1" applyAlignment="1">
      <alignment horizontal="center" vertical="center"/>
      <protection/>
    </xf>
    <xf numFmtId="0" fontId="43" fillId="51" borderId="31" xfId="119" applyFont="1" applyFill="1" applyBorder="1" applyAlignment="1">
      <alignment horizontal="left" vertical="center" wrapText="1"/>
      <protection/>
    </xf>
    <xf numFmtId="0" fontId="43" fillId="51" borderId="32" xfId="119" applyFont="1" applyFill="1" applyBorder="1" applyAlignment="1">
      <alignment horizontal="left" vertical="center" wrapText="1"/>
      <protection/>
    </xf>
    <xf numFmtId="0" fontId="43" fillId="51" borderId="14" xfId="119" applyFont="1" applyFill="1" applyBorder="1" applyAlignment="1">
      <alignment horizontal="left" vertical="center" wrapText="1"/>
      <protection/>
    </xf>
    <xf numFmtId="0" fontId="34" fillId="51" borderId="33" xfId="119" applyFont="1" applyFill="1" applyBorder="1" applyAlignment="1">
      <alignment horizontal="center" vertical="center" wrapText="1"/>
      <protection/>
    </xf>
    <xf numFmtId="0" fontId="43" fillId="51" borderId="34" xfId="119" applyFont="1" applyFill="1" applyBorder="1" applyAlignment="1">
      <alignment horizontal="left" vertical="center" wrapText="1"/>
      <protection/>
    </xf>
    <xf numFmtId="0" fontId="43" fillId="51" borderId="35" xfId="119" applyFont="1" applyFill="1" applyBorder="1" applyAlignment="1">
      <alignment horizontal="left" vertical="center" wrapText="1"/>
      <protection/>
    </xf>
    <xf numFmtId="0" fontId="43" fillId="51" borderId="36" xfId="119" applyFont="1" applyFill="1" applyBorder="1" applyAlignment="1">
      <alignment horizontal="left" vertical="center" wrapText="1"/>
      <protection/>
    </xf>
    <xf numFmtId="0" fontId="40"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distributed"/>
    </xf>
    <xf numFmtId="0" fontId="37" fillId="0" borderId="0" xfId="0" applyNumberFormat="1" applyFont="1" applyFill="1" applyBorder="1" applyAlignment="1">
      <alignment horizontal="center" vertical="center" wrapText="1"/>
    </xf>
    <xf numFmtId="0" fontId="66" fillId="0" borderId="0" xfId="0" applyNumberFormat="1" applyFont="1" applyFill="1" applyBorder="1" applyAlignment="1">
      <alignment horizontal="left" vertical="center"/>
    </xf>
    <xf numFmtId="0" fontId="71" fillId="53" borderId="14" xfId="0" applyFont="1" applyFill="1" applyBorder="1" applyAlignment="1">
      <alignment horizontal="center"/>
    </xf>
    <xf numFmtId="0" fontId="65" fillId="53" borderId="14" xfId="0" applyFont="1" applyFill="1" applyBorder="1" applyAlignment="1">
      <alignment horizontal="center"/>
    </xf>
    <xf numFmtId="0" fontId="65" fillId="53" borderId="14" xfId="0" applyFont="1" applyFill="1" applyBorder="1" applyAlignment="1">
      <alignment horizontal="center" wrapText="1"/>
    </xf>
    <xf numFmtId="0" fontId="43" fillId="51" borderId="37" xfId="119" applyFont="1" applyFill="1" applyBorder="1" applyAlignment="1">
      <alignment horizontal="left" vertical="center" wrapText="1"/>
      <protection/>
    </xf>
    <xf numFmtId="0" fontId="16" fillId="0" borderId="14" xfId="0" applyNumberFormat="1" applyFont="1" applyFill="1" applyBorder="1" applyAlignment="1">
      <alignment horizontal="left" vertical="center" wrapText="1"/>
    </xf>
  </cellXfs>
  <cellStyles count="125">
    <cellStyle name="Normal" xfId="0"/>
    <cellStyle name="20% - Accent1" xfId="15"/>
    <cellStyle name="20% - Accent2" xfId="16"/>
    <cellStyle name="20% - Accent3" xfId="17"/>
    <cellStyle name="20% - Accent4" xfId="18"/>
    <cellStyle name="20% - Accent5" xfId="19"/>
    <cellStyle name="20% - Accent6" xfId="20"/>
    <cellStyle name="20æ% - Accent1" xfId="21"/>
    <cellStyle name="20æ% - Accent1 2" xfId="22"/>
    <cellStyle name="20æ% - Accent1_Chornogramme" xfId="23"/>
    <cellStyle name="20æ% - Accent2" xfId="24"/>
    <cellStyle name="20æ% - Accent2 2" xfId="25"/>
    <cellStyle name="20æ% - Accent2_Chornogramme" xfId="26"/>
    <cellStyle name="20æ% - Accent3" xfId="27"/>
    <cellStyle name="20æ% - Accent3 2" xfId="28"/>
    <cellStyle name="20æ% - Accent3_Chornogramme" xfId="29"/>
    <cellStyle name="20æ% - Accent4" xfId="30"/>
    <cellStyle name="20æ% - Accent4 2" xfId="31"/>
    <cellStyle name="20æ% - Accent4_Chornogramme" xfId="32"/>
    <cellStyle name="20æ% - Accent5" xfId="33"/>
    <cellStyle name="20æ% - Accent5 2" xfId="34"/>
    <cellStyle name="20æ% - Accent5_Chornogramme" xfId="35"/>
    <cellStyle name="20æ% - Accent6" xfId="36"/>
    <cellStyle name="20æ% - Accent6 2" xfId="37"/>
    <cellStyle name="20æ% - Accent6_Chornogramme" xfId="38"/>
    <cellStyle name="40% - Accent1" xfId="39"/>
    <cellStyle name="40% - Accent2" xfId="40"/>
    <cellStyle name="40% - Accent3" xfId="41"/>
    <cellStyle name="40% - Accent4" xfId="42"/>
    <cellStyle name="40% - Accent5" xfId="43"/>
    <cellStyle name="40% - Accent6" xfId="44"/>
    <cellStyle name="40æ% - Accent1" xfId="45"/>
    <cellStyle name="40æ% - Accent1 2" xfId="46"/>
    <cellStyle name="40æ% - Accent1_Chornogramme" xfId="47"/>
    <cellStyle name="40æ% - Accent2" xfId="48"/>
    <cellStyle name="40æ% - Accent2 2" xfId="49"/>
    <cellStyle name="40æ% - Accent2_Chornogramme" xfId="50"/>
    <cellStyle name="40æ% - Accent3" xfId="51"/>
    <cellStyle name="40æ% - Accent3 2" xfId="52"/>
    <cellStyle name="40æ% - Accent3_Chornogramme" xfId="53"/>
    <cellStyle name="40æ% - Accent4" xfId="54"/>
    <cellStyle name="40æ% - Accent4 2" xfId="55"/>
    <cellStyle name="40æ% - Accent4_Chornogramme" xfId="56"/>
    <cellStyle name="40æ% - Accent5" xfId="57"/>
    <cellStyle name="40æ% - Accent5 2" xfId="58"/>
    <cellStyle name="40æ% - Accent5_Chornogramme" xfId="59"/>
    <cellStyle name="40æ% - Accent6" xfId="60"/>
    <cellStyle name="40æ% - Accent6 2" xfId="61"/>
    <cellStyle name="40æ% - Accent6_Chornogramme" xfId="62"/>
    <cellStyle name="60% - Accent1" xfId="63"/>
    <cellStyle name="60% - Accent2" xfId="64"/>
    <cellStyle name="60% - Accent3" xfId="65"/>
    <cellStyle name="60% - Accent4" xfId="66"/>
    <cellStyle name="60% - Accent5" xfId="67"/>
    <cellStyle name="60% - Accent6" xfId="68"/>
    <cellStyle name="60æ% - Accent1" xfId="69"/>
    <cellStyle name="60æ% - Accent2" xfId="70"/>
    <cellStyle name="60æ% - Accent3" xfId="71"/>
    <cellStyle name="60æ% - Accent4" xfId="72"/>
    <cellStyle name="60æ% - Accent5" xfId="73"/>
    <cellStyle name="60æ% - Accent6" xfId="74"/>
    <cellStyle name="Accent1" xfId="75"/>
    <cellStyle name="Accent2" xfId="76"/>
    <cellStyle name="Accent3" xfId="77"/>
    <cellStyle name="Accent4" xfId="78"/>
    <cellStyle name="Accent5" xfId="79"/>
    <cellStyle name="Accent6" xfId="80"/>
    <cellStyle name="Avertissement 2" xfId="81"/>
    <cellStyle name="Bad" xfId="82"/>
    <cellStyle name="Calculation" xfId="83"/>
    <cellStyle name="Cellule lie" xfId="84"/>
    <cellStyle name="Check Cell" xfId="85"/>
    <cellStyle name="Comma" xfId="86"/>
    <cellStyle name="Comma [0]" xfId="87"/>
    <cellStyle name="Comma 2" xfId="88"/>
    <cellStyle name="Comma 2 2" xfId="89"/>
    <cellStyle name="Comma 3" xfId="90"/>
    <cellStyle name="Comma 3 2" xfId="91"/>
    <cellStyle name="Comma 4" xfId="92"/>
    <cellStyle name="Currency" xfId="93"/>
    <cellStyle name="Currency [0]" xfId="94"/>
    <cellStyle name="Currency 2" xfId="95"/>
    <cellStyle name="Currency 2 2" xfId="96"/>
    <cellStyle name="Currency 2 2 2" xfId="97"/>
    <cellStyle name="Currency 3" xfId="98"/>
    <cellStyle name="Currency 4" xfId="99"/>
    <cellStyle name="Entre" xfId="100"/>
    <cellStyle name="Explanatory Text" xfId="101"/>
    <cellStyle name="Good" xfId="102"/>
    <cellStyle name="Heading 1" xfId="103"/>
    <cellStyle name="Heading 2" xfId="104"/>
    <cellStyle name="Heading 3" xfId="105"/>
    <cellStyle name="Heading 4" xfId="106"/>
    <cellStyle name="Input" xfId="107"/>
    <cellStyle name="Insatisfaisant 2" xfId="108"/>
    <cellStyle name="Linked Cell" xfId="109"/>
    <cellStyle name="Milliers 2" xfId="110"/>
    <cellStyle name="Milliers 2 2" xfId="111"/>
    <cellStyle name="Neutral" xfId="112"/>
    <cellStyle name="Normal 10" xfId="113"/>
    <cellStyle name="Normal 11" xfId="114"/>
    <cellStyle name="Normal 12" xfId="115"/>
    <cellStyle name="Normal 12 2" xfId="116"/>
    <cellStyle name="Normal 12_Chornogramme" xfId="117"/>
    <cellStyle name="Normal 2" xfId="118"/>
    <cellStyle name="Normal 2 2" xfId="119"/>
    <cellStyle name="Normal 2 3" xfId="120"/>
    <cellStyle name="Normal 2_Chornogramme" xfId="121"/>
    <cellStyle name="Normal 3" xfId="122"/>
    <cellStyle name="Normal 4" xfId="123"/>
    <cellStyle name="Normal 5" xfId="124"/>
    <cellStyle name="Normal 6" xfId="125"/>
    <cellStyle name="Normal 6 2" xfId="126"/>
    <cellStyle name="Normal 7" xfId="127"/>
    <cellStyle name="Normal 8" xfId="128"/>
    <cellStyle name="Normal 9" xfId="129"/>
    <cellStyle name="Note" xfId="130"/>
    <cellStyle name="Output" xfId="131"/>
    <cellStyle name="Percent" xfId="132"/>
    <cellStyle name="Title" xfId="133"/>
    <cellStyle name="Titre 1 2" xfId="134"/>
    <cellStyle name="Titreæ" xfId="135"/>
    <cellStyle name="Total" xfId="136"/>
    <cellStyle name="Vrification de cellule" xfId="137"/>
    <cellStyle name="Warning Text"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hermo%20Stan\AppData\Local\Microsoft\Windows\INetCache\Content.Outlook\OWZCCB1C\SHELLPOA-PPM%20CFI%20-%2028%20%20janvier%202016%2013%20h%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MR-PEP "/>
      <sheetName val="1.Plan Annuel d'opération"/>
      <sheetName val="5.Prévision flux de trésore"/>
      <sheetName val="2.Chronogramme "/>
      <sheetName val="3. Plan de passation de marché"/>
      <sheetName val="4. Tableau des engagements"/>
      <sheetName val="6.Exécution flux de trésorerie"/>
      <sheetName val="7.Ecarts flux de trésore "/>
      <sheetName val="8. Gestion Risques IDENTIF"/>
      <sheetName val="8.a Gestion Risques QUALIF"/>
      <sheetName val="8.b Gestion Risques PLAN-MITIG"/>
      <sheetName val="9. Plan d'entreti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1"/>
  <sheetViews>
    <sheetView showGridLines="0" tabSelected="1" zoomScalePageLayoutView="0" workbookViewId="0" topLeftCell="C111">
      <selection activeCell="I118" sqref="I118"/>
    </sheetView>
  </sheetViews>
  <sheetFormatPr defaultColWidth="8.8515625" defaultRowHeight="23.25" customHeight="1"/>
  <cols>
    <col min="1" max="1" width="24.421875" style="52" customWidth="1"/>
    <col min="2" max="2" width="19.421875" style="52" customWidth="1"/>
    <col min="3" max="3" width="31.421875" style="52" customWidth="1"/>
    <col min="4" max="4" width="11.8515625" style="52" customWidth="1"/>
    <col min="5" max="5" width="13.421875" style="52" customWidth="1"/>
    <col min="6" max="6" width="15.421875" style="52" customWidth="1"/>
    <col min="7" max="7" width="10.8515625" style="52" customWidth="1"/>
    <col min="8" max="8" width="9.140625" style="52" customWidth="1"/>
    <col min="9" max="9" width="11.7109375" style="52" customWidth="1"/>
    <col min="10" max="10" width="12.140625" style="52" customWidth="1"/>
    <col min="11" max="11" width="16.7109375" style="52" customWidth="1"/>
    <col min="12" max="12" width="12.00390625" style="52" customWidth="1"/>
    <col min="13" max="13" width="13.140625" style="52" customWidth="1"/>
    <col min="14" max="14" width="10.8515625" style="52" customWidth="1"/>
    <col min="15" max="15" width="16.28125" style="52" customWidth="1"/>
    <col min="16" max="16" width="11.7109375" style="52" customWidth="1"/>
    <col min="17" max="17" width="11.140625" style="52" customWidth="1"/>
    <col min="18" max="18" width="19.140625" style="52" customWidth="1"/>
    <col min="19" max="19" width="13.8515625" style="52" customWidth="1"/>
    <col min="20" max="20" width="15.8515625" style="52" customWidth="1"/>
    <col min="21" max="21" width="12.8515625" style="52" customWidth="1"/>
    <col min="22" max="22" width="10.8515625" style="52" customWidth="1"/>
    <col min="23" max="23" width="16.8515625" style="52" customWidth="1"/>
    <col min="24" max="24" width="14.7109375" style="52" customWidth="1"/>
    <col min="25" max="26" width="12.140625" style="52" customWidth="1"/>
    <col min="27" max="27" width="13.00390625" style="52" customWidth="1"/>
    <col min="28" max="28" width="10.421875" style="52" customWidth="1"/>
    <col min="29" max="29" width="10.7109375" style="52" customWidth="1"/>
    <col min="30" max="31" width="11.140625" style="52" customWidth="1"/>
    <col min="32" max="32" width="10.28125" style="52" customWidth="1"/>
    <col min="33" max="33" width="36.140625" style="52" customWidth="1"/>
    <col min="34" max="35" width="13.28125" style="52" customWidth="1"/>
    <col min="36" max="36" width="10.28125" style="52" customWidth="1"/>
    <col min="37" max="37" width="9.8515625" style="52" customWidth="1"/>
    <col min="38" max="38" width="8.28125" style="52" customWidth="1"/>
    <col min="39" max="39" width="7.8515625" style="52" customWidth="1"/>
    <col min="40" max="40" width="9.00390625" style="52" customWidth="1"/>
    <col min="41" max="41" width="9.140625" style="52" customWidth="1"/>
    <col min="42" max="42" width="8.421875" style="52" customWidth="1"/>
    <col min="43" max="43" width="9.00390625" style="52" customWidth="1"/>
    <col min="44" max="44" width="9.140625" style="52" customWidth="1"/>
    <col min="45" max="45" width="9.8515625" style="52" customWidth="1"/>
    <col min="46" max="46" width="9.00390625" style="52" customWidth="1"/>
    <col min="47" max="48" width="10.140625" style="52" customWidth="1"/>
    <col min="49" max="49" width="11.28125" style="52" customWidth="1"/>
    <col min="50" max="51" width="8.8515625" style="52" customWidth="1"/>
    <col min="52" max="55" width="10.140625" style="52" customWidth="1"/>
    <col min="56" max="57" width="10.7109375" style="52" customWidth="1"/>
    <col min="58" max="61" width="11.00390625" style="52" customWidth="1"/>
    <col min="62" max="62" width="19.421875" style="52" customWidth="1"/>
    <col min="63" max="63" width="18.8515625" style="52" customWidth="1"/>
    <col min="64" max="67" width="11.00390625" style="52" customWidth="1"/>
    <col min="68" max="68" width="15.421875" style="52" customWidth="1"/>
    <col min="69" max="16384" width="8.8515625" style="52" customWidth="1"/>
  </cols>
  <sheetData>
    <row r="1" spans="1:45" s="36" customFormat="1" ht="23.25" customHeight="1">
      <c r="A1"/>
      <c r="B1"/>
      <c r="C1" s="146" t="s">
        <v>199</v>
      </c>
      <c r="D1" s="195" t="s">
        <v>18</v>
      </c>
      <c r="E1" s="195"/>
      <c r="F1" s="195"/>
      <c r="G1"/>
      <c r="H1"/>
      <c r="I1"/>
      <c r="J1"/>
      <c r="K1"/>
      <c r="L1"/>
      <c r="AG1" s="37"/>
      <c r="AH1" s="37"/>
      <c r="AI1" s="37"/>
      <c r="AJ1" s="37"/>
      <c r="AK1" s="37"/>
      <c r="AL1" s="37"/>
      <c r="AM1" s="37"/>
      <c r="AN1" s="37"/>
      <c r="AO1" s="37"/>
      <c r="AP1" s="37"/>
      <c r="AQ1" s="37"/>
      <c r="AR1" s="37"/>
      <c r="AS1" s="37"/>
    </row>
    <row r="2" spans="1:68" s="36" customFormat="1" ht="16.5" customHeight="1">
      <c r="A2"/>
      <c r="B2"/>
      <c r="C2" s="146" t="s">
        <v>200</v>
      </c>
      <c r="D2" s="196" t="s">
        <v>19</v>
      </c>
      <c r="E2" s="196"/>
      <c r="F2" s="196"/>
      <c r="G2"/>
      <c r="H2"/>
      <c r="I2"/>
      <c r="J2"/>
      <c r="K2"/>
      <c r="L2"/>
      <c r="M2" s="38"/>
      <c r="N2" s="38"/>
      <c r="O2" s="38"/>
      <c r="P2" s="38"/>
      <c r="Q2" s="39"/>
      <c r="R2" s="39"/>
      <c r="S2" s="39"/>
      <c r="T2" s="39"/>
      <c r="U2" s="39"/>
      <c r="V2" s="39"/>
      <c r="W2" s="39"/>
      <c r="X2" s="39"/>
      <c r="Y2" s="39"/>
      <c r="Z2" s="39"/>
      <c r="AA2" s="39"/>
      <c r="AB2" s="39"/>
      <c r="AC2" s="39"/>
      <c r="AD2" s="39"/>
      <c r="AE2" s="39"/>
      <c r="AF2" s="39"/>
      <c r="AG2" s="40"/>
      <c r="AH2" s="40"/>
      <c r="AI2" s="40"/>
      <c r="AJ2" s="40"/>
      <c r="AK2" s="40"/>
      <c r="AL2" s="40"/>
      <c r="AM2" s="40"/>
      <c r="AN2" s="40"/>
      <c r="AO2" s="40"/>
      <c r="AP2" s="40"/>
      <c r="AQ2" s="40"/>
      <c r="AR2" s="40"/>
      <c r="AS2" s="40"/>
      <c r="AT2" s="41"/>
      <c r="AU2" s="41"/>
      <c r="AV2" s="41"/>
      <c r="AW2" s="41"/>
      <c r="AX2" s="41"/>
      <c r="AY2" s="41"/>
      <c r="AZ2" s="41"/>
      <c r="BA2" s="41"/>
      <c r="BB2" s="41"/>
      <c r="BC2" s="41"/>
      <c r="BD2" s="41"/>
      <c r="BE2" s="41"/>
      <c r="BF2" s="41"/>
      <c r="BG2" s="41"/>
      <c r="BH2" s="41"/>
      <c r="BI2" s="41"/>
      <c r="BJ2" s="41"/>
      <c r="BK2" s="41"/>
      <c r="BL2" s="41"/>
      <c r="BM2" s="41"/>
      <c r="BN2" s="41"/>
      <c r="BO2" s="41"/>
      <c r="BP2" s="41"/>
    </row>
    <row r="3" spans="1:68" s="36" customFormat="1" ht="30.75" customHeight="1">
      <c r="A3"/>
      <c r="B3"/>
      <c r="C3" s="147" t="s">
        <v>2</v>
      </c>
      <c r="D3" s="197" t="s">
        <v>20</v>
      </c>
      <c r="E3" s="197"/>
      <c r="F3" s="197"/>
      <c r="G3"/>
      <c r="H3"/>
      <c r="I3"/>
      <c r="J3"/>
      <c r="K3"/>
      <c r="L3"/>
      <c r="M3" s="38"/>
      <c r="N3" s="38"/>
      <c r="O3" s="38"/>
      <c r="P3" s="38"/>
      <c r="Q3" s="39"/>
      <c r="R3" s="39"/>
      <c r="S3" s="39"/>
      <c r="T3" s="39"/>
      <c r="U3" s="39"/>
      <c r="V3" s="39"/>
      <c r="W3" s="39"/>
      <c r="X3" s="39"/>
      <c r="Y3" s="39"/>
      <c r="Z3" s="39"/>
      <c r="AA3" s="39"/>
      <c r="AB3" s="39"/>
      <c r="AC3" s="39"/>
      <c r="AD3" s="39"/>
      <c r="AE3" s="39"/>
      <c r="AF3" s="39"/>
      <c r="AG3" s="40"/>
      <c r="AH3" s="40"/>
      <c r="AI3" s="40"/>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1"/>
    </row>
    <row r="4" spans="1:68" s="36" customFormat="1" ht="15.75" customHeight="1">
      <c r="A4"/>
      <c r="B4"/>
      <c r="C4" s="146" t="s">
        <v>201</v>
      </c>
      <c r="D4" s="196" t="s">
        <v>187</v>
      </c>
      <c r="E4" s="196"/>
      <c r="F4" s="196"/>
      <c r="G4"/>
      <c r="H4"/>
      <c r="I4"/>
      <c r="J4"/>
      <c r="K4"/>
      <c r="L4"/>
      <c r="M4" s="42"/>
      <c r="N4" s="42"/>
      <c r="O4" s="42"/>
      <c r="P4" s="42"/>
      <c r="Q4" s="39"/>
      <c r="R4" s="39"/>
      <c r="S4" s="39"/>
      <c r="T4" s="39"/>
      <c r="U4" s="39"/>
      <c r="V4" s="39"/>
      <c r="W4" s="39"/>
      <c r="X4" s="39"/>
      <c r="Y4" s="39"/>
      <c r="Z4" s="39"/>
      <c r="AA4" s="39"/>
      <c r="AB4" s="39"/>
      <c r="AC4" s="39"/>
      <c r="AD4" s="39"/>
      <c r="AE4" s="39"/>
      <c r="AF4" s="39"/>
      <c r="AG4" s="40"/>
      <c r="AH4" s="40"/>
      <c r="AI4" s="40"/>
      <c r="AJ4" s="40"/>
      <c r="AK4" s="40"/>
      <c r="AL4" s="40"/>
      <c r="AM4" s="40"/>
      <c r="AN4" s="40"/>
      <c r="AO4" s="40"/>
      <c r="AP4" s="40"/>
      <c r="AQ4" s="40"/>
      <c r="AR4" s="40"/>
      <c r="AS4" s="40"/>
      <c r="AT4" s="41"/>
      <c r="AU4" s="41"/>
      <c r="AV4" s="41"/>
      <c r="AW4" s="41"/>
      <c r="AX4" s="41"/>
      <c r="AY4" s="41"/>
      <c r="AZ4" s="41"/>
      <c r="BA4" s="41"/>
      <c r="BB4" s="41"/>
      <c r="BC4" s="41"/>
      <c r="BD4" s="41"/>
      <c r="BE4" s="41"/>
      <c r="BF4" s="41"/>
      <c r="BG4" s="41"/>
      <c r="BH4" s="41"/>
      <c r="BI4" s="41"/>
      <c r="BJ4" s="41"/>
      <c r="BK4" s="41"/>
      <c r="BL4" s="41"/>
      <c r="BM4" s="41"/>
      <c r="BN4" s="41"/>
      <c r="BO4" s="41"/>
      <c r="BP4" s="41"/>
    </row>
    <row r="5" spans="1:68" s="36" customFormat="1" ht="15" customHeight="1">
      <c r="A5"/>
      <c r="B5"/>
      <c r="C5" s="147" t="s">
        <v>202</v>
      </c>
      <c r="D5" s="196" t="s">
        <v>203</v>
      </c>
      <c r="E5" s="196"/>
      <c r="F5" s="196"/>
      <c r="G5"/>
      <c r="H5"/>
      <c r="I5"/>
      <c r="J5"/>
      <c r="K5"/>
      <c r="L5"/>
      <c r="M5" s="43"/>
      <c r="N5" s="43"/>
      <c r="O5" s="43"/>
      <c r="P5" s="43"/>
      <c r="Q5" s="43"/>
      <c r="R5" s="43"/>
      <c r="S5" s="43"/>
      <c r="T5" s="43"/>
      <c r="U5" s="43"/>
      <c r="V5" s="43"/>
      <c r="W5" s="44"/>
      <c r="X5" s="44"/>
      <c r="Y5" s="44"/>
      <c r="Z5" s="44"/>
      <c r="AA5" s="44"/>
      <c r="AB5" s="44"/>
      <c r="AC5" s="44"/>
      <c r="AD5" s="44"/>
      <c r="AE5" s="44"/>
      <c r="AF5" s="44"/>
      <c r="AG5" s="45"/>
      <c r="AH5" s="46"/>
      <c r="AI5" s="46"/>
      <c r="AJ5" s="46"/>
      <c r="AK5" s="46"/>
      <c r="AL5" s="46"/>
      <c r="AM5" s="40"/>
      <c r="AN5" s="40"/>
      <c r="AO5" s="40"/>
      <c r="AP5" s="40"/>
      <c r="AQ5" s="40"/>
      <c r="AR5" s="40"/>
      <c r="AS5" s="40"/>
      <c r="AT5" s="41"/>
      <c r="AU5" s="41"/>
      <c r="AV5" s="41"/>
      <c r="AW5" s="41"/>
      <c r="AX5" s="41"/>
      <c r="AY5" s="41"/>
      <c r="AZ5" s="41"/>
      <c r="BA5" s="194"/>
      <c r="BB5" s="194"/>
      <c r="BC5" s="194"/>
      <c r="BD5" s="194"/>
      <c r="BE5" s="194"/>
      <c r="BF5" s="194"/>
      <c r="BG5" s="194"/>
      <c r="BH5" s="194"/>
      <c r="BI5" s="40"/>
      <c r="BJ5" s="40"/>
      <c r="BK5" s="41"/>
      <c r="BL5" s="41"/>
      <c r="BM5" s="41"/>
      <c r="BN5" s="41"/>
      <c r="BO5" s="41"/>
      <c r="BP5" s="41"/>
    </row>
    <row r="6" spans="1:256" s="36" customFormat="1" ht="15">
      <c r="A6"/>
      <c r="B6"/>
      <c r="C6"/>
      <c r="D6"/>
      <c r="E6"/>
      <c r="F6"/>
      <c r="G6"/>
      <c r="H6"/>
      <c r="I6"/>
      <c r="J6"/>
      <c r="K6"/>
      <c r="L6"/>
      <c r="M6" s="43"/>
      <c r="N6" s="43"/>
      <c r="O6" s="43"/>
      <c r="P6" s="43"/>
      <c r="Q6" s="43"/>
      <c r="R6" s="43"/>
      <c r="S6" s="43"/>
      <c r="T6" s="43"/>
      <c r="U6" s="43"/>
      <c r="V6" s="47"/>
      <c r="W6" s="44"/>
      <c r="X6" s="44"/>
      <c r="Y6" s="44"/>
      <c r="Z6" s="44"/>
      <c r="AA6" s="44"/>
      <c r="AB6" s="44"/>
      <c r="AC6" s="44"/>
      <c r="AD6" s="44"/>
      <c r="AE6" s="44"/>
      <c r="AF6" s="44"/>
      <c r="AG6" s="41"/>
      <c r="AH6" s="41"/>
      <c r="AI6" s="41"/>
      <c r="AJ6" s="41"/>
      <c r="AK6" s="41"/>
      <c r="AL6" s="41"/>
      <c r="AM6" s="41"/>
      <c r="AN6" s="41"/>
      <c r="AO6" s="41"/>
      <c r="AP6" s="41"/>
      <c r="AQ6" s="41"/>
      <c r="AR6" s="41"/>
      <c r="AS6" s="41"/>
      <c r="AT6" s="41"/>
      <c r="AU6" s="41"/>
      <c r="AV6" s="41"/>
      <c r="AW6" s="41"/>
      <c r="AX6" s="41"/>
      <c r="AY6" s="41"/>
      <c r="AZ6" s="41"/>
      <c r="BA6" s="194"/>
      <c r="BB6" s="194"/>
      <c r="BC6" s="194"/>
      <c r="BD6" s="194"/>
      <c r="BE6" s="194"/>
      <c r="BF6" s="194"/>
      <c r="BG6" s="194"/>
      <c r="BH6" s="194"/>
      <c r="BI6" s="41"/>
      <c r="BJ6" s="41"/>
      <c r="BK6" s="41"/>
      <c r="BL6" s="41"/>
      <c r="BM6" s="41"/>
      <c r="BN6" s="41"/>
      <c r="BO6" s="41"/>
      <c r="BP6" s="41"/>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s="36" customFormat="1" ht="15.75" customHeight="1">
      <c r="A7" s="186" t="s">
        <v>204</v>
      </c>
      <c r="B7" s="186"/>
      <c r="C7" s="186"/>
      <c r="D7" s="186"/>
      <c r="E7" s="186"/>
      <c r="F7" s="186"/>
      <c r="G7" s="186"/>
      <c r="H7" s="186"/>
      <c r="I7" s="186"/>
      <c r="J7" s="186"/>
      <c r="K7" s="178"/>
      <c r="L7" s="48"/>
      <c r="M7" s="49"/>
      <c r="N7" s="42"/>
      <c r="O7" s="42"/>
      <c r="P7" s="42"/>
      <c r="Q7" s="43"/>
      <c r="R7" s="43"/>
      <c r="S7" s="43"/>
      <c r="T7" s="43"/>
      <c r="U7" s="43"/>
      <c r="V7" s="47"/>
      <c r="W7" s="47"/>
      <c r="X7" s="47"/>
      <c r="Y7" s="47"/>
      <c r="Z7" s="47"/>
      <c r="AA7" s="47"/>
      <c r="AB7" s="47"/>
      <c r="AC7" s="47"/>
      <c r="AD7" s="47"/>
      <c r="AE7" s="47"/>
      <c r="AF7" s="47"/>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s="36" customFormat="1" ht="12.75">
      <c r="A8" s="172" t="s">
        <v>205</v>
      </c>
      <c r="B8" s="166" t="s">
        <v>206</v>
      </c>
      <c r="C8" s="166" t="s">
        <v>3</v>
      </c>
      <c r="D8" s="174" t="s">
        <v>207</v>
      </c>
      <c r="E8" s="166" t="s">
        <v>208</v>
      </c>
      <c r="F8" s="170" t="s">
        <v>209</v>
      </c>
      <c r="G8" s="176"/>
      <c r="H8" s="177"/>
      <c r="I8" s="171" t="s">
        <v>210</v>
      </c>
      <c r="J8" s="187"/>
      <c r="K8" s="170" t="s">
        <v>211</v>
      </c>
      <c r="L8" s="167" t="s">
        <v>212</v>
      </c>
      <c r="M8" s="49"/>
      <c r="N8" s="49"/>
      <c r="O8" s="49"/>
      <c r="P8" s="49"/>
      <c r="Q8" s="43"/>
      <c r="R8" s="43"/>
      <c r="S8" s="43"/>
      <c r="T8" s="43"/>
      <c r="U8" s="43"/>
      <c r="V8" s="47"/>
      <c r="W8" s="47"/>
      <c r="X8" s="47"/>
      <c r="Y8" s="47"/>
      <c r="Z8" s="47"/>
      <c r="AA8" s="47"/>
      <c r="AB8" s="47"/>
      <c r="AC8" s="47"/>
      <c r="AD8" s="47"/>
      <c r="AE8" s="47"/>
      <c r="AF8" s="47"/>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row>
    <row r="9" spans="1:68" ht="134.25" customHeight="1">
      <c r="A9" s="173"/>
      <c r="B9" s="167"/>
      <c r="C9" s="167"/>
      <c r="D9" s="174"/>
      <c r="E9" s="167"/>
      <c r="F9" s="50" t="s">
        <v>213</v>
      </c>
      <c r="G9" s="132" t="s">
        <v>214</v>
      </c>
      <c r="H9" s="132" t="s">
        <v>215</v>
      </c>
      <c r="I9" s="132" t="s">
        <v>216</v>
      </c>
      <c r="J9" s="132" t="s">
        <v>217</v>
      </c>
      <c r="K9" s="171"/>
      <c r="L9" s="167"/>
      <c r="M9" s="51"/>
      <c r="N9" s="51"/>
      <c r="O9" s="51"/>
      <c r="P9" s="51"/>
      <c r="Q9" s="51"/>
      <c r="R9" s="51"/>
      <c r="S9" s="51"/>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91"/>
      <c r="AV9" s="191"/>
      <c r="AW9" s="191"/>
      <c r="AX9" s="191"/>
      <c r="AY9" s="191"/>
      <c r="AZ9" s="191"/>
      <c r="BA9" s="191"/>
      <c r="BB9" s="191"/>
      <c r="BC9" s="191"/>
      <c r="BD9" s="191"/>
      <c r="BE9" s="191"/>
      <c r="BF9" s="191"/>
      <c r="BG9" s="191"/>
      <c r="BH9" s="191"/>
      <c r="BI9" s="191"/>
      <c r="BJ9" s="191"/>
      <c r="BK9" s="191"/>
      <c r="BL9" s="191"/>
      <c r="BM9" s="191"/>
      <c r="BN9" s="191"/>
      <c r="BO9" s="191"/>
      <c r="BP9" s="191"/>
    </row>
    <row r="10" spans="1:68" s="56" customFormat="1" ht="25.5" customHeight="1" hidden="1">
      <c r="A10" s="9" t="s">
        <v>21</v>
      </c>
      <c r="B10" s="9" t="s">
        <v>218</v>
      </c>
      <c r="C10" s="9" t="s">
        <v>155</v>
      </c>
      <c r="D10" s="10" t="s">
        <v>5</v>
      </c>
      <c r="E10" s="10" t="s">
        <v>22</v>
      </c>
      <c r="F10" s="11">
        <f>17000+5000+1200+2400+6500+37000</f>
        <v>69100</v>
      </c>
      <c r="G10" s="13">
        <v>1</v>
      </c>
      <c r="H10" s="53">
        <v>0</v>
      </c>
      <c r="I10" s="9" t="s">
        <v>83</v>
      </c>
      <c r="J10" s="9" t="s">
        <v>37</v>
      </c>
      <c r="K10" s="54" t="s">
        <v>23</v>
      </c>
      <c r="L10" s="9" t="s">
        <v>78</v>
      </c>
      <c r="M10" s="138"/>
      <c r="N10" s="138"/>
      <c r="O10" s="138"/>
      <c r="P10" s="138"/>
      <c r="Q10" s="138"/>
      <c r="R10" s="138"/>
      <c r="S10" s="55"/>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92"/>
      <c r="AV10" s="192"/>
      <c r="AW10" s="192"/>
      <c r="AX10" s="193"/>
      <c r="AY10" s="193"/>
      <c r="AZ10" s="193"/>
      <c r="BA10" s="193"/>
      <c r="BB10" s="193"/>
      <c r="BC10" s="193"/>
      <c r="BD10" s="193"/>
      <c r="BE10" s="193"/>
      <c r="BF10" s="193"/>
      <c r="BG10" s="193"/>
      <c r="BH10" s="193"/>
      <c r="BI10" s="193"/>
      <c r="BJ10" s="193"/>
      <c r="BK10" s="193"/>
      <c r="BL10" s="193"/>
      <c r="BM10" s="193"/>
      <c r="BN10" s="193"/>
      <c r="BO10" s="193"/>
      <c r="BP10" s="193"/>
    </row>
    <row r="11" spans="1:68" s="56" customFormat="1" ht="23.25" customHeight="1" hidden="1">
      <c r="A11" s="12" t="s">
        <v>24</v>
      </c>
      <c r="B11" s="15" t="s">
        <v>219</v>
      </c>
      <c r="C11" s="9" t="s">
        <v>154</v>
      </c>
      <c r="D11" s="10" t="s">
        <v>5</v>
      </c>
      <c r="E11" s="10" t="s">
        <v>22</v>
      </c>
      <c r="F11" s="16">
        <v>60000</v>
      </c>
      <c r="G11" s="13">
        <v>1</v>
      </c>
      <c r="H11" s="53">
        <v>0</v>
      </c>
      <c r="I11" s="12" t="s">
        <v>35</v>
      </c>
      <c r="J11" s="12" t="s">
        <v>83</v>
      </c>
      <c r="K11" s="57"/>
      <c r="L11" s="17" t="s">
        <v>78</v>
      </c>
      <c r="M11" s="139"/>
      <c r="N11" s="139"/>
      <c r="O11" s="139"/>
      <c r="P11" s="139"/>
      <c r="Q11" s="139"/>
      <c r="R11" s="138"/>
      <c r="S11" s="55"/>
      <c r="T11" s="55"/>
      <c r="U11" s="55"/>
      <c r="V11" s="55"/>
      <c r="W11" s="55"/>
      <c r="X11" s="55"/>
      <c r="Y11" s="55"/>
      <c r="Z11" s="55"/>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55"/>
      <c r="BK11" s="55"/>
      <c r="BL11" s="139"/>
      <c r="BM11" s="139"/>
      <c r="BN11" s="139"/>
      <c r="BO11" s="139"/>
      <c r="BP11" s="193"/>
    </row>
    <row r="12" spans="1:68" ht="24" customHeight="1" hidden="1">
      <c r="A12" s="12" t="s">
        <v>158</v>
      </c>
      <c r="B12" s="9" t="s">
        <v>220</v>
      </c>
      <c r="C12" s="9" t="s">
        <v>152</v>
      </c>
      <c r="D12" s="12" t="s">
        <v>5</v>
      </c>
      <c r="E12" s="12" t="s">
        <v>11</v>
      </c>
      <c r="F12" s="11">
        <v>25000</v>
      </c>
      <c r="G12" s="20">
        <v>1</v>
      </c>
      <c r="H12" s="53">
        <v>0</v>
      </c>
      <c r="I12" s="12" t="s">
        <v>59</v>
      </c>
      <c r="J12" s="12" t="s">
        <v>82</v>
      </c>
      <c r="K12" s="57"/>
      <c r="L12" s="17" t="s">
        <v>78</v>
      </c>
      <c r="M12" s="58"/>
      <c r="N12" s="58"/>
      <c r="O12" s="58"/>
      <c r="P12" s="58"/>
      <c r="Q12" s="58"/>
      <c r="R12" s="58"/>
      <c r="S12" s="58"/>
      <c r="T12" s="59"/>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59"/>
      <c r="AV12" s="60"/>
      <c r="AW12" s="58"/>
      <c r="AX12" s="58"/>
      <c r="AY12" s="58"/>
      <c r="AZ12" s="58"/>
      <c r="BA12" s="58"/>
      <c r="BB12" s="58"/>
      <c r="BC12" s="58"/>
      <c r="BD12" s="58"/>
      <c r="BE12" s="58"/>
      <c r="BF12" s="58"/>
      <c r="BG12" s="58"/>
      <c r="BH12" s="58"/>
      <c r="BI12" s="58"/>
      <c r="BJ12" s="58"/>
      <c r="BK12" s="58"/>
      <c r="BL12" s="58"/>
      <c r="BM12" s="58"/>
      <c r="BN12" s="58"/>
      <c r="BO12" s="58"/>
      <c r="BP12" s="58"/>
    </row>
    <row r="13" spans="1:68" ht="24" customHeight="1">
      <c r="A13" s="1" t="s">
        <v>79</v>
      </c>
      <c r="B13" s="3" t="s">
        <v>221</v>
      </c>
      <c r="C13" s="3" t="s">
        <v>153</v>
      </c>
      <c r="D13" s="7" t="s">
        <v>5</v>
      </c>
      <c r="E13" s="7" t="s">
        <v>22</v>
      </c>
      <c r="F13" s="4">
        <v>20000</v>
      </c>
      <c r="G13" s="8">
        <v>1</v>
      </c>
      <c r="H13" s="61">
        <v>0</v>
      </c>
      <c r="I13" s="1" t="s">
        <v>346</v>
      </c>
      <c r="J13" s="1" t="s">
        <v>355</v>
      </c>
      <c r="K13" s="62"/>
      <c r="L13" s="3" t="s">
        <v>8</v>
      </c>
      <c r="M13" s="58"/>
      <c r="N13" s="58"/>
      <c r="O13" s="58"/>
      <c r="P13" s="58"/>
      <c r="Q13" s="58"/>
      <c r="R13" s="58"/>
      <c r="S13" s="58"/>
      <c r="T13" s="59"/>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59"/>
      <c r="AV13" s="60"/>
      <c r="AW13" s="58"/>
      <c r="AX13" s="58"/>
      <c r="AY13" s="58"/>
      <c r="AZ13" s="58"/>
      <c r="BA13" s="58"/>
      <c r="BB13" s="58"/>
      <c r="BC13" s="58"/>
      <c r="BD13" s="58"/>
      <c r="BE13" s="58"/>
      <c r="BF13" s="58"/>
      <c r="BG13" s="58"/>
      <c r="BH13" s="58"/>
      <c r="BI13" s="58"/>
      <c r="BJ13" s="58"/>
      <c r="BK13" s="58"/>
      <c r="BL13" s="58"/>
      <c r="BM13" s="58"/>
      <c r="BN13" s="58"/>
      <c r="BO13" s="58"/>
      <c r="BP13" s="58"/>
    </row>
    <row r="14" spans="1:68" ht="24" customHeight="1" hidden="1">
      <c r="A14" s="12" t="s">
        <v>56</v>
      </c>
      <c r="B14" s="9" t="s">
        <v>222</v>
      </c>
      <c r="C14" s="9" t="s">
        <v>156</v>
      </c>
      <c r="D14" s="10" t="s">
        <v>5</v>
      </c>
      <c r="E14" s="10" t="s">
        <v>22</v>
      </c>
      <c r="F14" s="11">
        <v>3500</v>
      </c>
      <c r="G14" s="13">
        <v>1</v>
      </c>
      <c r="H14" s="53">
        <v>0</v>
      </c>
      <c r="I14" s="9" t="s">
        <v>37</v>
      </c>
      <c r="J14" s="12" t="s">
        <v>26</v>
      </c>
      <c r="K14" s="57"/>
      <c r="L14" s="17" t="s">
        <v>78</v>
      </c>
      <c r="M14" s="58"/>
      <c r="N14" s="58"/>
      <c r="O14" s="58"/>
      <c r="P14" s="58"/>
      <c r="Q14" s="58"/>
      <c r="R14" s="58"/>
      <c r="S14" s="58"/>
      <c r="T14" s="59"/>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59"/>
      <c r="AV14" s="60"/>
      <c r="AW14" s="58"/>
      <c r="AX14" s="58"/>
      <c r="AY14" s="58"/>
      <c r="AZ14" s="58"/>
      <c r="BA14" s="58"/>
      <c r="BB14" s="58"/>
      <c r="BC14" s="58"/>
      <c r="BD14" s="58"/>
      <c r="BE14" s="58"/>
      <c r="BF14" s="58"/>
      <c r="BG14" s="58"/>
      <c r="BH14" s="58"/>
      <c r="BI14" s="58"/>
      <c r="BJ14" s="58"/>
      <c r="BK14" s="58"/>
      <c r="BL14" s="58"/>
      <c r="BM14" s="58"/>
      <c r="BN14" s="58"/>
      <c r="BO14" s="58"/>
      <c r="BP14" s="58"/>
    </row>
    <row r="15" spans="1:68" ht="15.75">
      <c r="A15" s="63"/>
      <c r="B15" s="64"/>
      <c r="C15" s="64"/>
      <c r="D15" s="64"/>
      <c r="E15" s="64"/>
      <c r="F15" s="65"/>
      <c r="G15" s="64"/>
      <c r="H15" s="64"/>
      <c r="I15" s="64"/>
      <c r="J15" s="64"/>
      <c r="K15" s="62"/>
      <c r="L15" s="6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row>
    <row r="16" spans="1:68" ht="15.75">
      <c r="A16" s="67" t="s">
        <v>1</v>
      </c>
      <c r="B16" s="68"/>
      <c r="C16" s="68"/>
      <c r="D16" s="68"/>
      <c r="E16" s="68"/>
      <c r="F16" s="69">
        <f>SUM(F10:F15)</f>
        <v>177600</v>
      </c>
      <c r="G16" s="68"/>
      <c r="H16" s="68"/>
      <c r="I16" s="68"/>
      <c r="J16" s="68"/>
      <c r="K16" s="68"/>
      <c r="L16" s="70"/>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row>
    <row r="17" spans="1:68" ht="16.5" thickBot="1">
      <c r="A17"/>
      <c r="B17"/>
      <c r="C17"/>
      <c r="D17"/>
      <c r="E17"/>
      <c r="F17"/>
      <c r="G17"/>
      <c r="H17"/>
      <c r="I17"/>
      <c r="J17"/>
      <c r="K17"/>
      <c r="L17" s="7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row>
    <row r="18" spans="1:68" ht="15.75">
      <c r="A18" s="188" t="s">
        <v>223</v>
      </c>
      <c r="B18" s="189"/>
      <c r="C18" s="189"/>
      <c r="D18" s="189"/>
      <c r="E18" s="189"/>
      <c r="F18" s="189"/>
      <c r="G18" s="189"/>
      <c r="H18" s="189"/>
      <c r="I18" s="189"/>
      <c r="J18" s="189"/>
      <c r="K18" s="198"/>
      <c r="L18" s="48"/>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row>
    <row r="19" spans="1:68" ht="15.75">
      <c r="A19" s="172" t="s">
        <v>205</v>
      </c>
      <c r="B19" s="166" t="s">
        <v>206</v>
      </c>
      <c r="C19" s="166" t="s">
        <v>3</v>
      </c>
      <c r="D19" s="174" t="s">
        <v>207</v>
      </c>
      <c r="E19" s="166" t="s">
        <v>208</v>
      </c>
      <c r="F19" s="171" t="s">
        <v>209</v>
      </c>
      <c r="G19" s="182"/>
      <c r="H19" s="183"/>
      <c r="I19" s="171" t="s">
        <v>210</v>
      </c>
      <c r="J19" s="187"/>
      <c r="K19" s="170" t="s">
        <v>211</v>
      </c>
      <c r="L19" s="167" t="s">
        <v>212</v>
      </c>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row>
    <row r="20" spans="1:68" ht="126" customHeight="1">
      <c r="A20" s="173"/>
      <c r="B20" s="167"/>
      <c r="C20" s="167"/>
      <c r="D20" s="174"/>
      <c r="E20" s="167"/>
      <c r="F20" s="50" t="s">
        <v>213</v>
      </c>
      <c r="G20" s="132" t="s">
        <v>214</v>
      </c>
      <c r="H20" s="132" t="s">
        <v>215</v>
      </c>
      <c r="I20" s="132" t="s">
        <v>224</v>
      </c>
      <c r="J20" s="132" t="s">
        <v>217</v>
      </c>
      <c r="K20" s="171"/>
      <c r="L20" s="167"/>
      <c r="M20" s="58"/>
      <c r="N20" s="58"/>
      <c r="O20" s="58"/>
      <c r="P20" s="58"/>
      <c r="Q20" s="58"/>
      <c r="R20" s="58"/>
      <c r="S20" s="58"/>
      <c r="T20" s="59"/>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59"/>
      <c r="AV20" s="60"/>
      <c r="AW20" s="58"/>
      <c r="AX20" s="58"/>
      <c r="AY20" s="58"/>
      <c r="AZ20" s="58"/>
      <c r="BA20" s="58"/>
      <c r="BB20" s="58"/>
      <c r="BC20" s="58"/>
      <c r="BD20" s="58"/>
      <c r="BE20" s="58"/>
      <c r="BF20" s="58"/>
      <c r="BG20" s="58"/>
      <c r="BH20" s="58"/>
      <c r="BI20" s="58"/>
      <c r="BJ20" s="58"/>
      <c r="BK20" s="58"/>
      <c r="BL20" s="58"/>
      <c r="BM20" s="58"/>
      <c r="BN20" s="58"/>
      <c r="BO20" s="58"/>
      <c r="BP20" s="58"/>
    </row>
    <row r="21" spans="1:68" ht="72" hidden="1">
      <c r="A21" s="9" t="s">
        <v>81</v>
      </c>
      <c r="B21" s="9" t="s">
        <v>225</v>
      </c>
      <c r="C21" s="9" t="s">
        <v>151</v>
      </c>
      <c r="D21" s="9" t="s">
        <v>5</v>
      </c>
      <c r="E21" s="9" t="s">
        <v>11</v>
      </c>
      <c r="F21" s="72"/>
      <c r="G21" s="22">
        <v>1</v>
      </c>
      <c r="H21" s="53">
        <v>0</v>
      </c>
      <c r="I21" s="9" t="s">
        <v>83</v>
      </c>
      <c r="J21" s="9" t="s">
        <v>83</v>
      </c>
      <c r="K21" s="14" t="s">
        <v>164</v>
      </c>
      <c r="L21" s="9" t="s">
        <v>133</v>
      </c>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row>
    <row r="22" spans="1:68" ht="60" hidden="1">
      <c r="A22" s="12" t="s">
        <v>61</v>
      </c>
      <c r="B22" s="9" t="s">
        <v>226</v>
      </c>
      <c r="C22" s="9" t="s">
        <v>90</v>
      </c>
      <c r="D22" s="12" t="s">
        <v>5</v>
      </c>
      <c r="E22" s="12" t="s">
        <v>11</v>
      </c>
      <c r="F22" s="72"/>
      <c r="G22" s="23">
        <v>1</v>
      </c>
      <c r="H22" s="53">
        <v>0</v>
      </c>
      <c r="I22" s="12" t="s">
        <v>12</v>
      </c>
      <c r="J22" s="12" t="s">
        <v>13</v>
      </c>
      <c r="K22" s="14" t="s">
        <v>165</v>
      </c>
      <c r="L22" s="9" t="s">
        <v>150</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row>
    <row r="23" spans="1:68" ht="15.75">
      <c r="A23" s="63"/>
      <c r="B23" s="64"/>
      <c r="C23" s="64"/>
      <c r="D23" s="64"/>
      <c r="E23" s="64"/>
      <c r="F23" s="64"/>
      <c r="G23" s="64"/>
      <c r="H23" s="64"/>
      <c r="I23" s="64"/>
      <c r="J23" s="64"/>
      <c r="K23" s="62"/>
      <c r="L23" s="66"/>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row>
    <row r="24" spans="1:68" ht="18.75" customHeight="1">
      <c r="A24" s="73" t="s">
        <v>1</v>
      </c>
      <c r="B24" s="74"/>
      <c r="C24" s="74"/>
      <c r="D24" s="74"/>
      <c r="E24" s="74"/>
      <c r="F24" s="74">
        <f>SUM(F21:F23)</f>
        <v>0</v>
      </c>
      <c r="G24" s="74"/>
      <c r="H24" s="74"/>
      <c r="I24" s="74"/>
      <c r="J24" s="74"/>
      <c r="K24" s="74"/>
      <c r="L24" s="75"/>
      <c r="M24" s="76"/>
      <c r="N24" s="76"/>
      <c r="O24" s="76"/>
      <c r="P24" s="76"/>
      <c r="Q24" s="76"/>
      <c r="R24" s="76"/>
      <c r="S24" s="76"/>
      <c r="T24" s="77"/>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7"/>
      <c r="AV24" s="78"/>
      <c r="AW24" s="76"/>
      <c r="AX24" s="76"/>
      <c r="AY24" s="76"/>
      <c r="AZ24" s="76"/>
      <c r="BA24" s="76"/>
      <c r="BB24" s="76"/>
      <c r="BC24" s="76"/>
      <c r="BD24" s="76"/>
      <c r="BE24" s="76"/>
      <c r="BF24" s="76"/>
      <c r="BG24" s="76"/>
      <c r="BH24" s="76"/>
      <c r="BI24" s="76"/>
      <c r="BJ24" s="76"/>
      <c r="BK24" s="76"/>
      <c r="BL24" s="76"/>
      <c r="BM24" s="76"/>
      <c r="BN24" s="76"/>
      <c r="BO24" s="76"/>
      <c r="BP24" s="76"/>
    </row>
    <row r="25" spans="1:68" ht="16.5" thickBot="1">
      <c r="A25"/>
      <c r="B25"/>
      <c r="C25"/>
      <c r="D25"/>
      <c r="E25"/>
      <c r="F25"/>
      <c r="G25"/>
      <c r="H25"/>
      <c r="I25"/>
      <c r="J25"/>
      <c r="K25"/>
      <c r="L25"/>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row>
    <row r="26" spans="1:68" ht="15.75">
      <c r="A26" s="188" t="s">
        <v>227</v>
      </c>
      <c r="B26" s="189"/>
      <c r="C26" s="189"/>
      <c r="D26" s="189"/>
      <c r="E26" s="189"/>
      <c r="F26" s="189"/>
      <c r="G26" s="189"/>
      <c r="H26" s="189"/>
      <c r="I26" s="189"/>
      <c r="J26" s="189"/>
      <c r="K26" s="190"/>
      <c r="L26" s="48"/>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row>
    <row r="27" spans="1:68" ht="15.75">
      <c r="A27" s="172" t="s">
        <v>205</v>
      </c>
      <c r="B27" s="166" t="s">
        <v>206</v>
      </c>
      <c r="C27" s="166" t="s">
        <v>3</v>
      </c>
      <c r="D27" s="174" t="s">
        <v>207</v>
      </c>
      <c r="E27" s="166" t="s">
        <v>208</v>
      </c>
      <c r="F27" s="171" t="s">
        <v>209</v>
      </c>
      <c r="G27" s="182"/>
      <c r="H27" s="183"/>
      <c r="I27" s="171" t="s">
        <v>210</v>
      </c>
      <c r="J27" s="187"/>
      <c r="K27" s="170" t="s">
        <v>211</v>
      </c>
      <c r="L27" s="167" t="s">
        <v>212</v>
      </c>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row>
    <row r="28" spans="1:68" ht="126.75" customHeight="1">
      <c r="A28" s="173"/>
      <c r="B28" s="167"/>
      <c r="C28" s="167"/>
      <c r="D28" s="174"/>
      <c r="E28" s="167"/>
      <c r="F28" s="50" t="s">
        <v>213</v>
      </c>
      <c r="G28" s="132" t="s">
        <v>214</v>
      </c>
      <c r="H28" s="132" t="s">
        <v>215</v>
      </c>
      <c r="I28" s="132" t="s">
        <v>228</v>
      </c>
      <c r="J28" s="132" t="s">
        <v>229</v>
      </c>
      <c r="K28" s="171"/>
      <c r="L28" s="167"/>
      <c r="M28" s="76"/>
      <c r="N28" s="76"/>
      <c r="O28" s="76"/>
      <c r="P28" s="76"/>
      <c r="Q28" s="76"/>
      <c r="R28" s="76"/>
      <c r="S28" s="76"/>
      <c r="T28" s="77"/>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7"/>
      <c r="AV28" s="78"/>
      <c r="AW28" s="76"/>
      <c r="AX28" s="76"/>
      <c r="AY28" s="76"/>
      <c r="AZ28" s="76"/>
      <c r="BA28" s="76"/>
      <c r="BB28" s="76"/>
      <c r="BC28" s="76"/>
      <c r="BD28" s="76"/>
      <c r="BE28" s="76"/>
      <c r="BF28" s="76"/>
      <c r="BG28" s="76"/>
      <c r="BH28" s="76"/>
      <c r="BI28" s="76"/>
      <c r="BJ28" s="76"/>
      <c r="BK28" s="76"/>
      <c r="BL28" s="76"/>
      <c r="BM28" s="76"/>
      <c r="BN28" s="76"/>
      <c r="BO28" s="76"/>
      <c r="BP28" s="76"/>
    </row>
    <row r="29" spans="1:68" ht="23.25" customHeight="1" hidden="1">
      <c r="A29" s="14" t="s">
        <v>110</v>
      </c>
      <c r="B29" s="14" t="s">
        <v>230</v>
      </c>
      <c r="C29" s="14" t="s">
        <v>91</v>
      </c>
      <c r="D29" s="14" t="s">
        <v>4</v>
      </c>
      <c r="E29" s="14" t="s">
        <v>22</v>
      </c>
      <c r="F29" s="24"/>
      <c r="G29" s="25">
        <v>1</v>
      </c>
      <c r="H29" s="53">
        <v>0</v>
      </c>
      <c r="I29" s="14" t="s">
        <v>37</v>
      </c>
      <c r="J29" s="14" t="s">
        <v>37</v>
      </c>
      <c r="K29" s="14" t="s">
        <v>231</v>
      </c>
      <c r="L29" s="14" t="s">
        <v>139</v>
      </c>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row>
    <row r="30" spans="1:68" ht="23.25" customHeight="1" hidden="1">
      <c r="A30" s="14" t="s">
        <v>186</v>
      </c>
      <c r="B30" s="14" t="s">
        <v>232</v>
      </c>
      <c r="C30" s="14" t="s">
        <v>94</v>
      </c>
      <c r="D30" s="14"/>
      <c r="E30" s="14" t="s">
        <v>22</v>
      </c>
      <c r="F30" s="24"/>
      <c r="G30" s="25">
        <v>1</v>
      </c>
      <c r="H30" s="53">
        <v>0</v>
      </c>
      <c r="I30" s="14" t="s">
        <v>13</v>
      </c>
      <c r="J30" s="14" t="s">
        <v>13</v>
      </c>
      <c r="K30" s="14" t="s">
        <v>92</v>
      </c>
      <c r="L30" s="14" t="s">
        <v>111</v>
      </c>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row>
    <row r="31" spans="1:58" ht="51.75" customHeight="1">
      <c r="A31" s="2" t="s">
        <v>348</v>
      </c>
      <c r="B31" s="2" t="s">
        <v>330</v>
      </c>
      <c r="C31" s="2" t="s">
        <v>196</v>
      </c>
      <c r="D31" s="126" t="s">
        <v>349</v>
      </c>
      <c r="E31" s="126" t="s">
        <v>22</v>
      </c>
      <c r="F31" s="140">
        <v>630000</v>
      </c>
      <c r="G31" s="127">
        <v>1</v>
      </c>
      <c r="H31" s="127">
        <v>0</v>
      </c>
      <c r="I31" s="126" t="s">
        <v>343</v>
      </c>
      <c r="J31" s="126" t="s">
        <v>400</v>
      </c>
      <c r="K31" s="125"/>
      <c r="L31" s="165" t="s">
        <v>8</v>
      </c>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row>
    <row r="32" spans="1:68" ht="23.25" customHeight="1" hidden="1">
      <c r="A32" s="14" t="s">
        <v>362</v>
      </c>
      <c r="B32" s="14" t="s">
        <v>233</v>
      </c>
      <c r="C32" s="14" t="s">
        <v>89</v>
      </c>
      <c r="D32" s="14" t="s">
        <v>5</v>
      </c>
      <c r="E32" s="14" t="s">
        <v>22</v>
      </c>
      <c r="F32" s="24"/>
      <c r="G32" s="25">
        <v>1</v>
      </c>
      <c r="H32" s="53">
        <v>0</v>
      </c>
      <c r="I32" s="14" t="s">
        <v>37</v>
      </c>
      <c r="J32" s="14" t="s">
        <v>37</v>
      </c>
      <c r="K32" s="14" t="s">
        <v>166</v>
      </c>
      <c r="L32" s="14" t="s">
        <v>139</v>
      </c>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row>
    <row r="33" spans="1:68" ht="23.25" customHeight="1" hidden="1">
      <c r="A33" s="14" t="s">
        <v>363</v>
      </c>
      <c r="B33" s="14" t="s">
        <v>234</v>
      </c>
      <c r="C33" s="14" t="s">
        <v>93</v>
      </c>
      <c r="D33" s="14" t="s">
        <v>5</v>
      </c>
      <c r="E33" s="14" t="s">
        <v>22</v>
      </c>
      <c r="F33" s="27"/>
      <c r="G33" s="25">
        <v>1</v>
      </c>
      <c r="H33" s="53">
        <v>0</v>
      </c>
      <c r="I33" s="14" t="s">
        <v>83</v>
      </c>
      <c r="J33" s="14" t="s">
        <v>37</v>
      </c>
      <c r="K33" s="28" t="s">
        <v>159</v>
      </c>
      <c r="L33" s="14" t="s">
        <v>139</v>
      </c>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row>
    <row r="34" spans="1:67" ht="38.25" customHeight="1">
      <c r="A34" s="2" t="s">
        <v>347</v>
      </c>
      <c r="B34" s="64" t="s">
        <v>345</v>
      </c>
      <c r="C34" s="111" t="s">
        <v>350</v>
      </c>
      <c r="D34" s="111" t="s">
        <v>5</v>
      </c>
      <c r="E34" s="2" t="s">
        <v>22</v>
      </c>
      <c r="F34" s="93">
        <f>4000+10000+25000</f>
        <v>39000</v>
      </c>
      <c r="G34" s="80">
        <v>1</v>
      </c>
      <c r="H34" s="61">
        <v>0</v>
      </c>
      <c r="I34" s="111" t="s">
        <v>343</v>
      </c>
      <c r="J34" s="128" t="s">
        <v>331</v>
      </c>
      <c r="K34" s="81"/>
      <c r="L34" s="199" t="s">
        <v>399</v>
      </c>
      <c r="M34" s="76"/>
      <c r="N34" s="76"/>
      <c r="O34" s="76"/>
      <c r="P34" s="76"/>
      <c r="Q34" s="76"/>
      <c r="R34" s="76"/>
      <c r="S34" s="77"/>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7"/>
      <c r="AU34" s="78"/>
      <c r="AV34" s="76"/>
      <c r="AW34" s="76"/>
      <c r="AX34" s="76"/>
      <c r="AY34" s="76"/>
      <c r="AZ34" s="76"/>
      <c r="BA34" s="76"/>
      <c r="BB34" s="76"/>
      <c r="BC34" s="76"/>
      <c r="BD34" s="76"/>
      <c r="BE34" s="76"/>
      <c r="BF34" s="76"/>
      <c r="BG34" s="76"/>
      <c r="BH34" s="76"/>
      <c r="BI34" s="76"/>
      <c r="BJ34" s="76"/>
      <c r="BK34" s="76"/>
      <c r="BL34" s="76"/>
      <c r="BM34" s="76"/>
      <c r="BN34" s="76"/>
      <c r="BO34" s="76"/>
    </row>
    <row r="35" spans="1:68" ht="23.25" customHeight="1" hidden="1">
      <c r="A35" s="14" t="s">
        <v>364</v>
      </c>
      <c r="B35" s="14" t="s">
        <v>235</v>
      </c>
      <c r="C35" s="14" t="s">
        <v>28</v>
      </c>
      <c r="D35" s="14" t="s">
        <v>5</v>
      </c>
      <c r="E35" s="14" t="s">
        <v>22</v>
      </c>
      <c r="F35" s="24">
        <v>35500</v>
      </c>
      <c r="G35" s="25">
        <v>1</v>
      </c>
      <c r="H35" s="53">
        <v>0</v>
      </c>
      <c r="I35" s="14" t="s">
        <v>83</v>
      </c>
      <c r="J35" s="14" t="s">
        <v>37</v>
      </c>
      <c r="K35" s="14" t="s">
        <v>29</v>
      </c>
      <c r="L35" s="14" t="s">
        <v>365</v>
      </c>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row>
    <row r="36" spans="1:68" ht="23.25" customHeight="1" hidden="1">
      <c r="A36" s="14" t="s">
        <v>366</v>
      </c>
      <c r="B36" s="14" t="s">
        <v>225</v>
      </c>
      <c r="C36" s="14" t="s">
        <v>149</v>
      </c>
      <c r="D36" s="14" t="s">
        <v>5</v>
      </c>
      <c r="E36" s="14" t="s">
        <v>22</v>
      </c>
      <c r="F36" s="24">
        <v>30000</v>
      </c>
      <c r="G36" s="25">
        <v>1</v>
      </c>
      <c r="H36" s="53">
        <v>0</v>
      </c>
      <c r="I36" s="14" t="s">
        <v>37</v>
      </c>
      <c r="J36" s="14" t="s">
        <v>37</v>
      </c>
      <c r="K36" s="14"/>
      <c r="L36" s="14" t="s">
        <v>365</v>
      </c>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row>
    <row r="37" spans="1:68" ht="23.25" customHeight="1" hidden="1">
      <c r="A37" s="14" t="s">
        <v>367</v>
      </c>
      <c r="B37" s="14" t="s">
        <v>0</v>
      </c>
      <c r="C37" s="14" t="s">
        <v>95</v>
      </c>
      <c r="D37" s="14" t="s">
        <v>5</v>
      </c>
      <c r="E37" s="14" t="s">
        <v>22</v>
      </c>
      <c r="F37" s="24">
        <v>20000</v>
      </c>
      <c r="G37" s="25">
        <v>1</v>
      </c>
      <c r="H37" s="53">
        <v>0</v>
      </c>
      <c r="I37" s="14" t="s">
        <v>17</v>
      </c>
      <c r="J37" s="14" t="s">
        <v>17</v>
      </c>
      <c r="K37" s="14"/>
      <c r="L37" s="14" t="s">
        <v>365</v>
      </c>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row>
    <row r="38" spans="1:68" ht="23.25" customHeight="1" hidden="1">
      <c r="A38" s="14" t="s">
        <v>368</v>
      </c>
      <c r="B38" s="14" t="s">
        <v>236</v>
      </c>
      <c r="C38" s="14" t="s">
        <v>96</v>
      </c>
      <c r="D38" s="14" t="s">
        <v>5</v>
      </c>
      <c r="E38" s="14" t="s">
        <v>22</v>
      </c>
      <c r="F38" s="24"/>
      <c r="G38" s="25">
        <v>1</v>
      </c>
      <c r="H38" s="53">
        <v>0</v>
      </c>
      <c r="I38" s="14" t="s">
        <v>87</v>
      </c>
      <c r="J38" s="14" t="s">
        <v>33</v>
      </c>
      <c r="K38" s="14" t="s">
        <v>167</v>
      </c>
      <c r="L38" s="14" t="s">
        <v>139</v>
      </c>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row>
    <row r="39" spans="1:68" ht="23.25" customHeight="1" hidden="1">
      <c r="A39" s="14" t="s">
        <v>369</v>
      </c>
      <c r="B39" s="14" t="s">
        <v>237</v>
      </c>
      <c r="C39" s="14" t="s">
        <v>97</v>
      </c>
      <c r="D39" s="14" t="s">
        <v>5</v>
      </c>
      <c r="E39" s="14" t="s">
        <v>22</v>
      </c>
      <c r="F39" s="24"/>
      <c r="G39" s="25">
        <v>1</v>
      </c>
      <c r="H39" s="53">
        <v>0</v>
      </c>
      <c r="I39" s="14" t="s">
        <v>83</v>
      </c>
      <c r="J39" s="14" t="s">
        <v>25</v>
      </c>
      <c r="K39" s="28" t="s">
        <v>160</v>
      </c>
      <c r="L39" s="14" t="s">
        <v>139</v>
      </c>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row>
    <row r="40" spans="1:68" ht="23.25" customHeight="1" hidden="1">
      <c r="A40" s="14" t="s">
        <v>370</v>
      </c>
      <c r="B40" s="14" t="s">
        <v>238</v>
      </c>
      <c r="C40" s="14" t="s">
        <v>239</v>
      </c>
      <c r="D40" s="14" t="s">
        <v>4</v>
      </c>
      <c r="E40" s="14" t="s">
        <v>22</v>
      </c>
      <c r="F40" s="24">
        <v>8000</v>
      </c>
      <c r="G40" s="25">
        <v>1</v>
      </c>
      <c r="H40" s="53">
        <v>0</v>
      </c>
      <c r="I40" s="14" t="s">
        <v>30</v>
      </c>
      <c r="J40" s="14" t="s">
        <v>16</v>
      </c>
      <c r="K40" s="28" t="s">
        <v>197</v>
      </c>
      <c r="L40" s="14" t="s">
        <v>371</v>
      </c>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row>
    <row r="41" spans="1:68" ht="23.25" customHeight="1" hidden="1">
      <c r="A41" s="14" t="s">
        <v>372</v>
      </c>
      <c r="B41" s="14" t="s">
        <v>240</v>
      </c>
      <c r="C41" s="14" t="s">
        <v>98</v>
      </c>
      <c r="D41" s="14" t="s">
        <v>5</v>
      </c>
      <c r="E41" s="14" t="s">
        <v>22</v>
      </c>
      <c r="F41" s="24">
        <v>6000</v>
      </c>
      <c r="G41" s="25">
        <v>1</v>
      </c>
      <c r="H41" s="53">
        <v>0</v>
      </c>
      <c r="I41" s="14" t="s">
        <v>17</v>
      </c>
      <c r="J41" s="14" t="s">
        <v>17</v>
      </c>
      <c r="K41" s="14"/>
      <c r="L41" s="14" t="s">
        <v>371</v>
      </c>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row>
    <row r="42" spans="1:68" ht="23.25" customHeight="1" hidden="1">
      <c r="A42" s="12" t="s">
        <v>373</v>
      </c>
      <c r="B42" s="9" t="s">
        <v>241</v>
      </c>
      <c r="C42" s="9" t="s">
        <v>99</v>
      </c>
      <c r="D42" s="12" t="s">
        <v>5</v>
      </c>
      <c r="E42" s="14" t="s">
        <v>22</v>
      </c>
      <c r="F42" s="11">
        <v>5800</v>
      </c>
      <c r="G42" s="25">
        <v>1</v>
      </c>
      <c r="H42" s="53">
        <v>0</v>
      </c>
      <c r="I42" s="9" t="s">
        <v>31</v>
      </c>
      <c r="J42" s="12" t="s">
        <v>31</v>
      </c>
      <c r="K42" s="21"/>
      <c r="L42" s="14" t="s">
        <v>371</v>
      </c>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row>
    <row r="43" spans="1:68" ht="23.25" customHeight="1" hidden="1">
      <c r="A43" s="12" t="s">
        <v>374</v>
      </c>
      <c r="B43" s="9" t="s">
        <v>242</v>
      </c>
      <c r="C43" s="9" t="s">
        <v>32</v>
      </c>
      <c r="D43" s="12" t="s">
        <v>5</v>
      </c>
      <c r="E43" s="14" t="s">
        <v>22</v>
      </c>
      <c r="F43" s="11">
        <v>4400</v>
      </c>
      <c r="G43" s="25">
        <v>1</v>
      </c>
      <c r="H43" s="53">
        <v>0</v>
      </c>
      <c r="I43" s="12" t="s">
        <v>33</v>
      </c>
      <c r="J43" s="12" t="s">
        <v>33</v>
      </c>
      <c r="K43" s="21"/>
      <c r="L43" s="14" t="s">
        <v>371</v>
      </c>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row>
    <row r="44" spans="1:68" ht="23.25" customHeight="1" hidden="1">
      <c r="A44" s="12" t="s">
        <v>375</v>
      </c>
      <c r="B44" s="9" t="s">
        <v>243</v>
      </c>
      <c r="C44" s="9" t="s">
        <v>148</v>
      </c>
      <c r="D44" s="12" t="s">
        <v>4</v>
      </c>
      <c r="E44" s="14" t="s">
        <v>22</v>
      </c>
      <c r="F44" s="11">
        <v>4000</v>
      </c>
      <c r="G44" s="25">
        <v>1</v>
      </c>
      <c r="H44" s="53">
        <v>0</v>
      </c>
      <c r="I44" s="12" t="s">
        <v>17</v>
      </c>
      <c r="J44" s="12" t="s">
        <v>17</v>
      </c>
      <c r="K44" s="14" t="s">
        <v>244</v>
      </c>
      <c r="L44" s="14" t="s">
        <v>371</v>
      </c>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row>
    <row r="45" spans="1:68" ht="23.25" customHeight="1" hidden="1">
      <c r="A45" s="12" t="s">
        <v>376</v>
      </c>
      <c r="B45" s="9" t="s">
        <v>245</v>
      </c>
      <c r="C45" s="9" t="s">
        <v>100</v>
      </c>
      <c r="D45" s="12" t="s">
        <v>4</v>
      </c>
      <c r="E45" s="14" t="s">
        <v>22</v>
      </c>
      <c r="F45" s="11">
        <v>2000</v>
      </c>
      <c r="G45" s="25">
        <v>1</v>
      </c>
      <c r="H45" s="53">
        <v>0</v>
      </c>
      <c r="I45" s="12" t="s">
        <v>17</v>
      </c>
      <c r="J45" s="12" t="s">
        <v>17</v>
      </c>
      <c r="K45" s="14" t="s">
        <v>246</v>
      </c>
      <c r="L45" s="14" t="s">
        <v>371</v>
      </c>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row>
    <row r="46" spans="1:68" ht="23.25" customHeight="1" hidden="1">
      <c r="A46" s="29" t="s">
        <v>377</v>
      </c>
      <c r="B46" s="30" t="s">
        <v>247</v>
      </c>
      <c r="C46" s="30" t="s">
        <v>34</v>
      </c>
      <c r="D46" s="29" t="s">
        <v>5</v>
      </c>
      <c r="E46" s="14" t="s">
        <v>22</v>
      </c>
      <c r="F46" s="31">
        <v>1500</v>
      </c>
      <c r="G46" s="25">
        <v>1</v>
      </c>
      <c r="H46" s="53">
        <v>0</v>
      </c>
      <c r="I46" s="29" t="s">
        <v>44</v>
      </c>
      <c r="J46" s="29" t="s">
        <v>44</v>
      </c>
      <c r="K46" s="32"/>
      <c r="L46" s="14" t="s">
        <v>371</v>
      </c>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row>
    <row r="47" spans="1:68" ht="25.5" customHeight="1" hidden="1">
      <c r="A47" s="12" t="s">
        <v>378</v>
      </c>
      <c r="B47" s="9" t="s">
        <v>238</v>
      </c>
      <c r="C47" s="9" t="s">
        <v>248</v>
      </c>
      <c r="D47" s="12" t="s">
        <v>5</v>
      </c>
      <c r="E47" s="14" t="s">
        <v>22</v>
      </c>
      <c r="F47" s="11">
        <v>1500</v>
      </c>
      <c r="G47" s="25">
        <v>1</v>
      </c>
      <c r="H47" s="53">
        <v>0</v>
      </c>
      <c r="I47" s="9" t="s">
        <v>30</v>
      </c>
      <c r="J47" s="9" t="s">
        <v>16</v>
      </c>
      <c r="K47" s="21"/>
      <c r="L47" s="14" t="s">
        <v>371</v>
      </c>
      <c r="M47" s="76"/>
      <c r="N47" s="76"/>
      <c r="O47" s="76"/>
      <c r="P47" s="76"/>
      <c r="Q47" s="76"/>
      <c r="R47" s="76"/>
      <c r="S47" s="76"/>
      <c r="T47" s="77"/>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7"/>
      <c r="AV47" s="78"/>
      <c r="AW47" s="76"/>
      <c r="AX47" s="76"/>
      <c r="AY47" s="76"/>
      <c r="AZ47" s="76"/>
      <c r="BA47" s="76"/>
      <c r="BB47" s="76"/>
      <c r="BC47" s="76"/>
      <c r="BD47" s="76"/>
      <c r="BE47" s="76"/>
      <c r="BF47" s="76"/>
      <c r="BG47" s="76"/>
      <c r="BH47" s="76"/>
      <c r="BI47" s="76"/>
      <c r="BJ47" s="76"/>
      <c r="BK47" s="76"/>
      <c r="BL47" s="76"/>
      <c r="BM47" s="76"/>
      <c r="BN47" s="76"/>
      <c r="BO47" s="76"/>
      <c r="BP47" s="76"/>
    </row>
    <row r="48" spans="1:67" ht="25.5" customHeight="1">
      <c r="A48" s="2"/>
      <c r="B48" s="64"/>
      <c r="C48" s="64"/>
      <c r="D48" s="111"/>
      <c r="E48" s="2"/>
      <c r="F48" s="93"/>
      <c r="G48" s="80"/>
      <c r="H48" s="61"/>
      <c r="I48" s="111"/>
      <c r="J48" s="111"/>
      <c r="K48" s="81"/>
      <c r="L48" s="2"/>
      <c r="M48" s="76"/>
      <c r="N48" s="76"/>
      <c r="O48" s="76"/>
      <c r="P48" s="76"/>
      <c r="Q48" s="76"/>
      <c r="R48" s="76"/>
      <c r="S48" s="77"/>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7"/>
      <c r="AU48" s="78"/>
      <c r="AV48" s="76"/>
      <c r="AW48" s="76"/>
      <c r="AX48" s="76"/>
      <c r="AY48" s="76"/>
      <c r="AZ48" s="76"/>
      <c r="BA48" s="76"/>
      <c r="BB48" s="76"/>
      <c r="BC48" s="76"/>
      <c r="BD48" s="76"/>
      <c r="BE48" s="76"/>
      <c r="BF48" s="76"/>
      <c r="BG48" s="76"/>
      <c r="BH48" s="76"/>
      <c r="BI48" s="76"/>
      <c r="BJ48" s="76"/>
      <c r="BK48" s="76"/>
      <c r="BL48" s="76"/>
      <c r="BM48" s="76"/>
      <c r="BN48" s="76"/>
      <c r="BO48" s="76"/>
    </row>
    <row r="49" spans="1:68" ht="23.25" customHeight="1">
      <c r="A49" s="67" t="s">
        <v>1</v>
      </c>
      <c r="B49" s="82"/>
      <c r="C49" s="82"/>
      <c r="D49" s="82"/>
      <c r="E49" s="82"/>
      <c r="F49" s="83">
        <f>SUM(F29:F48)</f>
        <v>787700</v>
      </c>
      <c r="G49" s="82"/>
      <c r="H49" s="82"/>
      <c r="I49" s="82"/>
      <c r="J49" s="82"/>
      <c r="K49" s="82"/>
      <c r="L49" s="84"/>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row>
    <row r="50" spans="1:68" ht="23.25" customHeight="1" thickBot="1">
      <c r="A50"/>
      <c r="B50"/>
      <c r="C50"/>
      <c r="D50"/>
      <c r="E50"/>
      <c r="F50"/>
      <c r="G50"/>
      <c r="H50"/>
      <c r="I50"/>
      <c r="J50"/>
      <c r="K50"/>
      <c r="L50"/>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row>
    <row r="51" spans="1:68" ht="29.25" customHeight="1">
      <c r="A51" s="184" t="s">
        <v>249</v>
      </c>
      <c r="B51" s="185"/>
      <c r="C51" s="185"/>
      <c r="D51" s="185"/>
      <c r="E51" s="185"/>
      <c r="F51" s="185"/>
      <c r="G51" s="185"/>
      <c r="H51" s="185"/>
      <c r="I51" s="185"/>
      <c r="J51" s="186"/>
      <c r="K51" s="186"/>
      <c r="L51" s="186"/>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row>
    <row r="52" spans="1:68" ht="24.75" customHeight="1">
      <c r="A52" s="172" t="s">
        <v>205</v>
      </c>
      <c r="B52" s="166" t="s">
        <v>206</v>
      </c>
      <c r="C52" s="166" t="s">
        <v>3</v>
      </c>
      <c r="D52" s="174" t="s">
        <v>207</v>
      </c>
      <c r="E52" s="166" t="s">
        <v>208</v>
      </c>
      <c r="F52" s="171" t="s">
        <v>209</v>
      </c>
      <c r="G52" s="182"/>
      <c r="H52" s="183"/>
      <c r="I52" s="171" t="s">
        <v>210</v>
      </c>
      <c r="J52" s="187"/>
      <c r="K52" s="170" t="s">
        <v>211</v>
      </c>
      <c r="L52" s="167" t="s">
        <v>212</v>
      </c>
      <c r="M52" s="85"/>
      <c r="N52" s="85"/>
      <c r="O52" s="85"/>
      <c r="P52" s="85"/>
      <c r="Q52" s="85"/>
      <c r="R52" s="85"/>
      <c r="S52" s="85"/>
      <c r="T52" s="59"/>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59"/>
      <c r="AV52" s="86"/>
      <c r="AW52" s="85"/>
      <c r="AX52" s="85"/>
      <c r="AY52" s="85"/>
      <c r="AZ52" s="85"/>
      <c r="BA52" s="85"/>
      <c r="BB52" s="85"/>
      <c r="BC52" s="85"/>
      <c r="BD52" s="85"/>
      <c r="BE52" s="85"/>
      <c r="BF52" s="85"/>
      <c r="BG52" s="85"/>
      <c r="BH52" s="85"/>
      <c r="BI52" s="85"/>
      <c r="BJ52" s="85"/>
      <c r="BK52" s="85"/>
      <c r="BL52" s="85"/>
      <c r="BM52" s="85"/>
      <c r="BN52" s="85"/>
      <c r="BO52" s="85"/>
      <c r="BP52" s="85"/>
    </row>
    <row r="53" spans="1:68" ht="127.5" customHeight="1">
      <c r="A53" s="173"/>
      <c r="B53" s="167"/>
      <c r="C53" s="167"/>
      <c r="D53" s="174"/>
      <c r="E53" s="167"/>
      <c r="F53" s="50" t="s">
        <v>213</v>
      </c>
      <c r="G53" s="132" t="s">
        <v>214</v>
      </c>
      <c r="H53" s="132" t="s">
        <v>215</v>
      </c>
      <c r="I53" s="132" t="s">
        <v>250</v>
      </c>
      <c r="J53" s="132" t="s">
        <v>217</v>
      </c>
      <c r="K53" s="171"/>
      <c r="L53" s="167"/>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row>
    <row r="54" spans="1:68" ht="29.25" customHeight="1" hidden="1">
      <c r="A54" s="12" t="s">
        <v>36</v>
      </c>
      <c r="B54" s="14" t="s">
        <v>251</v>
      </c>
      <c r="C54" s="14" t="s">
        <v>115</v>
      </c>
      <c r="D54" s="14" t="s">
        <v>4</v>
      </c>
      <c r="E54" s="10" t="s">
        <v>22</v>
      </c>
      <c r="F54" s="11">
        <f>50000+150000+450000</f>
        <v>650000</v>
      </c>
      <c r="G54" s="13">
        <v>1</v>
      </c>
      <c r="H54" s="53">
        <v>0</v>
      </c>
      <c r="I54" s="14" t="s">
        <v>35</v>
      </c>
      <c r="J54" s="9" t="s">
        <v>83</v>
      </c>
      <c r="K54" s="14" t="s">
        <v>252</v>
      </c>
      <c r="L54" s="26" t="s">
        <v>78</v>
      </c>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row>
    <row r="55" spans="1:68" ht="30.75" customHeight="1" hidden="1">
      <c r="A55" s="12" t="s">
        <v>77</v>
      </c>
      <c r="B55" s="14" t="s">
        <v>253</v>
      </c>
      <c r="C55" s="14" t="s">
        <v>147</v>
      </c>
      <c r="D55" s="14" t="s">
        <v>10</v>
      </c>
      <c r="E55" s="10" t="s">
        <v>22</v>
      </c>
      <c r="F55" s="24"/>
      <c r="G55" s="13">
        <v>1</v>
      </c>
      <c r="H55" s="53">
        <v>0</v>
      </c>
      <c r="I55" s="14" t="s">
        <v>37</v>
      </c>
      <c r="J55" s="9" t="s">
        <v>43</v>
      </c>
      <c r="K55" s="33" t="s">
        <v>178</v>
      </c>
      <c r="L55" s="26" t="s">
        <v>146</v>
      </c>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row>
    <row r="56" spans="1:68" ht="30.75" customHeight="1" hidden="1">
      <c r="A56" s="12" t="s">
        <v>38</v>
      </c>
      <c r="B56" s="14" t="s">
        <v>254</v>
      </c>
      <c r="C56" s="14" t="s">
        <v>116</v>
      </c>
      <c r="D56" s="14" t="s">
        <v>4</v>
      </c>
      <c r="E56" s="10" t="s">
        <v>22</v>
      </c>
      <c r="F56" s="11">
        <v>350000</v>
      </c>
      <c r="G56" s="13">
        <v>1</v>
      </c>
      <c r="H56" s="53">
        <v>0</v>
      </c>
      <c r="I56" s="14" t="s">
        <v>39</v>
      </c>
      <c r="J56" s="9" t="s">
        <v>83</v>
      </c>
      <c r="K56" s="14" t="s">
        <v>255</v>
      </c>
      <c r="L56" s="26" t="s">
        <v>9</v>
      </c>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row>
    <row r="57" spans="1:68" ht="30.75" customHeight="1" hidden="1">
      <c r="A57" s="12" t="s">
        <v>80</v>
      </c>
      <c r="B57" s="14" t="s">
        <v>256</v>
      </c>
      <c r="C57" s="14" t="s">
        <v>117</v>
      </c>
      <c r="D57" s="14" t="s">
        <v>10</v>
      </c>
      <c r="E57" s="10" t="s">
        <v>22</v>
      </c>
      <c r="F57" s="11"/>
      <c r="G57" s="13">
        <v>1</v>
      </c>
      <c r="H57" s="53">
        <v>0</v>
      </c>
      <c r="I57" s="14" t="s">
        <v>83</v>
      </c>
      <c r="J57" s="9" t="s">
        <v>26</v>
      </c>
      <c r="K57" s="34" t="s">
        <v>161</v>
      </c>
      <c r="L57" s="26" t="s">
        <v>145</v>
      </c>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row>
    <row r="58" spans="1:68" ht="30.75" customHeight="1" hidden="1">
      <c r="A58" s="12" t="s">
        <v>76</v>
      </c>
      <c r="B58" s="14" t="s">
        <v>257</v>
      </c>
      <c r="C58" s="14" t="s">
        <v>118</v>
      </c>
      <c r="D58" s="14" t="s">
        <v>10</v>
      </c>
      <c r="E58" s="10" t="s">
        <v>22</v>
      </c>
      <c r="F58" s="11"/>
      <c r="G58" s="13">
        <v>1</v>
      </c>
      <c r="H58" s="53">
        <v>0</v>
      </c>
      <c r="I58" s="14" t="s">
        <v>37</v>
      </c>
      <c r="J58" s="9" t="s">
        <v>26</v>
      </c>
      <c r="K58" s="34" t="s">
        <v>168</v>
      </c>
      <c r="L58" s="26" t="s">
        <v>132</v>
      </c>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row>
    <row r="59" spans="1:68" ht="30.75" customHeight="1" hidden="1">
      <c r="A59" s="12" t="s">
        <v>40</v>
      </c>
      <c r="B59" s="14" t="s">
        <v>258</v>
      </c>
      <c r="C59" s="14" t="s">
        <v>119</v>
      </c>
      <c r="D59" s="14" t="s">
        <v>4</v>
      </c>
      <c r="E59" s="10" t="s">
        <v>22</v>
      </c>
      <c r="F59" s="11">
        <v>300000</v>
      </c>
      <c r="G59" s="13">
        <v>1</v>
      </c>
      <c r="H59" s="53">
        <v>0</v>
      </c>
      <c r="I59" s="14" t="s">
        <v>83</v>
      </c>
      <c r="J59" s="9" t="s">
        <v>37</v>
      </c>
      <c r="K59" s="14" t="s">
        <v>259</v>
      </c>
      <c r="L59" s="26" t="s">
        <v>9</v>
      </c>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row>
    <row r="60" spans="1:68" ht="98.25" customHeight="1" hidden="1">
      <c r="A60" s="158" t="s">
        <v>193</v>
      </c>
      <c r="B60" s="159" t="s">
        <v>260</v>
      </c>
      <c r="C60" s="159" t="s">
        <v>192</v>
      </c>
      <c r="D60" s="159" t="s">
        <v>4</v>
      </c>
      <c r="E60" s="160" t="s">
        <v>22</v>
      </c>
      <c r="F60" s="161">
        <v>250000</v>
      </c>
      <c r="G60" s="162">
        <v>1</v>
      </c>
      <c r="H60" s="163">
        <v>0</v>
      </c>
      <c r="I60" s="159" t="s">
        <v>189</v>
      </c>
      <c r="J60" s="159" t="s">
        <v>190</v>
      </c>
      <c r="K60" s="159" t="s">
        <v>261</v>
      </c>
      <c r="L60" s="159" t="s">
        <v>9</v>
      </c>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row>
    <row r="61" spans="1:68" ht="30.75" customHeight="1" hidden="1">
      <c r="A61" s="12" t="s">
        <v>74</v>
      </c>
      <c r="B61" s="14" t="s">
        <v>262</v>
      </c>
      <c r="C61" s="14" t="s">
        <v>101</v>
      </c>
      <c r="D61" s="14" t="s">
        <v>4</v>
      </c>
      <c r="E61" s="10" t="s">
        <v>22</v>
      </c>
      <c r="F61" s="11"/>
      <c r="G61" s="13">
        <v>1</v>
      </c>
      <c r="H61" s="53">
        <v>0</v>
      </c>
      <c r="I61" s="14" t="s">
        <v>35</v>
      </c>
      <c r="J61" s="9" t="s">
        <v>83</v>
      </c>
      <c r="K61" s="28" t="s">
        <v>263</v>
      </c>
      <c r="L61" s="14" t="s">
        <v>144</v>
      </c>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row>
    <row r="62" spans="1:68" ht="30.75" customHeight="1" hidden="1">
      <c r="A62" s="12" t="s">
        <v>75</v>
      </c>
      <c r="B62" s="14" t="s">
        <v>264</v>
      </c>
      <c r="C62" s="14" t="s">
        <v>120</v>
      </c>
      <c r="D62" s="14" t="s">
        <v>10</v>
      </c>
      <c r="E62" s="10" t="s">
        <v>22</v>
      </c>
      <c r="F62" s="11"/>
      <c r="G62" s="13">
        <v>1</v>
      </c>
      <c r="H62" s="53">
        <v>0</v>
      </c>
      <c r="I62" s="14" t="s">
        <v>37</v>
      </c>
      <c r="J62" s="9" t="s">
        <v>26</v>
      </c>
      <c r="K62" s="34" t="s">
        <v>169</v>
      </c>
      <c r="L62" s="14" t="s">
        <v>139</v>
      </c>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row>
    <row r="63" spans="1:68" ht="82.5" customHeight="1">
      <c r="A63" s="1" t="s">
        <v>143</v>
      </c>
      <c r="B63" s="2" t="s">
        <v>265</v>
      </c>
      <c r="C63" s="2" t="s">
        <v>109</v>
      </c>
      <c r="D63" s="2" t="s">
        <v>10</v>
      </c>
      <c r="E63" s="7" t="s">
        <v>22</v>
      </c>
      <c r="F63" s="4">
        <v>250000</v>
      </c>
      <c r="G63" s="8">
        <v>1</v>
      </c>
      <c r="H63" s="61">
        <v>0</v>
      </c>
      <c r="I63" s="2" t="s">
        <v>331</v>
      </c>
      <c r="J63" s="3" t="s">
        <v>195</v>
      </c>
      <c r="K63" s="2"/>
      <c r="L63" s="2" t="s">
        <v>8</v>
      </c>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row>
    <row r="64" spans="1:68" ht="30.75" customHeight="1" hidden="1">
      <c r="A64" s="12" t="s">
        <v>73</v>
      </c>
      <c r="B64" s="14" t="s">
        <v>266</v>
      </c>
      <c r="C64" s="14" t="s">
        <v>102</v>
      </c>
      <c r="D64" s="14" t="s">
        <v>10</v>
      </c>
      <c r="E64" s="10" t="s">
        <v>22</v>
      </c>
      <c r="F64" s="11"/>
      <c r="G64" s="13">
        <v>1</v>
      </c>
      <c r="H64" s="53">
        <v>0</v>
      </c>
      <c r="I64" s="14" t="s">
        <v>37</v>
      </c>
      <c r="J64" s="9" t="s">
        <v>43</v>
      </c>
      <c r="K64" s="14" t="s">
        <v>170</v>
      </c>
      <c r="L64" s="14" t="s">
        <v>139</v>
      </c>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row>
    <row r="65" spans="1:68" ht="30.75" customHeight="1" hidden="1">
      <c r="A65" s="12" t="s">
        <v>72</v>
      </c>
      <c r="B65" s="14" t="s">
        <v>267</v>
      </c>
      <c r="C65" s="14" t="s">
        <v>121</v>
      </c>
      <c r="D65" s="14" t="s">
        <v>4</v>
      </c>
      <c r="E65" s="10" t="s">
        <v>22</v>
      </c>
      <c r="F65" s="11"/>
      <c r="G65" s="13">
        <v>1</v>
      </c>
      <c r="H65" s="53">
        <v>0</v>
      </c>
      <c r="I65" s="14" t="s">
        <v>83</v>
      </c>
      <c r="J65" s="9" t="s">
        <v>26</v>
      </c>
      <c r="K65" s="14" t="s">
        <v>268</v>
      </c>
      <c r="L65" s="14" t="s">
        <v>126</v>
      </c>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row>
    <row r="66" spans="1:68" ht="30.75" customHeight="1" hidden="1">
      <c r="A66" s="12" t="s">
        <v>41</v>
      </c>
      <c r="B66" s="14" t="s">
        <v>269</v>
      </c>
      <c r="C66" s="14" t="s">
        <v>171</v>
      </c>
      <c r="D66" s="14" t="s">
        <v>4</v>
      </c>
      <c r="E66" s="10" t="s">
        <v>22</v>
      </c>
      <c r="F66" s="11">
        <v>95000</v>
      </c>
      <c r="G66" s="13">
        <v>1</v>
      </c>
      <c r="H66" s="53">
        <v>0</v>
      </c>
      <c r="I66" s="14" t="s">
        <v>17</v>
      </c>
      <c r="J66" s="9" t="s">
        <v>17</v>
      </c>
      <c r="K66" s="14" t="s">
        <v>270</v>
      </c>
      <c r="L66" s="14" t="s">
        <v>78</v>
      </c>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row>
    <row r="67" spans="1:68" ht="30.75" customHeight="1" hidden="1">
      <c r="A67" s="12" t="s">
        <v>142</v>
      </c>
      <c r="B67" s="14" t="s">
        <v>271</v>
      </c>
      <c r="C67" s="14" t="s">
        <v>141</v>
      </c>
      <c r="D67" s="14" t="s">
        <v>140</v>
      </c>
      <c r="E67" s="10" t="s">
        <v>22</v>
      </c>
      <c r="F67" s="11"/>
      <c r="G67" s="13">
        <v>1</v>
      </c>
      <c r="H67" s="53">
        <v>0</v>
      </c>
      <c r="I67" s="14" t="s">
        <v>17</v>
      </c>
      <c r="J67" s="9" t="s">
        <v>27</v>
      </c>
      <c r="K67" s="14" t="s">
        <v>172</v>
      </c>
      <c r="L67" s="14" t="s">
        <v>139</v>
      </c>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row>
    <row r="68" spans="1:68" ht="30.75" customHeight="1" hidden="1">
      <c r="A68" s="12" t="s">
        <v>42</v>
      </c>
      <c r="B68" s="14" t="s">
        <v>272</v>
      </c>
      <c r="C68" s="14" t="s">
        <v>122</v>
      </c>
      <c r="D68" s="14" t="s">
        <v>4</v>
      </c>
      <c r="E68" s="10" t="s">
        <v>22</v>
      </c>
      <c r="F68" s="11">
        <v>80000</v>
      </c>
      <c r="G68" s="13">
        <v>1</v>
      </c>
      <c r="H68" s="53">
        <v>0</v>
      </c>
      <c r="I68" s="14" t="s">
        <v>35</v>
      </c>
      <c r="J68" s="9" t="s">
        <v>83</v>
      </c>
      <c r="K68" s="14" t="s">
        <v>273</v>
      </c>
      <c r="L68" s="14" t="s">
        <v>78</v>
      </c>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row>
    <row r="69" spans="1:68" ht="30.75" customHeight="1" hidden="1">
      <c r="A69" s="12" t="s">
        <v>71</v>
      </c>
      <c r="B69" s="14" t="s">
        <v>274</v>
      </c>
      <c r="C69" s="14" t="s">
        <v>70</v>
      </c>
      <c r="D69" s="14" t="s">
        <v>4</v>
      </c>
      <c r="E69" s="10" t="s">
        <v>22</v>
      </c>
      <c r="F69" s="11"/>
      <c r="G69" s="13">
        <v>1</v>
      </c>
      <c r="H69" s="53">
        <v>0</v>
      </c>
      <c r="I69" s="14" t="s">
        <v>17</v>
      </c>
      <c r="J69" s="9" t="s">
        <v>12</v>
      </c>
      <c r="K69" s="14" t="s">
        <v>275</v>
      </c>
      <c r="L69" s="14" t="s">
        <v>133</v>
      </c>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row>
    <row r="70" spans="1:68" ht="30.75" customHeight="1" hidden="1">
      <c r="A70" s="12" t="s">
        <v>138</v>
      </c>
      <c r="B70" s="14" t="s">
        <v>276</v>
      </c>
      <c r="C70" s="14" t="s">
        <v>103</v>
      </c>
      <c r="D70" s="14" t="s">
        <v>45</v>
      </c>
      <c r="E70" s="10" t="s">
        <v>22</v>
      </c>
      <c r="F70" s="11"/>
      <c r="G70" s="13">
        <v>1</v>
      </c>
      <c r="H70" s="53">
        <v>0</v>
      </c>
      <c r="I70" s="14" t="s">
        <v>82</v>
      </c>
      <c r="J70" s="9" t="s">
        <v>60</v>
      </c>
      <c r="K70" s="14" t="s">
        <v>191</v>
      </c>
      <c r="L70" s="14" t="s">
        <v>133</v>
      </c>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row>
    <row r="71" spans="1:67" ht="63" customHeight="1">
      <c r="A71" s="1" t="s">
        <v>379</v>
      </c>
      <c r="B71" s="2" t="s">
        <v>342</v>
      </c>
      <c r="C71" s="112" t="s">
        <v>341</v>
      </c>
      <c r="D71" s="112" t="s">
        <v>10</v>
      </c>
      <c r="E71" s="113" t="s">
        <v>11</v>
      </c>
      <c r="F71" s="79">
        <v>250000</v>
      </c>
      <c r="G71" s="114">
        <v>1</v>
      </c>
      <c r="H71" s="114">
        <v>0</v>
      </c>
      <c r="I71" s="112" t="s">
        <v>343</v>
      </c>
      <c r="J71" s="115" t="s">
        <v>344</v>
      </c>
      <c r="K71" s="116"/>
      <c r="L71" s="2" t="s">
        <v>8</v>
      </c>
      <c r="M71" s="87"/>
      <c r="N71" s="87"/>
      <c r="O71" s="87"/>
      <c r="P71" s="87"/>
      <c r="Q71" s="87"/>
      <c r="R71" s="87"/>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row>
    <row r="72" spans="1:68" ht="80.25" customHeight="1">
      <c r="A72" s="1" t="s">
        <v>387</v>
      </c>
      <c r="B72" s="2" t="s">
        <v>277</v>
      </c>
      <c r="C72" s="2" t="s">
        <v>356</v>
      </c>
      <c r="D72" s="2" t="s">
        <v>45</v>
      </c>
      <c r="E72" s="7" t="s">
        <v>22</v>
      </c>
      <c r="F72" s="4">
        <v>30000</v>
      </c>
      <c r="G72" s="8">
        <v>1</v>
      </c>
      <c r="H72" s="61">
        <v>0</v>
      </c>
      <c r="I72" s="2" t="s">
        <v>346</v>
      </c>
      <c r="J72" s="3" t="s">
        <v>331</v>
      </c>
      <c r="K72" s="2"/>
      <c r="L72" s="2" t="s">
        <v>8</v>
      </c>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row>
    <row r="73" spans="1:68" ht="30.75" customHeight="1" hidden="1">
      <c r="A73" s="1" t="s">
        <v>323</v>
      </c>
      <c r="B73" s="2" t="s">
        <v>326</v>
      </c>
      <c r="C73" s="9" t="s">
        <v>185</v>
      </c>
      <c r="D73" s="14" t="s">
        <v>4</v>
      </c>
      <c r="E73" s="10" t="s">
        <v>22</v>
      </c>
      <c r="F73" s="11">
        <v>20000</v>
      </c>
      <c r="G73" s="13">
        <v>1</v>
      </c>
      <c r="H73" s="53">
        <v>0</v>
      </c>
      <c r="I73" s="14" t="s">
        <v>15</v>
      </c>
      <c r="J73" s="9" t="s">
        <v>60</v>
      </c>
      <c r="K73" s="14" t="s">
        <v>279</v>
      </c>
      <c r="L73" s="18" t="s">
        <v>78</v>
      </c>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row>
    <row r="74" spans="1:68" ht="30.75" customHeight="1" hidden="1">
      <c r="A74" s="1" t="s">
        <v>188</v>
      </c>
      <c r="B74" s="2" t="s">
        <v>327</v>
      </c>
      <c r="C74" s="9" t="s">
        <v>125</v>
      </c>
      <c r="D74" s="12" t="s">
        <v>4</v>
      </c>
      <c r="E74" s="10" t="s">
        <v>22</v>
      </c>
      <c r="F74" s="11">
        <v>10000</v>
      </c>
      <c r="G74" s="13">
        <v>1</v>
      </c>
      <c r="H74" s="53">
        <v>0</v>
      </c>
      <c r="I74" s="12" t="s">
        <v>44</v>
      </c>
      <c r="J74" s="12" t="s">
        <v>44</v>
      </c>
      <c r="K74" s="14" t="s">
        <v>280</v>
      </c>
      <c r="L74" s="18" t="s">
        <v>78</v>
      </c>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row>
    <row r="75" spans="1:68" ht="30.75" customHeight="1" hidden="1">
      <c r="A75" s="1" t="s">
        <v>324</v>
      </c>
      <c r="B75" s="2" t="s">
        <v>328</v>
      </c>
      <c r="C75" s="9" t="s">
        <v>123</v>
      </c>
      <c r="D75" s="12" t="s">
        <v>68</v>
      </c>
      <c r="E75" s="10" t="s">
        <v>22</v>
      </c>
      <c r="F75" s="11"/>
      <c r="G75" s="13">
        <v>1</v>
      </c>
      <c r="H75" s="53">
        <v>0</v>
      </c>
      <c r="I75" s="12" t="s">
        <v>33</v>
      </c>
      <c r="J75" s="12" t="s">
        <v>86</v>
      </c>
      <c r="K75" s="14" t="s">
        <v>173</v>
      </c>
      <c r="L75" s="18" t="s">
        <v>62</v>
      </c>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row>
    <row r="76" spans="1:68" ht="30.75" customHeight="1" hidden="1">
      <c r="A76" s="1" t="s">
        <v>325</v>
      </c>
      <c r="B76" s="2" t="s">
        <v>329</v>
      </c>
      <c r="C76" s="9" t="s">
        <v>124</v>
      </c>
      <c r="D76" s="12" t="s">
        <v>45</v>
      </c>
      <c r="E76" s="10" t="s">
        <v>22</v>
      </c>
      <c r="F76" s="11"/>
      <c r="G76" s="13">
        <v>1</v>
      </c>
      <c r="H76" s="53">
        <v>0</v>
      </c>
      <c r="I76" s="9" t="s">
        <v>87</v>
      </c>
      <c r="J76" s="12" t="s">
        <v>33</v>
      </c>
      <c r="K76" s="14" t="s">
        <v>162</v>
      </c>
      <c r="L76" s="19" t="s">
        <v>135</v>
      </c>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row>
    <row r="77" spans="1:67" ht="29.25" customHeight="1">
      <c r="A77" s="1"/>
      <c r="B77" s="2"/>
      <c r="C77" s="112"/>
      <c r="D77" s="112"/>
      <c r="E77" s="113"/>
      <c r="F77" s="79"/>
      <c r="G77" s="114"/>
      <c r="H77" s="114"/>
      <c r="I77" s="112"/>
      <c r="J77" s="115"/>
      <c r="K77" s="116"/>
      <c r="L77" s="2"/>
      <c r="M77" s="87"/>
      <c r="N77" s="87"/>
      <c r="O77" s="87"/>
      <c r="P77" s="87"/>
      <c r="Q77" s="87"/>
      <c r="R77" s="87"/>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row>
    <row r="78" spans="1:68" ht="29.25" customHeight="1">
      <c r="A78" s="67" t="s">
        <v>1</v>
      </c>
      <c r="B78" s="82"/>
      <c r="C78" s="82"/>
      <c r="D78" s="82"/>
      <c r="E78" s="82"/>
      <c r="F78" s="83">
        <f>SUM(F54:F77)</f>
        <v>2285000</v>
      </c>
      <c r="G78" s="82"/>
      <c r="H78" s="82"/>
      <c r="I78" s="82"/>
      <c r="J78" s="82"/>
      <c r="K78" s="82"/>
      <c r="L78" s="84"/>
      <c r="M78" s="87"/>
      <c r="N78" s="87"/>
      <c r="O78" s="87"/>
      <c r="P78" s="87"/>
      <c r="Q78" s="87"/>
      <c r="R78" s="87"/>
      <c r="S78" s="87"/>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row>
    <row r="79" spans="1:68" ht="27" customHeight="1">
      <c r="A79"/>
      <c r="B79"/>
      <c r="C79"/>
      <c r="D79"/>
      <c r="E79"/>
      <c r="F79"/>
      <c r="G79"/>
      <c r="H79"/>
      <c r="I79"/>
      <c r="J79"/>
      <c r="K79"/>
      <c r="L79"/>
      <c r="M79" s="89"/>
      <c r="N79" s="89"/>
      <c r="O79" s="89"/>
      <c r="P79" s="89"/>
      <c r="Q79" s="89"/>
      <c r="R79" s="89"/>
      <c r="S79" s="89"/>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row>
    <row r="80" spans="1:68" ht="19.5" customHeight="1">
      <c r="A80" s="178" t="s">
        <v>281</v>
      </c>
      <c r="B80" s="179"/>
      <c r="C80" s="179"/>
      <c r="D80" s="179"/>
      <c r="E80" s="179"/>
      <c r="F80" s="179"/>
      <c r="G80" s="179"/>
      <c r="H80" s="179"/>
      <c r="I80" s="179"/>
      <c r="J80" s="179"/>
      <c r="K80" s="179"/>
      <c r="L80" s="180"/>
      <c r="M80" s="90"/>
      <c r="N80" s="90"/>
      <c r="O80" s="90"/>
      <c r="P80" s="90"/>
      <c r="Q80" s="90"/>
      <c r="R80" s="90"/>
      <c r="S80" s="90"/>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row>
    <row r="81" spans="1:68" ht="23.25" customHeight="1">
      <c r="A81" s="172" t="s">
        <v>205</v>
      </c>
      <c r="B81" s="166" t="s">
        <v>206</v>
      </c>
      <c r="C81" s="166" t="s">
        <v>3</v>
      </c>
      <c r="D81" s="174" t="s">
        <v>207</v>
      </c>
      <c r="E81" s="166" t="s">
        <v>208</v>
      </c>
      <c r="F81" s="181" t="s">
        <v>209</v>
      </c>
      <c r="G81" s="182"/>
      <c r="H81" s="183"/>
      <c r="I81" s="167" t="s">
        <v>210</v>
      </c>
      <c r="J81" s="167"/>
      <c r="K81" s="170" t="s">
        <v>211</v>
      </c>
      <c r="L81" s="167" t="s">
        <v>212</v>
      </c>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row>
    <row r="82" spans="1:12" ht="85.5" customHeight="1">
      <c r="A82" s="173"/>
      <c r="B82" s="167"/>
      <c r="C82" s="167"/>
      <c r="D82" s="174"/>
      <c r="E82" s="167"/>
      <c r="F82" s="50" t="s">
        <v>213</v>
      </c>
      <c r="G82" s="132" t="s">
        <v>214</v>
      </c>
      <c r="H82" s="132" t="s">
        <v>215</v>
      </c>
      <c r="I82" s="132" t="s">
        <v>282</v>
      </c>
      <c r="J82" s="134" t="s">
        <v>283</v>
      </c>
      <c r="K82" s="171"/>
      <c r="L82" s="167"/>
    </row>
    <row r="83" spans="1:12" ht="23.25" customHeight="1" hidden="1">
      <c r="A83" s="14" t="s">
        <v>46</v>
      </c>
      <c r="B83" s="14" t="s">
        <v>284</v>
      </c>
      <c r="C83" s="141" t="s">
        <v>285</v>
      </c>
      <c r="D83" s="14" t="s">
        <v>22</v>
      </c>
      <c r="E83" s="14" t="s">
        <v>22</v>
      </c>
      <c r="F83" s="11">
        <v>175000</v>
      </c>
      <c r="G83" s="13">
        <v>1</v>
      </c>
      <c r="H83" s="53">
        <v>0</v>
      </c>
      <c r="I83" s="14" t="s">
        <v>17</v>
      </c>
      <c r="J83" s="14" t="s">
        <v>17</v>
      </c>
      <c r="K83" s="14" t="s">
        <v>286</v>
      </c>
      <c r="L83" s="14" t="s">
        <v>9</v>
      </c>
    </row>
    <row r="84" spans="1:12" ht="23.25" customHeight="1" hidden="1">
      <c r="A84" s="14" t="s">
        <v>58</v>
      </c>
      <c r="B84" s="9" t="s">
        <v>287</v>
      </c>
      <c r="C84" s="9" t="s">
        <v>157</v>
      </c>
      <c r="D84" s="14" t="s">
        <v>4</v>
      </c>
      <c r="E84" s="10" t="s">
        <v>11</v>
      </c>
      <c r="F84" s="11">
        <f>90000+30000+40000</f>
        <v>160000</v>
      </c>
      <c r="G84" s="13">
        <v>1</v>
      </c>
      <c r="H84" s="53">
        <v>0</v>
      </c>
      <c r="I84" s="14" t="s">
        <v>13</v>
      </c>
      <c r="J84" s="9" t="s">
        <v>27</v>
      </c>
      <c r="K84" s="14" t="s">
        <v>288</v>
      </c>
      <c r="L84" s="14" t="s">
        <v>78</v>
      </c>
    </row>
    <row r="85" spans="1:12" ht="23.25" customHeight="1" hidden="1">
      <c r="A85" s="14" t="s">
        <v>47</v>
      </c>
      <c r="B85" s="9" t="s">
        <v>289</v>
      </c>
      <c r="C85" s="9" t="s">
        <v>114</v>
      </c>
      <c r="D85" s="12" t="s">
        <v>4</v>
      </c>
      <c r="E85" s="10" t="s">
        <v>22</v>
      </c>
      <c r="F85" s="11">
        <f>143200+900</f>
        <v>144100</v>
      </c>
      <c r="G85" s="13">
        <v>1</v>
      </c>
      <c r="H85" s="53">
        <v>0</v>
      </c>
      <c r="I85" s="14" t="s">
        <v>380</v>
      </c>
      <c r="J85" s="9" t="s">
        <v>85</v>
      </c>
      <c r="K85" s="14" t="s">
        <v>290</v>
      </c>
      <c r="L85" s="14" t="s">
        <v>78</v>
      </c>
    </row>
    <row r="86" spans="1:12" ht="23.25" customHeight="1" hidden="1">
      <c r="A86" s="12" t="s">
        <v>48</v>
      </c>
      <c r="B86" s="142" t="s">
        <v>291</v>
      </c>
      <c r="C86" s="142" t="s">
        <v>137</v>
      </c>
      <c r="D86" s="12" t="s">
        <v>4</v>
      </c>
      <c r="E86" s="10" t="s">
        <v>22</v>
      </c>
      <c r="F86" s="11">
        <v>80000</v>
      </c>
      <c r="G86" s="13">
        <v>1</v>
      </c>
      <c r="H86" s="53">
        <v>0</v>
      </c>
      <c r="I86" s="9" t="s">
        <v>381</v>
      </c>
      <c r="J86" s="9" t="s">
        <v>136</v>
      </c>
      <c r="K86" s="14" t="s">
        <v>292</v>
      </c>
      <c r="L86" s="9" t="s">
        <v>78</v>
      </c>
    </row>
    <row r="87" spans="1:12" ht="23.25" customHeight="1" hidden="1">
      <c r="A87" s="14" t="s">
        <v>67</v>
      </c>
      <c r="B87" s="9" t="s">
        <v>293</v>
      </c>
      <c r="C87" s="9" t="s">
        <v>104</v>
      </c>
      <c r="D87" s="12" t="s">
        <v>4</v>
      </c>
      <c r="E87" s="10" t="s">
        <v>22</v>
      </c>
      <c r="F87" s="11"/>
      <c r="G87" s="13">
        <v>1</v>
      </c>
      <c r="H87" s="53">
        <v>0</v>
      </c>
      <c r="I87" s="14" t="s">
        <v>39</v>
      </c>
      <c r="J87" s="9" t="s">
        <v>83</v>
      </c>
      <c r="K87" s="14" t="s">
        <v>294</v>
      </c>
      <c r="L87" s="14" t="s">
        <v>135</v>
      </c>
    </row>
    <row r="88" spans="1:12" ht="23.25" customHeight="1" hidden="1">
      <c r="A88" s="14" t="s">
        <v>295</v>
      </c>
      <c r="B88" s="9" t="s">
        <v>296</v>
      </c>
      <c r="C88" s="9" t="s">
        <v>49</v>
      </c>
      <c r="D88" s="12" t="s">
        <v>4</v>
      </c>
      <c r="E88" s="10" t="s">
        <v>22</v>
      </c>
      <c r="F88" s="11">
        <v>72000</v>
      </c>
      <c r="G88" s="13">
        <v>1</v>
      </c>
      <c r="H88" s="53">
        <v>0</v>
      </c>
      <c r="I88" s="14" t="s">
        <v>84</v>
      </c>
      <c r="J88" s="9" t="s">
        <v>84</v>
      </c>
      <c r="K88" s="14" t="s">
        <v>50</v>
      </c>
      <c r="L88" s="14" t="s">
        <v>9</v>
      </c>
    </row>
    <row r="89" spans="1:12" s="130" customFormat="1" ht="33.75" customHeight="1" hidden="1">
      <c r="A89" s="6" t="s">
        <v>382</v>
      </c>
      <c r="B89" s="117" t="s">
        <v>296</v>
      </c>
      <c r="C89" s="117" t="s">
        <v>49</v>
      </c>
      <c r="D89" s="118" t="s">
        <v>4</v>
      </c>
      <c r="E89" s="143" t="s">
        <v>22</v>
      </c>
      <c r="F89" s="144">
        <v>72000</v>
      </c>
      <c r="G89" s="145">
        <v>1</v>
      </c>
      <c r="H89" s="120">
        <v>0</v>
      </c>
      <c r="I89" s="6" t="s">
        <v>190</v>
      </c>
      <c r="J89" s="117" t="s">
        <v>182</v>
      </c>
      <c r="K89" s="6" t="s">
        <v>357</v>
      </c>
      <c r="L89" s="6" t="s">
        <v>9</v>
      </c>
    </row>
    <row r="90" spans="1:12" ht="23.25" customHeight="1" hidden="1">
      <c r="A90" s="12" t="s">
        <v>66</v>
      </c>
      <c r="B90" s="9" t="s">
        <v>297</v>
      </c>
      <c r="C90" s="9" t="s">
        <v>105</v>
      </c>
      <c r="D90" s="12" t="s">
        <v>4</v>
      </c>
      <c r="E90" s="12" t="s">
        <v>22</v>
      </c>
      <c r="F90" s="11"/>
      <c r="G90" s="20">
        <v>1</v>
      </c>
      <c r="H90" s="53">
        <v>0</v>
      </c>
      <c r="I90" s="14" t="s">
        <v>39</v>
      </c>
      <c r="J90" s="9" t="s">
        <v>83</v>
      </c>
      <c r="K90" s="14" t="s">
        <v>383</v>
      </c>
      <c r="L90" s="14" t="s">
        <v>134</v>
      </c>
    </row>
    <row r="91" spans="1:12" ht="23.25" customHeight="1" hidden="1">
      <c r="A91" s="12" t="s">
        <v>65</v>
      </c>
      <c r="B91" s="9" t="s">
        <v>298</v>
      </c>
      <c r="C91" s="9" t="s">
        <v>64</v>
      </c>
      <c r="D91" s="12" t="s">
        <v>4</v>
      </c>
      <c r="E91" s="12" t="s">
        <v>22</v>
      </c>
      <c r="F91" s="11"/>
      <c r="G91" s="20">
        <v>1</v>
      </c>
      <c r="H91" s="53">
        <v>0</v>
      </c>
      <c r="I91" s="14" t="s">
        <v>37</v>
      </c>
      <c r="J91" s="9" t="s">
        <v>26</v>
      </c>
      <c r="K91" s="14" t="s">
        <v>174</v>
      </c>
      <c r="L91" s="14" t="s">
        <v>133</v>
      </c>
    </row>
    <row r="92" spans="1:12" ht="23.25" customHeight="1" hidden="1">
      <c r="A92" s="12" t="s">
        <v>52</v>
      </c>
      <c r="B92" s="9" t="s">
        <v>299</v>
      </c>
      <c r="C92" s="9" t="s">
        <v>194</v>
      </c>
      <c r="D92" s="12" t="s">
        <v>7</v>
      </c>
      <c r="E92" s="12" t="s">
        <v>22</v>
      </c>
      <c r="F92" s="11">
        <v>0</v>
      </c>
      <c r="G92" s="20">
        <v>1</v>
      </c>
      <c r="H92" s="53">
        <v>0</v>
      </c>
      <c r="I92" s="14" t="s">
        <v>59</v>
      </c>
      <c r="J92" s="9" t="s">
        <v>14</v>
      </c>
      <c r="K92" s="14" t="s">
        <v>384</v>
      </c>
      <c r="L92" s="14" t="s">
        <v>62</v>
      </c>
    </row>
    <row r="93" spans="1:12" ht="45" customHeight="1">
      <c r="A93" s="1" t="s">
        <v>183</v>
      </c>
      <c r="B93" s="3" t="s">
        <v>302</v>
      </c>
      <c r="C93" s="3" t="s">
        <v>181</v>
      </c>
      <c r="D93" s="1" t="s">
        <v>7</v>
      </c>
      <c r="E93" s="1" t="s">
        <v>22</v>
      </c>
      <c r="F93" s="4">
        <v>60000</v>
      </c>
      <c r="G93" s="92">
        <v>1</v>
      </c>
      <c r="H93" s="61">
        <v>0</v>
      </c>
      <c r="I93" s="2" t="s">
        <v>331</v>
      </c>
      <c r="J93" s="3" t="s">
        <v>400</v>
      </c>
      <c r="K93" s="2"/>
      <c r="L93" s="6" t="s">
        <v>401</v>
      </c>
    </row>
    <row r="94" spans="1:12" ht="53.25" customHeight="1">
      <c r="A94" s="118" t="s">
        <v>51</v>
      </c>
      <c r="B94" s="117" t="s">
        <v>300</v>
      </c>
      <c r="C94" s="117" t="s">
        <v>322</v>
      </c>
      <c r="D94" s="118" t="s">
        <v>7</v>
      </c>
      <c r="E94" s="1" t="s">
        <v>22</v>
      </c>
      <c r="F94" s="4">
        <v>54000</v>
      </c>
      <c r="G94" s="92">
        <v>1</v>
      </c>
      <c r="H94" s="61">
        <v>0</v>
      </c>
      <c r="I94" s="2" t="s">
        <v>59</v>
      </c>
      <c r="J94" s="3" t="s">
        <v>82</v>
      </c>
      <c r="K94" s="6"/>
      <c r="L94" s="2" t="s">
        <v>111</v>
      </c>
    </row>
    <row r="95" spans="1:12" ht="23.25" customHeight="1" hidden="1">
      <c r="A95" s="12" t="s">
        <v>57</v>
      </c>
      <c r="B95" s="9" t="s">
        <v>301</v>
      </c>
      <c r="C95" s="9" t="s">
        <v>106</v>
      </c>
      <c r="D95" s="12" t="s">
        <v>7</v>
      </c>
      <c r="E95" s="12" t="s">
        <v>22</v>
      </c>
      <c r="F95" s="11">
        <v>0</v>
      </c>
      <c r="G95" s="20">
        <v>1</v>
      </c>
      <c r="H95" s="53">
        <v>0</v>
      </c>
      <c r="I95" s="14" t="s">
        <v>88</v>
      </c>
      <c r="J95" s="9" t="s">
        <v>17</v>
      </c>
      <c r="K95" s="14" t="s">
        <v>352</v>
      </c>
      <c r="L95" s="14" t="s">
        <v>62</v>
      </c>
    </row>
    <row r="96" spans="1:12" ht="23.25" customHeight="1" hidden="1">
      <c r="A96" s="12" t="s">
        <v>63</v>
      </c>
      <c r="B96" s="9" t="s">
        <v>303</v>
      </c>
      <c r="C96" s="9" t="s">
        <v>107</v>
      </c>
      <c r="D96" s="12" t="s">
        <v>7</v>
      </c>
      <c r="E96" s="12" t="s">
        <v>22</v>
      </c>
      <c r="F96" s="11"/>
      <c r="G96" s="20">
        <v>1</v>
      </c>
      <c r="H96" s="53">
        <v>0</v>
      </c>
      <c r="I96" s="14" t="s">
        <v>37</v>
      </c>
      <c r="J96" s="9" t="s">
        <v>26</v>
      </c>
      <c r="K96" s="34" t="s">
        <v>175</v>
      </c>
      <c r="L96" s="14" t="s">
        <v>132</v>
      </c>
    </row>
    <row r="97" spans="1:12" ht="23.25" customHeight="1" hidden="1">
      <c r="A97" s="21" t="s">
        <v>184</v>
      </c>
      <c r="B97" s="14" t="s">
        <v>278</v>
      </c>
      <c r="C97" s="14" t="s">
        <v>180</v>
      </c>
      <c r="D97" s="21" t="s">
        <v>4</v>
      </c>
      <c r="E97" s="21" t="s">
        <v>22</v>
      </c>
      <c r="F97" s="24"/>
      <c r="G97" s="35">
        <v>1</v>
      </c>
      <c r="H97" s="53">
        <v>0</v>
      </c>
      <c r="I97" s="14" t="s">
        <v>15</v>
      </c>
      <c r="J97" s="21" t="s">
        <v>60</v>
      </c>
      <c r="K97" s="14" t="s">
        <v>304</v>
      </c>
      <c r="L97" s="14" t="s">
        <v>132</v>
      </c>
    </row>
    <row r="98" spans="1:12" ht="23.25" customHeight="1" hidden="1">
      <c r="A98" s="12" t="s">
        <v>53</v>
      </c>
      <c r="B98" s="9" t="s">
        <v>305</v>
      </c>
      <c r="C98" s="9" t="s">
        <v>54</v>
      </c>
      <c r="D98" s="12" t="s">
        <v>4</v>
      </c>
      <c r="E98" s="12" t="s">
        <v>22</v>
      </c>
      <c r="F98" s="11">
        <v>24000</v>
      </c>
      <c r="G98" s="20">
        <v>1</v>
      </c>
      <c r="H98" s="53">
        <v>0</v>
      </c>
      <c r="I98" s="12" t="s">
        <v>6</v>
      </c>
      <c r="J98" s="12" t="s">
        <v>6</v>
      </c>
      <c r="K98" s="14" t="s">
        <v>306</v>
      </c>
      <c r="L98" s="14" t="s">
        <v>78</v>
      </c>
    </row>
    <row r="99" spans="1:12" ht="23.25" customHeight="1" hidden="1">
      <c r="A99" s="12" t="s">
        <v>129</v>
      </c>
      <c r="B99" s="9" t="s">
        <v>308</v>
      </c>
      <c r="C99" s="9" t="s">
        <v>128</v>
      </c>
      <c r="D99" s="12" t="s">
        <v>4</v>
      </c>
      <c r="E99" s="12" t="s">
        <v>22</v>
      </c>
      <c r="F99" s="11"/>
      <c r="G99" s="20">
        <v>1</v>
      </c>
      <c r="H99" s="53">
        <v>0</v>
      </c>
      <c r="I99" s="14" t="s">
        <v>17</v>
      </c>
      <c r="J99" s="9" t="s">
        <v>17</v>
      </c>
      <c r="K99" s="14" t="s">
        <v>309</v>
      </c>
      <c r="L99" s="14" t="s">
        <v>127</v>
      </c>
    </row>
    <row r="100" spans="1:12" ht="44.25" customHeight="1">
      <c r="A100" s="1" t="s">
        <v>390</v>
      </c>
      <c r="B100" s="3" t="s">
        <v>397</v>
      </c>
      <c r="C100" s="3" t="s">
        <v>393</v>
      </c>
      <c r="D100" s="119" t="s">
        <v>7</v>
      </c>
      <c r="E100" s="1" t="s">
        <v>130</v>
      </c>
      <c r="F100" s="4">
        <v>54000</v>
      </c>
      <c r="G100" s="121">
        <v>1</v>
      </c>
      <c r="H100" s="122">
        <v>0</v>
      </c>
      <c r="I100" s="2" t="s">
        <v>69</v>
      </c>
      <c r="J100" s="1" t="s">
        <v>394</v>
      </c>
      <c r="K100" s="157" t="s">
        <v>403</v>
      </c>
      <c r="L100" s="2" t="s">
        <v>402</v>
      </c>
    </row>
    <row r="101" spans="1:12" ht="55.5" customHeight="1" hidden="1">
      <c r="A101" s="1" t="s">
        <v>391</v>
      </c>
      <c r="B101" s="3" t="s">
        <v>396</v>
      </c>
      <c r="C101" s="3" t="s">
        <v>392</v>
      </c>
      <c r="D101" s="119" t="s">
        <v>4</v>
      </c>
      <c r="E101" s="1" t="s">
        <v>130</v>
      </c>
      <c r="F101" s="4">
        <v>21000</v>
      </c>
      <c r="G101" s="121">
        <v>1</v>
      </c>
      <c r="H101" s="122">
        <v>0</v>
      </c>
      <c r="I101" s="2" t="s">
        <v>182</v>
      </c>
      <c r="J101" s="1" t="s">
        <v>69</v>
      </c>
      <c r="K101" s="157" t="s">
        <v>395</v>
      </c>
      <c r="L101" s="6" t="s">
        <v>9</v>
      </c>
    </row>
    <row r="102" spans="1:12" ht="54" customHeight="1">
      <c r="A102" s="1" t="s">
        <v>179</v>
      </c>
      <c r="B102" s="3" t="s">
        <v>291</v>
      </c>
      <c r="C102" s="3" t="s">
        <v>176</v>
      </c>
      <c r="D102" s="1" t="s">
        <v>7</v>
      </c>
      <c r="E102" s="1" t="s">
        <v>130</v>
      </c>
      <c r="F102" s="4">
        <v>20000</v>
      </c>
      <c r="G102" s="92">
        <v>1</v>
      </c>
      <c r="H102" s="61">
        <v>0</v>
      </c>
      <c r="I102" s="2" t="s">
        <v>331</v>
      </c>
      <c r="J102" s="3" t="s">
        <v>400</v>
      </c>
      <c r="K102" s="2"/>
      <c r="L102" s="6" t="s">
        <v>8</v>
      </c>
    </row>
    <row r="103" spans="1:12" ht="54" customHeight="1">
      <c r="A103" s="1" t="s">
        <v>351</v>
      </c>
      <c r="B103" s="3" t="s">
        <v>291</v>
      </c>
      <c r="C103" s="117" t="s">
        <v>340</v>
      </c>
      <c r="D103" s="119" t="s">
        <v>7</v>
      </c>
      <c r="E103" s="1" t="s">
        <v>130</v>
      </c>
      <c r="F103" s="5">
        <v>20000</v>
      </c>
      <c r="G103" s="121">
        <v>1</v>
      </c>
      <c r="H103" s="122">
        <v>0</v>
      </c>
      <c r="I103" s="2" t="s">
        <v>331</v>
      </c>
      <c r="J103" s="3" t="s">
        <v>400</v>
      </c>
      <c r="K103" s="94"/>
      <c r="L103" s="124" t="s">
        <v>8</v>
      </c>
    </row>
    <row r="104" spans="1:12" ht="23.25" customHeight="1" hidden="1">
      <c r="A104" s="12" t="s">
        <v>131</v>
      </c>
      <c r="B104" s="9" t="s">
        <v>307</v>
      </c>
      <c r="C104" s="9" t="s">
        <v>108</v>
      </c>
      <c r="D104" s="12" t="s">
        <v>7</v>
      </c>
      <c r="E104" s="1" t="s">
        <v>130</v>
      </c>
      <c r="F104" s="11">
        <v>19200</v>
      </c>
      <c r="G104" s="121">
        <v>1</v>
      </c>
      <c r="H104" s="122">
        <v>0</v>
      </c>
      <c r="I104" s="14" t="s">
        <v>59</v>
      </c>
      <c r="J104" s="9" t="s">
        <v>82</v>
      </c>
      <c r="K104" s="14" t="s">
        <v>385</v>
      </c>
      <c r="L104" s="2" t="s">
        <v>386</v>
      </c>
    </row>
    <row r="105" spans="1:12" ht="23.25" customHeight="1" hidden="1">
      <c r="A105" s="12" t="s">
        <v>183</v>
      </c>
      <c r="B105" s="9" t="s">
        <v>335</v>
      </c>
      <c r="C105" s="14" t="s">
        <v>177</v>
      </c>
      <c r="D105" s="21" t="s">
        <v>4</v>
      </c>
      <c r="E105" s="1" t="s">
        <v>130</v>
      </c>
      <c r="F105" s="24">
        <v>13000</v>
      </c>
      <c r="G105" s="121">
        <v>1</v>
      </c>
      <c r="H105" s="122">
        <v>0</v>
      </c>
      <c r="I105" s="14" t="s">
        <v>13</v>
      </c>
      <c r="J105" s="14" t="s">
        <v>13</v>
      </c>
      <c r="K105" s="14" t="s">
        <v>310</v>
      </c>
      <c r="L105" s="14" t="s">
        <v>78</v>
      </c>
    </row>
    <row r="106" spans="1:12" ht="23.25" customHeight="1" hidden="1">
      <c r="A106" s="12" t="s">
        <v>332</v>
      </c>
      <c r="B106" s="9" t="s">
        <v>336</v>
      </c>
      <c r="C106" s="9" t="s">
        <v>113</v>
      </c>
      <c r="D106" s="12" t="s">
        <v>7</v>
      </c>
      <c r="E106" s="1" t="s">
        <v>130</v>
      </c>
      <c r="F106" s="11"/>
      <c r="G106" s="121">
        <v>1</v>
      </c>
      <c r="H106" s="122">
        <v>0</v>
      </c>
      <c r="I106" s="12" t="s">
        <v>83</v>
      </c>
      <c r="J106" s="12" t="s">
        <v>26</v>
      </c>
      <c r="K106" s="34" t="s">
        <v>163</v>
      </c>
      <c r="L106" s="14" t="s">
        <v>126</v>
      </c>
    </row>
    <row r="107" spans="1:12" ht="23.25" customHeight="1" hidden="1">
      <c r="A107" s="12" t="s">
        <v>333</v>
      </c>
      <c r="B107" s="9" t="s">
        <v>337</v>
      </c>
      <c r="C107" s="9" t="s">
        <v>311</v>
      </c>
      <c r="D107" s="12" t="s">
        <v>7</v>
      </c>
      <c r="E107" s="1" t="s">
        <v>130</v>
      </c>
      <c r="F107" s="11">
        <v>3500</v>
      </c>
      <c r="G107" s="121">
        <v>1</v>
      </c>
      <c r="H107" s="122">
        <v>0</v>
      </c>
      <c r="I107" s="12" t="s">
        <v>15</v>
      </c>
      <c r="J107" s="12" t="s">
        <v>60</v>
      </c>
      <c r="K107" s="14"/>
      <c r="L107" s="12" t="s">
        <v>78</v>
      </c>
    </row>
    <row r="108" spans="1:12" ht="23.25" customHeight="1" hidden="1">
      <c r="A108" s="12" t="s">
        <v>334</v>
      </c>
      <c r="B108" s="9" t="s">
        <v>338</v>
      </c>
      <c r="C108" s="9" t="s">
        <v>112</v>
      </c>
      <c r="D108" s="12" t="s">
        <v>4</v>
      </c>
      <c r="E108" s="1" t="s">
        <v>130</v>
      </c>
      <c r="F108" s="11">
        <v>2000</v>
      </c>
      <c r="G108" s="121">
        <v>1</v>
      </c>
      <c r="H108" s="122">
        <v>0</v>
      </c>
      <c r="I108" s="14" t="s">
        <v>83</v>
      </c>
      <c r="J108" s="12" t="s">
        <v>83</v>
      </c>
      <c r="K108" s="14" t="s">
        <v>312</v>
      </c>
      <c r="L108" s="14" t="s">
        <v>78</v>
      </c>
    </row>
    <row r="109" spans="1:12" ht="23.25" customHeight="1" hidden="1">
      <c r="A109" s="12" t="s">
        <v>198</v>
      </c>
      <c r="B109" s="9" t="s">
        <v>339</v>
      </c>
      <c r="C109" s="9" t="s">
        <v>55</v>
      </c>
      <c r="D109" s="12" t="s">
        <v>4</v>
      </c>
      <c r="E109" s="1" t="s">
        <v>130</v>
      </c>
      <c r="F109" s="11">
        <v>1700</v>
      </c>
      <c r="G109" s="121">
        <v>1</v>
      </c>
      <c r="H109" s="122">
        <v>0</v>
      </c>
      <c r="I109" s="14" t="s">
        <v>33</v>
      </c>
      <c r="J109" s="12" t="s">
        <v>33</v>
      </c>
      <c r="K109" s="14" t="s">
        <v>313</v>
      </c>
      <c r="L109" s="14" t="s">
        <v>78</v>
      </c>
    </row>
    <row r="110" spans="1:12" ht="23.25" customHeight="1">
      <c r="A110" s="63"/>
      <c r="B110" s="64"/>
      <c r="C110" s="64"/>
      <c r="D110" s="64"/>
      <c r="E110" s="64"/>
      <c r="F110" s="64"/>
      <c r="G110" s="64"/>
      <c r="H110" s="64"/>
      <c r="I110" s="64"/>
      <c r="J110" s="64"/>
      <c r="K110" s="62"/>
      <c r="L110" s="81"/>
    </row>
    <row r="111" spans="1:12" ht="23.25" customHeight="1">
      <c r="A111" s="67" t="s">
        <v>1</v>
      </c>
      <c r="B111" s="82"/>
      <c r="C111" s="82"/>
      <c r="D111" s="82"/>
      <c r="E111" s="82"/>
      <c r="F111" s="83">
        <f>SUM(F83:F110)</f>
        <v>995500</v>
      </c>
      <c r="G111" s="82"/>
      <c r="H111" s="82"/>
      <c r="I111" s="82"/>
      <c r="J111" s="82"/>
      <c r="K111" s="82"/>
      <c r="L111" s="84"/>
    </row>
    <row r="112" spans="1:12" ht="23.25" customHeight="1">
      <c r="A112"/>
      <c r="B112"/>
      <c r="C112"/>
      <c r="D112"/>
      <c r="E112"/>
      <c r="F112"/>
      <c r="G112"/>
      <c r="H112"/>
      <c r="I112"/>
      <c r="J112"/>
      <c r="K112"/>
      <c r="L112"/>
    </row>
    <row r="113" spans="1:12" ht="35.25" customHeight="1">
      <c r="A113" s="178" t="s">
        <v>314</v>
      </c>
      <c r="B113" s="179"/>
      <c r="C113" s="135"/>
      <c r="D113" s="135"/>
      <c r="E113" s="135"/>
      <c r="F113" s="135"/>
      <c r="G113" s="135"/>
      <c r="H113" s="135"/>
      <c r="I113" s="135"/>
      <c r="J113" s="135"/>
      <c r="K113" s="135"/>
      <c r="L113" s="136"/>
    </row>
    <row r="114" spans="1:12" ht="23.25" customHeight="1">
      <c r="A114" s="172" t="s">
        <v>205</v>
      </c>
      <c r="B114" s="166" t="s">
        <v>206</v>
      </c>
      <c r="C114" s="166" t="s">
        <v>3</v>
      </c>
      <c r="D114" s="174" t="s">
        <v>207</v>
      </c>
      <c r="E114" s="174" t="s">
        <v>315</v>
      </c>
      <c r="F114" s="175" t="s">
        <v>209</v>
      </c>
      <c r="G114" s="176"/>
      <c r="H114" s="177"/>
      <c r="I114" s="167" t="s">
        <v>210</v>
      </c>
      <c r="J114" s="167"/>
      <c r="K114" s="166" t="s">
        <v>211</v>
      </c>
      <c r="L114" s="166" t="s">
        <v>212</v>
      </c>
    </row>
    <row r="115" spans="1:12" ht="117" customHeight="1">
      <c r="A115" s="173"/>
      <c r="B115" s="167"/>
      <c r="C115" s="167"/>
      <c r="D115" s="174"/>
      <c r="E115" s="174"/>
      <c r="F115" s="50" t="s">
        <v>213</v>
      </c>
      <c r="G115" s="132" t="s">
        <v>214</v>
      </c>
      <c r="H115" s="132" t="s">
        <v>215</v>
      </c>
      <c r="I115" s="132" t="s">
        <v>316</v>
      </c>
      <c r="J115" s="134" t="s">
        <v>283</v>
      </c>
      <c r="K115" s="167"/>
      <c r="L115" s="167"/>
    </row>
    <row r="116" spans="1:12" s="130" customFormat="1" ht="40.5" customHeight="1" hidden="1">
      <c r="A116" s="118" t="s">
        <v>317</v>
      </c>
      <c r="B116" s="148" t="s">
        <v>353</v>
      </c>
      <c r="C116" s="148" t="s">
        <v>318</v>
      </c>
      <c r="D116" s="148" t="s">
        <v>4</v>
      </c>
      <c r="E116" s="148">
        <v>31</v>
      </c>
      <c r="F116" s="5">
        <v>32100</v>
      </c>
      <c r="G116" s="119">
        <v>1</v>
      </c>
      <c r="H116" s="149">
        <v>0</v>
      </c>
      <c r="I116" s="129" t="s">
        <v>15</v>
      </c>
      <c r="J116" s="131" t="s">
        <v>319</v>
      </c>
      <c r="K116" s="164"/>
      <c r="L116" s="6" t="s">
        <v>9</v>
      </c>
    </row>
    <row r="117" spans="1:12" s="130" customFormat="1" ht="36.75" customHeight="1" hidden="1">
      <c r="A117" s="118" t="s">
        <v>320</v>
      </c>
      <c r="B117" s="148" t="s">
        <v>354</v>
      </c>
      <c r="C117" s="148" t="s">
        <v>321</v>
      </c>
      <c r="D117" s="148" t="s">
        <v>4</v>
      </c>
      <c r="E117" s="148">
        <v>30</v>
      </c>
      <c r="F117" s="5">
        <v>35700</v>
      </c>
      <c r="G117" s="119">
        <v>1</v>
      </c>
      <c r="H117" s="149">
        <v>0</v>
      </c>
      <c r="I117" s="129" t="s">
        <v>15</v>
      </c>
      <c r="J117" s="131" t="s">
        <v>60</v>
      </c>
      <c r="K117" s="164"/>
      <c r="L117" s="6" t="s">
        <v>9</v>
      </c>
    </row>
    <row r="118" spans="1:12" ht="45" customHeight="1">
      <c r="A118" s="118" t="s">
        <v>388</v>
      </c>
      <c r="B118" s="148" t="s">
        <v>389</v>
      </c>
      <c r="C118" s="150" t="s">
        <v>398</v>
      </c>
      <c r="D118" s="112" t="s">
        <v>5</v>
      </c>
      <c r="E118" s="112">
        <v>33</v>
      </c>
      <c r="F118" s="151">
        <v>5000</v>
      </c>
      <c r="G118" s="114">
        <v>1</v>
      </c>
      <c r="H118" s="114">
        <v>0</v>
      </c>
      <c r="I118" s="2" t="s">
        <v>331</v>
      </c>
      <c r="J118" s="3" t="s">
        <v>400</v>
      </c>
      <c r="K118" s="152"/>
      <c r="L118" s="123" t="s">
        <v>8</v>
      </c>
    </row>
    <row r="119" spans="1:12" ht="23.25" customHeight="1" thickBot="1">
      <c r="A119" s="95" t="s">
        <v>1</v>
      </c>
      <c r="B119" s="96"/>
      <c r="C119" s="96"/>
      <c r="D119" s="96"/>
      <c r="E119" s="96"/>
      <c r="F119" s="97">
        <f>SUM(F116:F118)</f>
        <v>72800</v>
      </c>
      <c r="G119" s="96"/>
      <c r="H119" s="96"/>
      <c r="I119" s="96"/>
      <c r="J119" s="96"/>
      <c r="K119" s="96"/>
      <c r="L119" s="98"/>
    </row>
    <row r="120" spans="1:12" ht="23.25" customHeight="1">
      <c r="A120"/>
      <c r="B120"/>
      <c r="C120"/>
      <c r="D120"/>
      <c r="E120"/>
      <c r="F120"/>
      <c r="G120"/>
      <c r="H120"/>
      <c r="I120"/>
      <c r="J120"/>
      <c r="K120"/>
      <c r="L120"/>
    </row>
    <row r="121" spans="1:12" ht="23.25" customHeight="1">
      <c r="A121" s="153" t="s">
        <v>1</v>
      </c>
      <c r="B121" s="154"/>
      <c r="C121" s="154"/>
      <c r="D121" s="154"/>
      <c r="E121" s="154"/>
      <c r="F121" s="155">
        <f>F16+F24+F49+F78+F111+F119</f>
        <v>4318600</v>
      </c>
      <c r="G121" s="154"/>
      <c r="H121" s="154"/>
      <c r="I121" s="154"/>
      <c r="J121" s="154"/>
      <c r="K121" s="154"/>
      <c r="L121" s="156"/>
    </row>
    <row r="122" spans="1:12" ht="23.25" customHeight="1">
      <c r="A122" s="168"/>
      <c r="B122" s="168"/>
      <c r="C122" s="168"/>
      <c r="D122" s="168"/>
      <c r="E122" s="168"/>
      <c r="F122" s="169"/>
      <c r="G122" s="168"/>
      <c r="H122" s="168"/>
      <c r="I122" s="168"/>
      <c r="J122"/>
      <c r="K122"/>
      <c r="L122"/>
    </row>
    <row r="123" spans="1:12" ht="21" customHeight="1">
      <c r="A123" s="168"/>
      <c r="B123" s="168"/>
      <c r="C123" s="168"/>
      <c r="D123" s="168"/>
      <c r="E123" s="133"/>
      <c r="F123" s="133"/>
      <c r="G123" s="168"/>
      <c r="H123" s="168"/>
      <c r="I123" s="168"/>
      <c r="J123"/>
      <c r="K123"/>
      <c r="L123"/>
    </row>
    <row r="124" spans="1:12" ht="23.25" customHeight="1">
      <c r="A124" s="99" t="s">
        <v>358</v>
      </c>
      <c r="B124" s="100"/>
      <c r="C124" s="100"/>
      <c r="D124" s="100"/>
      <c r="E124" s="100"/>
      <c r="F124" s="100"/>
      <c r="G124" s="100"/>
      <c r="H124" s="100"/>
      <c r="I124" s="100"/>
      <c r="J124" s="100"/>
      <c r="K124" s="100"/>
      <c r="L124" s="101"/>
    </row>
    <row r="125" spans="1:12" ht="10.5" customHeight="1">
      <c r="A125" s="102"/>
      <c r="B125" s="103"/>
      <c r="C125" s="103"/>
      <c r="D125" s="103"/>
      <c r="E125" s="103"/>
      <c r="F125" s="103"/>
      <c r="G125" s="103"/>
      <c r="H125" s="103"/>
      <c r="I125" s="103"/>
      <c r="J125" s="103"/>
      <c r="K125" s="103"/>
      <c r="L125" s="104"/>
    </row>
    <row r="126" spans="1:12" ht="23.25" customHeight="1">
      <c r="A126" s="105" t="s">
        <v>359</v>
      </c>
      <c r="B126" s="106"/>
      <c r="C126" s="106"/>
      <c r="D126" s="106"/>
      <c r="E126" s="106"/>
      <c r="F126" s="106"/>
      <c r="G126" s="106"/>
      <c r="H126" s="106"/>
      <c r="I126" s="106"/>
      <c r="J126" s="106"/>
      <c r="K126" s="106"/>
      <c r="L126" s="107"/>
    </row>
    <row r="127" spans="1:12" ht="7.5" customHeight="1">
      <c r="A127" s="102"/>
      <c r="B127" s="103"/>
      <c r="C127" s="103"/>
      <c r="D127" s="103"/>
      <c r="E127" s="103"/>
      <c r="F127" s="103"/>
      <c r="G127" s="103"/>
      <c r="H127" s="103"/>
      <c r="I127" s="103"/>
      <c r="J127" s="103"/>
      <c r="K127" s="103"/>
      <c r="L127" s="104"/>
    </row>
    <row r="128" spans="1:12" ht="23.25" customHeight="1">
      <c r="A128" s="99" t="s">
        <v>360</v>
      </c>
      <c r="B128" s="100"/>
      <c r="C128" s="100"/>
      <c r="D128" s="100"/>
      <c r="E128" s="100"/>
      <c r="F128" s="100"/>
      <c r="G128" s="100"/>
      <c r="H128" s="100"/>
      <c r="I128" s="100"/>
      <c r="J128" s="100"/>
      <c r="K128" s="100"/>
      <c r="L128" s="101"/>
    </row>
    <row r="129" spans="1:12" ht="9.75" customHeight="1">
      <c r="A129" s="108"/>
      <c r="B129" s="108"/>
      <c r="C129" s="108"/>
      <c r="D129" s="108"/>
      <c r="E129" s="108"/>
      <c r="F129" s="108"/>
      <c r="G129" s="108"/>
      <c r="H129" s="108"/>
      <c r="I129" s="108"/>
      <c r="J129" s="109"/>
      <c r="K129" s="109"/>
      <c r="L129" s="109"/>
    </row>
    <row r="130" spans="1:12" ht="23.25" customHeight="1">
      <c r="A130" s="99" t="s">
        <v>361</v>
      </c>
      <c r="B130" s="100"/>
      <c r="C130" s="100"/>
      <c r="D130" s="100"/>
      <c r="E130" s="100"/>
      <c r="F130" s="100"/>
      <c r="G130" s="100"/>
      <c r="H130" s="100"/>
      <c r="I130" s="100"/>
      <c r="J130" s="100"/>
      <c r="K130" s="100"/>
      <c r="L130" s="101"/>
    </row>
    <row r="131" spans="1:12" ht="23.25" customHeight="1">
      <c r="A131"/>
      <c r="B131"/>
      <c r="C131"/>
      <c r="D131"/>
      <c r="E131"/>
      <c r="F131"/>
      <c r="G131"/>
      <c r="H131"/>
      <c r="I131"/>
      <c r="J131"/>
      <c r="K131"/>
      <c r="L131"/>
    </row>
  </sheetData>
  <sheetProtection/>
  <mergeCells count="81">
    <mergeCell ref="A113:B113"/>
    <mergeCell ref="D1:F1"/>
    <mergeCell ref="D2:F2"/>
    <mergeCell ref="D3:F3"/>
    <mergeCell ref="D4:F4"/>
    <mergeCell ref="D5:F5"/>
    <mergeCell ref="A18:K18"/>
    <mergeCell ref="A19:A20"/>
    <mergeCell ref="B19:B20"/>
    <mergeCell ref="C19:C20"/>
    <mergeCell ref="BA5:BH6"/>
    <mergeCell ref="A7:K7"/>
    <mergeCell ref="A8:A9"/>
    <mergeCell ref="B8:B9"/>
    <mergeCell ref="C8:C9"/>
    <mergeCell ref="D8:D9"/>
    <mergeCell ref="E8:E9"/>
    <mergeCell ref="F8:H8"/>
    <mergeCell ref="I8:J8"/>
    <mergeCell ref="K8:K9"/>
    <mergeCell ref="L8:L9"/>
    <mergeCell ref="AU9:BP9"/>
    <mergeCell ref="AU10:AW10"/>
    <mergeCell ref="AX10:AZ10"/>
    <mergeCell ref="BA10:BC10"/>
    <mergeCell ref="BD10:BO10"/>
    <mergeCell ref="BP10:BP11"/>
    <mergeCell ref="D19:D20"/>
    <mergeCell ref="E19:E20"/>
    <mergeCell ref="F19:H19"/>
    <mergeCell ref="I19:J19"/>
    <mergeCell ref="K19:K20"/>
    <mergeCell ref="L19:L20"/>
    <mergeCell ref="A26:K26"/>
    <mergeCell ref="A27:A28"/>
    <mergeCell ref="B27:B28"/>
    <mergeCell ref="C27:C28"/>
    <mergeCell ref="D27:D28"/>
    <mergeCell ref="E27:E28"/>
    <mergeCell ref="F27:H27"/>
    <mergeCell ref="I27:J27"/>
    <mergeCell ref="K27:K28"/>
    <mergeCell ref="L27:L28"/>
    <mergeCell ref="A51:I51"/>
    <mergeCell ref="J51:L51"/>
    <mergeCell ref="A52:A53"/>
    <mergeCell ref="B52:B53"/>
    <mergeCell ref="C52:C53"/>
    <mergeCell ref="D52:D53"/>
    <mergeCell ref="E52:E53"/>
    <mergeCell ref="F52:H52"/>
    <mergeCell ref="I52:J52"/>
    <mergeCell ref="K52:K53"/>
    <mergeCell ref="L52:L53"/>
    <mergeCell ref="A80:L80"/>
    <mergeCell ref="A81:A82"/>
    <mergeCell ref="B81:B82"/>
    <mergeCell ref="C81:C82"/>
    <mergeCell ref="D81:D82"/>
    <mergeCell ref="E81:E82"/>
    <mergeCell ref="F81:H81"/>
    <mergeCell ref="I81:J81"/>
    <mergeCell ref="K81:K82"/>
    <mergeCell ref="L81:L82"/>
    <mergeCell ref="A114:A115"/>
    <mergeCell ref="B114:B115"/>
    <mergeCell ref="C114:C115"/>
    <mergeCell ref="D114:D115"/>
    <mergeCell ref="E114:E115"/>
    <mergeCell ref="F114:H114"/>
    <mergeCell ref="I114:J114"/>
    <mergeCell ref="K114:K115"/>
    <mergeCell ref="L114:L115"/>
    <mergeCell ref="A122:A123"/>
    <mergeCell ref="B122:B123"/>
    <mergeCell ref="C122:C123"/>
    <mergeCell ref="D122:D123"/>
    <mergeCell ref="E122:F122"/>
    <mergeCell ref="G122:G123"/>
    <mergeCell ref="H122:H123"/>
    <mergeCell ref="I122:I123"/>
  </mergeCells>
  <dataValidations count="3">
    <dataValidation type="list" allowBlank="1" showInputMessage="1" showErrorMessage="1" sqref="D84:D110">
      <formula1>$N$143:$N$146</formula1>
    </dataValidation>
    <dataValidation type="list" allowBlank="1" showInputMessage="1" showErrorMessage="1" sqref="D54:D70 D72:D76">
      <formula1>$N$47:$N$54</formula1>
    </dataValidation>
    <dataValidation type="list" allowBlank="1" showInputMessage="1" showErrorMessage="1" sqref="D21:D23 D10:D15 D29:D33 D35:D47">
      <formula1>$N$22:$N$29</formula1>
    </dataValidation>
  </dataValidations>
  <printOptions/>
  <pageMargins left="0.7" right="0.7" top="0.43" bottom="0.7" header="0.3" footer="0.3"/>
  <pageSetup fitToHeight="0" fitToWidth="4" horizontalDpi="600" verticalDpi="600" orientation="landscape" paperSize="5" scale="36" r:id="rId3"/>
  <headerFooter alignWithMargins="0">
    <oddHeader>&amp;RBanque Interaméricaine de Développement (BID)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PASSATION MARCHES 2879_GR-HA CFI, 2016</dc:title>
  <dc:subject/>
  <dc:creator>ghislainej</dc:creator>
  <cp:keywords/>
  <dc:description/>
  <cp:lastModifiedBy>Marie Marcelle</cp:lastModifiedBy>
  <cp:lastPrinted>2016-02-18T15:28:45Z</cp:lastPrinted>
  <dcterms:created xsi:type="dcterms:W3CDTF">2010-11-12T16:21:59Z</dcterms:created>
  <dcterms:modified xsi:type="dcterms:W3CDTF">2016-06-08T22:06:03Z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axKeywordTaxHTFie">
    <vt:lpwstr/>
  </property>
  <property fmtid="{D5CDD505-2E9C-101B-9397-08002B2CF9AE}" pid="4" name="fd0e48b6a66848a9885f717e5bbf40">
    <vt:lpwstr>Legal|4a833e0c-b04e-4136-8e27-6c06cac1e274</vt:lpwstr>
  </property>
  <property fmtid="{D5CDD505-2E9C-101B-9397-08002B2CF9AE}" pid="5" name="Series_x0020_Operations_x0020_I">
    <vt:lpwstr/>
  </property>
  <property fmtid="{D5CDD505-2E9C-101B-9397-08002B2CF9AE}" pid="6" name="Sub_x002d_Sect">
    <vt:lpwstr/>
  </property>
  <property fmtid="{D5CDD505-2E9C-101B-9397-08002B2CF9AE}" pid="7" name="TaxKeywo">
    <vt:lpwstr/>
  </property>
  <property fmtid="{D5CDD505-2E9C-101B-9397-08002B2CF9AE}" pid="8" name="m555d3814edf4817b4410a4e57f94c">
    <vt:lpwstr/>
  </property>
  <property fmtid="{D5CDD505-2E9C-101B-9397-08002B2CF9AE}" pid="9" name="e559ffcc31d34167856647188be350">
    <vt:lpwstr/>
  </property>
  <property fmtid="{D5CDD505-2E9C-101B-9397-08002B2CF9AE}" pid="10" name="c456731dbc904a5fb605ec556c33e8">
    <vt:lpwstr/>
  </property>
  <property fmtid="{D5CDD505-2E9C-101B-9397-08002B2CF9AE}" pid="11" name="Function Operations I">
    <vt:lpwstr>15;#Legal|4a833e0c-b04e-4136-8e27-6c06cac1e274</vt:lpwstr>
  </property>
  <property fmtid="{D5CDD505-2E9C-101B-9397-08002B2CF9AE}" pid="12" name="o5138a91267540169645e33d09c9dd">
    <vt:lpwstr/>
  </property>
  <property fmtid="{D5CDD505-2E9C-101B-9397-08002B2CF9AE}" pid="13" name="Sector I">
    <vt:lpwstr/>
  </property>
  <property fmtid="{D5CDD505-2E9C-101B-9397-08002B2CF9AE}" pid="14" name="Fund I">
    <vt:lpwstr/>
  </property>
  <property fmtid="{D5CDD505-2E9C-101B-9397-08002B2CF9AE}" pid="15" name="j8b96605ee2f4c4e988849e658583f">
    <vt:lpwstr/>
  </property>
  <property fmtid="{D5CDD505-2E9C-101B-9397-08002B2CF9AE}" pid="16" name="Count">
    <vt:lpwstr/>
  </property>
  <property fmtid="{D5CDD505-2E9C-101B-9397-08002B2CF9AE}" pid="17" name="TaxCatchA">
    <vt:lpwstr>15;#Legal|4a833e0c-b04e-4136-8e27-6c06cac1e274</vt:lpwstr>
  </property>
  <property fmtid="{D5CDD505-2E9C-101B-9397-08002B2CF9AE}" pid="18" name="display_urn:schemas-microsoft-com:office:office#Edit">
    <vt:lpwstr>Orisme Roc Passard, Marie Marcelle</vt:lpwstr>
  </property>
  <property fmtid="{D5CDD505-2E9C-101B-9397-08002B2CF9AE}" pid="19" name="Project Numb">
    <vt:lpwstr>HA-L1078</vt:lpwstr>
  </property>
  <property fmtid="{D5CDD505-2E9C-101B-9397-08002B2CF9AE}" pid="20" name="Project Document Ty">
    <vt:lpwstr>CLAUSE DOCUMENT</vt:lpwstr>
  </property>
  <property fmtid="{D5CDD505-2E9C-101B-9397-08002B2CF9AE}" pid="21" name="display_urn:schemas-microsoft-com:office:office#Auth">
    <vt:lpwstr>Orisme Roc Passard, Marie Marcelle</vt:lpwstr>
  </property>
  <property fmtid="{D5CDD505-2E9C-101B-9397-08002B2CF9AE}" pid="22" name="Fro">
    <vt:lpwstr>CFI</vt:lpwstr>
  </property>
  <property fmtid="{D5CDD505-2E9C-101B-9397-08002B2CF9AE}" pid="23" name="T">
    <vt:lpwstr/>
  </property>
  <property fmtid="{D5CDD505-2E9C-101B-9397-08002B2CF9AE}" pid="24" name="Identifi">
    <vt:lpwstr> PLAN</vt:lpwstr>
  </property>
  <property fmtid="{D5CDD505-2E9C-101B-9397-08002B2CF9AE}" pid="25" name="IDBDocs Numb">
    <vt:lpwstr>40334192</vt:lpwstr>
  </property>
  <property fmtid="{D5CDD505-2E9C-101B-9397-08002B2CF9AE}" pid="26" name="Document Auth">
    <vt:lpwstr>Orisme Roc Passard, Marie Marcelle</vt:lpwstr>
  </property>
  <property fmtid="{D5CDD505-2E9C-101B-9397-08002B2CF9AE}" pid="27" name="Migration In">
    <vt:lpwstr>&lt;Data&gt;&lt;APPLICATION&gt;MS EXCEL&lt;/APPLICATION&gt;&lt;USER_STAGE&gt;Procurement Plan&lt;/USER_STAGE&gt;&lt;PD_OBJ_TYPE&gt;0&lt;/PD_OBJ_TYPE&gt;&lt;MAKERECORD&gt;N&lt;/MAKERECORD&gt;&lt;/Data&gt;</vt:lpwstr>
  </property>
  <property fmtid="{D5CDD505-2E9C-101B-9397-08002B2CF9AE}" pid="28" name="ContentType">
    <vt:lpwstr>0x01010046CF21643EE8D14686A648AA6DAD0892005200F29D7F2A4441B29224AE72A69076</vt:lpwstr>
  </property>
  <property fmtid="{D5CDD505-2E9C-101B-9397-08002B2CF9AE}" pid="29" name="Approval Numb">
    <vt:lpwstr>2879/GR-HA-1</vt:lpwstr>
  </property>
  <property fmtid="{D5CDD505-2E9C-101B-9397-08002B2CF9AE}" pid="30" name="Disclosure Activi">
    <vt:lpwstr>Procurement Plan</vt:lpwstr>
  </property>
  <property fmtid="{D5CDD505-2E9C-101B-9397-08002B2CF9AE}" pid="31" name="Document Language I">
    <vt:lpwstr>French</vt:lpwstr>
  </property>
  <property fmtid="{D5CDD505-2E9C-101B-9397-08002B2CF9AE}" pid="32" name="Fiscal Year I">
    <vt:lpwstr>2016</vt:lpwstr>
  </property>
  <property fmtid="{D5CDD505-2E9C-101B-9397-08002B2CF9AE}" pid="33" name="Access to Information Poli">
    <vt:lpwstr>Public</vt:lpwstr>
  </property>
  <property fmtid="{D5CDD505-2E9C-101B-9397-08002B2CF9AE}" pid="34" name="Other Auth">
    <vt:lpwstr>CFI</vt:lpwstr>
  </property>
  <property fmtid="{D5CDD505-2E9C-101B-9397-08002B2CF9AE}" pid="35" name="Division or Un">
    <vt:lpwstr>CDH/CHA</vt:lpwstr>
  </property>
  <property fmtid="{D5CDD505-2E9C-101B-9397-08002B2CF9AE}" pid="36" name="Business Ar">
    <vt:lpwstr>Clauses</vt:lpwstr>
  </property>
  <property fmtid="{D5CDD505-2E9C-101B-9397-08002B2CF9AE}" pid="37" name="Webtop">
    <vt:lpwstr>CE-INT</vt:lpwstr>
  </property>
</Properties>
</file>