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0" yWindow="0" windowWidth="20400" windowHeight="7395"/>
  </bookViews>
  <sheets>
    <sheet name="Plano de Aquisições V.9" sheetId="11" r:id="rId1"/>
    <sheet name="Folha de Comentários (2)" sheetId="22" r:id="rId2"/>
    <sheet name="Sheet1" sheetId="5" state="hidden" r:id="rId3"/>
    <sheet name="Plan2" sheetId="16" r:id="rId4"/>
  </sheets>
  <definedNames>
    <definedName name="_xlnm._FilterDatabase" localSheetId="0" hidden="1">'Plano de Aquisições V.9'!$A$104:$Q$106</definedName>
    <definedName name="capacitacao" localSheetId="1">#REF!</definedName>
    <definedName name="capacitacao" localSheetId="0">'Plano de Aquisições V.9'!$E$152:$E$160</definedName>
    <definedName name="capacitacao">#REF!</definedName>
    <definedName name="_xlnm.Print_Area" localSheetId="1">'Folha de Comentários (2)'!$A$1:$B$39</definedName>
    <definedName name="_xlnm.Print_Area" localSheetId="0">'Plano de Aquisições V.9'!$A$1:$Q$171</definedName>
    <definedName name="_xlnm.Print_Titles" localSheetId="1">'Folha de Comentários (2)'!$1:$13</definedName>
    <definedName name="teste" localSheetId="1">'Folha de Comentários (2)'!$A$1:$B$39</definedName>
  </definedNames>
  <calcPr calcId="152511"/>
</workbook>
</file>

<file path=xl/calcChain.xml><?xml version="1.0" encoding="utf-8"?>
<calcChain xmlns="http://schemas.openxmlformats.org/spreadsheetml/2006/main">
  <c r="N82" i="11" l="1"/>
  <c r="N58" i="11" l="1"/>
  <c r="H99" i="11" l="1"/>
  <c r="H83" i="11"/>
  <c r="G77" i="11"/>
  <c r="H63" i="11"/>
  <c r="H43" i="11"/>
  <c r="H32" i="11"/>
  <c r="H17" i="11"/>
  <c r="E112" i="11" l="1"/>
</calcChain>
</file>

<file path=xl/comments1.xml><?xml version="1.0" encoding="utf-8"?>
<comments xmlns="http://schemas.openxmlformats.org/spreadsheetml/2006/main">
  <authors>
    <author>padrao</author>
    <author xml:space="preserve"> </author>
    <author>proc</author>
  </authors>
  <commentList>
    <comment ref="H29" authorId="0">
      <text>
        <r>
          <rPr>
            <sz val="8"/>
            <color indexed="81"/>
            <rFont val="Calibri"/>
            <family val="2"/>
            <scheme val="minor"/>
          </rPr>
          <t xml:space="preserve">Retirado da matriz detalhada item 5.72
</t>
        </r>
      </text>
    </comment>
    <comment ref="H30" authorId="1">
      <text>
        <r>
          <rPr>
            <b/>
            <sz val="8"/>
            <color indexed="81"/>
            <rFont val="Tahoma"/>
            <family val="2"/>
          </rPr>
          <t>Retirado da matriz detalhada item 5.72</t>
        </r>
      </text>
    </comment>
    <comment ref="H50" authorId="2">
      <text>
        <r>
          <rPr>
            <b/>
            <sz val="9"/>
            <color indexed="81"/>
            <rFont val="Segoe UI"/>
            <family val="2"/>
          </rPr>
          <t>PA - anterior 900,00</t>
        </r>
      </text>
    </comment>
  </commentList>
</comments>
</file>

<file path=xl/sharedStrings.xml><?xml version="1.0" encoding="utf-8"?>
<sst xmlns="http://schemas.openxmlformats.org/spreadsheetml/2006/main" count="779" uniqueCount="318">
  <si>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</si>
  <si>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</si>
  <si>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</si>
  <si>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</si>
  <si>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</si>
  <si>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</si>
  <si>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</si>
  <si>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</si>
  <si>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</si>
  <si>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</si>
  <si>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</si>
  <si>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</si>
  <si>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</si>
  <si>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</si>
  <si>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</si>
  <si>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</si>
  <si>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</si>
  <si>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</si>
  <si>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Licitação Pública Internacional sem Pré-qualificação</t>
  </si>
  <si>
    <t>Status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</si>
  <si>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</si>
  <si>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</si>
  <si>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</si>
  <si>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</si>
  <si>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</si>
  <si>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</si>
  <si>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</si>
  <si>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</si>
  <si>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</si>
  <si>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</si>
  <si>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</si>
  <si>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</si>
  <si>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</si>
  <si>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Contratação Direta (CD)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</si>
  <si>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</si>
  <si>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</si>
  <si>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</si>
  <si>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</si>
  <si>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</si>
  <si>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</si>
  <si>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</si>
  <si>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</si>
  <si>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</si>
  <si>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</si>
  <si>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</si>
  <si>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</si>
  <si>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</si>
  <si>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</si>
  <si>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</si>
  <si>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</si>
  <si>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</si>
  <si>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</si>
  <si>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</si>
  <si>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</si>
  <si>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</si>
  <si>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</si>
  <si>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</si>
  <si>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</si>
  <si>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</si>
  <si>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</si>
  <si>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</si>
  <si>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</si>
  <si>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Declaração de Aquisição Deserta</t>
  </si>
  <si>
    <t>Pregão Eletrônico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</si>
  <si>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</si>
  <si>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</si>
  <si>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</si>
  <si>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</si>
  <si>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</si>
  <si>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</si>
  <si>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</si>
  <si>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</si>
  <si>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</si>
  <si>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</si>
  <si>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</si>
  <si>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</si>
  <si>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</si>
  <si>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</si>
  <si>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</si>
  <si>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</si>
  <si>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</si>
  <si>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</si>
  <si>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</si>
  <si>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</si>
  <si>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</si>
  <si>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</si>
  <si>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</si>
  <si>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</si>
  <si>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</si>
  <si>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</si>
  <si>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</si>
  <si>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</si>
  <si>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</si>
  <si>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</si>
  <si>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</si>
  <si>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</si>
  <si>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</si>
  <si>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</si>
  <si>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</si>
  <si>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</si>
  <si>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</si>
  <si>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</si>
  <si>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</si>
  <si>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</si>
  <si>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</si>
  <si>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</si>
  <si>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</si>
  <si>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[indicar]</t>
  </si>
  <si>
    <t>2.1</t>
  </si>
  <si>
    <t>2.2</t>
  </si>
  <si>
    <t>1.1</t>
  </si>
  <si>
    <t>3. Serviços que Não São de Consultoria</t>
  </si>
  <si>
    <r>
      <t xml:space="preserve">Método 
</t>
    </r>
    <r>
      <rPr>
        <i/>
        <sz val="8"/>
        <color indexed="9"/>
        <rFont val="Arial"/>
        <family val="2"/>
      </rPr>
      <t>(Selecionar uma das Opções)</t>
    </r>
    <r>
      <rPr>
        <sz val="8"/>
        <color indexed="9"/>
        <rFont val="Arial"/>
        <family val="2"/>
      </rPr>
      <t>*</t>
    </r>
  </si>
  <si>
    <t>1.2</t>
  </si>
  <si>
    <t>UGPE: Execução de obras de recuperação, reforma e melhorias tecnológicas da Estação de Pré Condicionamento dos Educandos</t>
  </si>
  <si>
    <t>UGPE</t>
  </si>
  <si>
    <t>UGPE: Obras de recuperação ambiental e requalificação urbanística no Igarapé São Raimundo, margens esquerda e direita e implantação de Sistemas de Esgotamento Sanitário na sub bacia do Igarapé.</t>
  </si>
  <si>
    <t>1.3</t>
  </si>
  <si>
    <t>1.4</t>
  </si>
  <si>
    <t>Licitação Pública Nacional - LPN</t>
  </si>
  <si>
    <t>BRA-6427</t>
  </si>
  <si>
    <t>UGPE: Bens (Maquinas, Aparelhos, Equipamentos, Mobiliários e Softwares) para UGPE.
UGPE: Microcomputadores para sede e Escritórios locais (Elos)</t>
  </si>
  <si>
    <t>Aquisição de Arquivos Deslizantes para UGPE</t>
  </si>
  <si>
    <t>UGPE: Locação de 03 Veículos de Passeio</t>
  </si>
  <si>
    <t xml:space="preserve">PGE: Veículo tipo caminhonete </t>
  </si>
  <si>
    <t>PGE:  Eletrodoméstico</t>
  </si>
  <si>
    <t>Aquisição de Mobiliários para UGPE (mesas, armários, sofás e poltronas)</t>
  </si>
  <si>
    <t>Aquisição de Equipamentos de Informática</t>
  </si>
  <si>
    <t>Equipamentos energéticos no break para suporte do servidor</t>
  </si>
  <si>
    <t>PGE: Seguro total contra acidentes de terceiros (Caminhonetes)</t>
  </si>
  <si>
    <t>PGE: Equipamentos de Informática  e Software para adequação e Melhoria do Parque Tecnológico</t>
  </si>
  <si>
    <t xml:space="preserve">PGE: Aquisição de Mobiliários </t>
  </si>
  <si>
    <t>2.4</t>
  </si>
  <si>
    <t>2.6</t>
  </si>
  <si>
    <t>2.9</t>
  </si>
  <si>
    <t>2.10</t>
  </si>
  <si>
    <t>2.11</t>
  </si>
  <si>
    <t>Ata de Registro de Preço</t>
  </si>
  <si>
    <t>Pregão Eletrônico/Ata de Registro de Preço</t>
  </si>
  <si>
    <t>NE 312 e 317</t>
  </si>
  <si>
    <t>13/12/12 e
16/10/2012</t>
  </si>
  <si>
    <t>BRB 2677</t>
  </si>
  <si>
    <t>BRB 2572</t>
  </si>
  <si>
    <t>CBR 3671/14</t>
  </si>
  <si>
    <t>713/14-CEL</t>
  </si>
  <si>
    <t>02/12/2014 e
15/12/2014</t>
  </si>
  <si>
    <t>BRB 2678
e
BRB 2679</t>
  </si>
  <si>
    <t>CBR 3672/14</t>
  </si>
  <si>
    <t>CBR 516/15</t>
  </si>
  <si>
    <t>Atualizado por:  UGPE</t>
  </si>
  <si>
    <t xml:space="preserve">UGPE/PSSA: Produção de material gráfico para o projeto de Sustentabilidade Social e Plano de Comunicação do Programa: folders; cartilhas; cartazes; panfletos; faixas; revistas; manuais; certificados; pastas; sacolas; e outros </t>
  </si>
  <si>
    <t>UGPE/PSSA: Apoio na organização e realização de oficinas, reuniões e eventos com os comunitários, durante os processos de remanejamento e pós-remanejamento do Programa</t>
  </si>
  <si>
    <t>UGPE/PCS: Contratação de Empresa para realização de Clippagem e Cobertura Fotográfica</t>
  </si>
  <si>
    <t>Serviços técnicos com o fornecimento de bens para apoio a implementação e execução do Projeto das Doenças Tropicais Negligenciadas em Manaus-NTD</t>
  </si>
  <si>
    <t>Contratação de Agência/Empresa de Publicidade para:
- UGPE/PCS: Produção de material gráfico e Plano de Comunicação do Programa. 
- UGPE/PCS: Criação de material gráfico, virtual e mídia eletrônica para o Programa.
- UGPE/PCS: Criação, Produção e Veiculação de material de áudio para rádio.
- UGPE/PCS: Criação, produção e veiculação de Outdoors para o Programa.</t>
  </si>
  <si>
    <t>PGE: Assinatura de periódicos e revistas jurídicas</t>
  </si>
  <si>
    <t>SEMULSP: Melhoria do Sistema de Tecnologia da Informação</t>
  </si>
  <si>
    <t>3.1</t>
  </si>
  <si>
    <t>3.7</t>
  </si>
  <si>
    <t>3.8</t>
  </si>
  <si>
    <t>3.16</t>
  </si>
  <si>
    <t>3.24</t>
  </si>
  <si>
    <t>3.25</t>
  </si>
  <si>
    <t>Contrato de Empréstimo: 2676/OC-BR</t>
  </si>
  <si>
    <t>Programa Social e Ambiental dos Igarapés de Manaus -  PROSAMIM III</t>
  </si>
  <si>
    <t>Contratação
Direta - CD</t>
  </si>
  <si>
    <t>BRB 2831</t>
  </si>
  <si>
    <t>BRB 2452</t>
  </si>
  <si>
    <t>CBR 31/2015</t>
  </si>
  <si>
    <t>4.1</t>
  </si>
  <si>
    <t>4.2</t>
  </si>
  <si>
    <t>4.4</t>
  </si>
  <si>
    <t>UGPE: Avaliação e Monitoramento</t>
  </si>
  <si>
    <t>UGPE: Assessoramento Técnico para realização da Avaliação de Meio Termo do Programa</t>
  </si>
  <si>
    <t>UGPE: Desenho e estruturação do Fundo de Saneamento</t>
  </si>
  <si>
    <t>Consultoria para Apoio à Estruturação e Desenvolvimento de Modelos Alternativos de aliança Público Privada (Sociais), para a promoção de Parceria Público Privada e/ou Compartilhada de Parques e Praças (áreas urbanizadas dos Igarapés)</t>
  </si>
  <si>
    <t>UGPE Sistema Integrado de Gestão do PROSAMIM (SIGPRO)/Customização.</t>
  </si>
  <si>
    <t>SEMULSP: Atualização do Plano Diretor de Resíduos Sólidos do Município de Manaus e Plano de Coleta Seletiva da Cidade de Manaus</t>
  </si>
  <si>
    <t xml:space="preserve">CPRM: Revisão/Complementação do Plano de Contingência do Igarapé do Quarenta/Educandos </t>
  </si>
  <si>
    <t>Prestação de serviços de consultoria para elaboração dos Termos de Referência para Contratação do Projeto Executivo de Reforma, Recuperação e Melhorias Tecnológicas da Estação de Pré-Condicionamento dos Educandos - EPC, incluindo Orçamento e Fiscalização do Projeto e Elaboração dos Termos de Referência e Orçamento para Licitação da Supervisão das Obras da EPC</t>
  </si>
  <si>
    <t xml:space="preserve">Elaboração do Projeto Executivo de Reforma, Recuperação e melhorias tecnológicas da Estação de pré condicionamento dos Educandos EPC </t>
  </si>
  <si>
    <t>Otimização da UGPE</t>
  </si>
  <si>
    <t>Reavaliação Econômica do PROGRAMA III</t>
  </si>
  <si>
    <t>Elaboração dos estudos e projetos básicos avançados para a margem esquerda e foz do Igarapé do Quarenta, na bacia dos Educandos</t>
  </si>
  <si>
    <t>Contratação para elaboração do Manual de Manutenção definindo a modalidade da manutenção para as diversas tipologia de obras e de bens adquiridos pelo PROGRAMA, incluindo orçamento anual necessário a estas manutenções.</t>
  </si>
  <si>
    <t>4.19</t>
  </si>
  <si>
    <t>4.20</t>
  </si>
  <si>
    <t>4.25</t>
  </si>
  <si>
    <t>4.30</t>
  </si>
  <si>
    <t>Prestação de Serviços de Consultoria Especializada para Apoio Técnico e Operacional ao Gerenciamento do PROSAMIM, em Manaus-AM.</t>
  </si>
  <si>
    <t>Seleção Baseada na Qualidade e Custo - SBQC</t>
  </si>
  <si>
    <t>Seleção Baseada nas Qualificações do Consultor - SQC</t>
  </si>
  <si>
    <t>Prestação de Serviços de Consultoria para a Supervisão das Obras, complementares e restantes do PROSAMIM I, Igarapés Manaus, Bittencourt e Mestre Chico as Obras do PROSAMIM II: Igarapé do Educandos-Quarenta, no trecho da Ponte Maués / Avenida Rodrigo Otávio; Igarapé do Cajual e Parque São Raimundo e Obras do PROSAMIM III: Igarapé São Raimundo (trecho entre a Ponte Senador Fábio Lucena e o Parque Kako Caminha), em Manaus - Amazonas.</t>
  </si>
  <si>
    <t>UGPE: Supervisão das Obras de reforma, recuperação e melhorias tecnológicas da Estação de Pré-Condicionamento dos Educandos - EPC</t>
  </si>
  <si>
    <t>A 9389</t>
  </si>
  <si>
    <t>A 9159</t>
  </si>
  <si>
    <t>BR 10523</t>
  </si>
  <si>
    <t>BR 10441</t>
  </si>
  <si>
    <t>BR 10689</t>
  </si>
  <si>
    <t>11988/2014-UGPE</t>
  </si>
  <si>
    <t>12538/2014-UGPE</t>
  </si>
  <si>
    <t>13311/2015-UGPE</t>
  </si>
  <si>
    <t>7378/2012-UGPE</t>
  </si>
  <si>
    <t>8554/2012
e
8789/2012
UGPE</t>
  </si>
  <si>
    <t>11906/2014
UGPE</t>
  </si>
  <si>
    <t>12183/2014
UGPE</t>
  </si>
  <si>
    <t>11952/2014
UGPE</t>
  </si>
  <si>
    <t>12544/2014
UGPE</t>
  </si>
  <si>
    <t>12310 e 11991/2014
UGPE</t>
  </si>
  <si>
    <t>13513/2015-UGPE</t>
  </si>
  <si>
    <t>11415/2014 (UGPE) e 
006/2014 (CEL)</t>
  </si>
  <si>
    <t>9517/2013 (UGPE)</t>
  </si>
  <si>
    <t>12246/2014 (UGPE), 12118/2014 (UGPE) e  
10/14 (CEL)</t>
  </si>
  <si>
    <t>10513/2013
(UGPE) e 001-2014 (CEL)</t>
  </si>
  <si>
    <t xml:space="preserve">2888/2009 (UGPE) 
e 
004 (CEL)
</t>
  </si>
  <si>
    <t xml:space="preserve">2879/2009 (UGPE)
e
003 (CEL)
</t>
  </si>
  <si>
    <t>SEMULSP</t>
  </si>
  <si>
    <t>SEMMAS</t>
  </si>
  <si>
    <t>CPRM</t>
  </si>
  <si>
    <t>13511/2015
(UGPE)</t>
  </si>
  <si>
    <t>10581/2013 (UGPE) e 
007/2014 (CEL)</t>
  </si>
  <si>
    <t>Montante Estimado em US$ X mil
US$ = 3,1526</t>
  </si>
  <si>
    <t>6.1</t>
  </si>
  <si>
    <t>9739/2013 (UGPE)
e 
002/2013 (CEL)</t>
  </si>
  <si>
    <t>5.31</t>
  </si>
  <si>
    <t>5.28</t>
  </si>
  <si>
    <t>5.30</t>
  </si>
  <si>
    <t>5.10</t>
  </si>
  <si>
    <t>5.33</t>
  </si>
  <si>
    <t>5.32</t>
  </si>
  <si>
    <t>5.26</t>
  </si>
  <si>
    <t>5.24</t>
  </si>
  <si>
    <t>TOTAL</t>
  </si>
  <si>
    <t>UGPE: Aquisição de Equipamentos de Informática</t>
  </si>
  <si>
    <t>UGPE: Aquisição de Aparelhos de Ar Condicionado</t>
  </si>
  <si>
    <t>10893/2014 (UGPE)</t>
  </si>
  <si>
    <t>12377/2014
(UGPE)</t>
  </si>
  <si>
    <t>Consultoria para Avaliação ex-post do Programa - PROSAMIM SUPLEMENTAR (Cláusula 4.10)</t>
  </si>
  <si>
    <t>Consultoria para Avaliação ex-post do Programa - PROSAMIM II (Cláusula 4.06)</t>
  </si>
  <si>
    <t>PGE</t>
  </si>
  <si>
    <t>Contratação Direta</t>
  </si>
  <si>
    <t>7.7</t>
  </si>
  <si>
    <t>7.8</t>
  </si>
  <si>
    <t>OUTROS GASTOS ELEGÍVEIS PARA O PROGRAMA</t>
  </si>
  <si>
    <t xml:space="preserve">Gerenciamento PROSAMIM Contrato  001/2010 adjudicado no âmbito do 2006/OC-BR </t>
  </si>
  <si>
    <t>UGPE: Supervisão das Obras da Sub-bacia do Igarapé do São Raimundo</t>
  </si>
  <si>
    <t>Comparação de Preços</t>
  </si>
  <si>
    <t>Elaboração e/ou adequação de Projetos Executivos do PROSAMIM</t>
  </si>
  <si>
    <t>Contrapartida
Contratação Direta - (CD)</t>
  </si>
  <si>
    <t>Contrapartida
Dispensa de Licitação</t>
  </si>
  <si>
    <t>Inscrição em Curso</t>
  </si>
  <si>
    <t>5.29</t>
  </si>
  <si>
    <t>EXP</t>
  </si>
  <si>
    <t>Método 
(Selecionar uma das Opções)*</t>
  </si>
  <si>
    <t>4.15</t>
  </si>
  <si>
    <t>4.33</t>
  </si>
  <si>
    <t>4.34</t>
  </si>
  <si>
    <t>4.35</t>
  </si>
  <si>
    <t>4.36</t>
  </si>
  <si>
    <t>4.37</t>
  </si>
  <si>
    <t>7.21</t>
  </si>
  <si>
    <t>7.12</t>
  </si>
  <si>
    <t>7.13</t>
  </si>
  <si>
    <t>7.14</t>
  </si>
  <si>
    <t>7.26</t>
  </si>
  <si>
    <t>7.22</t>
  </si>
  <si>
    <t>7.23</t>
  </si>
  <si>
    <t>7.27</t>
  </si>
  <si>
    <t>Organização e Métodos</t>
  </si>
  <si>
    <t>4.35 - Prestação de Serviços de Consultoria para a Supervisão das Obras, complementares e restantes do PROSAMIM I, Igarapés Manaus, Bittencourt e Mestre Chico as Obras do PROSAMIM II: Igarapé do Educandos-Quarenta, no trecho da Ponte Maués / Avenida Rodrigo Otávio; Igarapé do Cajual e Parque São Raimundo e Obras do PROSAMIM III: Igarapé São Raimundo (trecho entre a Ponte Senador Fábio Lucena e o Parque Kako Caminha), em Manaus - Amazonas.</t>
  </si>
  <si>
    <t>GERAL</t>
  </si>
  <si>
    <t>Consultoria para passivos  ambientais das obras do PROSAMIM II</t>
  </si>
  <si>
    <t>7.28</t>
  </si>
  <si>
    <t>SEMINF</t>
  </si>
  <si>
    <t>SEMINF: Aquisições de Máquinas e Equipamentos para o fortalecimento da Secretaria Municipal de Infraestrutura</t>
  </si>
  <si>
    <t>SEMMAS: Ampliação da Infraestrutura do centro de triagem de animais silvestres Sauim Castanheiras</t>
  </si>
  <si>
    <t>UGPE: Cursos de Capacitação e Treinamento para Técnicos do Programa</t>
  </si>
  <si>
    <t>2.15</t>
  </si>
  <si>
    <t>2.16</t>
  </si>
  <si>
    <t>2.17</t>
  </si>
  <si>
    <t>Atualizado em: 23.11.15</t>
  </si>
  <si>
    <t>Atualização Nº: 9</t>
  </si>
  <si>
    <t>1.5</t>
  </si>
  <si>
    <t>1.6</t>
  </si>
  <si>
    <t>Reflorestamento</t>
  </si>
  <si>
    <t>Parques Lineares</t>
  </si>
  <si>
    <t>2.18</t>
  </si>
  <si>
    <t>Aquisição de Software para apoio a UGPE</t>
  </si>
  <si>
    <t>4.38</t>
  </si>
  <si>
    <t>4.39</t>
  </si>
  <si>
    <t xml:space="preserve">Arqueologia </t>
  </si>
  <si>
    <t>Sistema Reassentar</t>
  </si>
  <si>
    <t>Patologia Estrutural</t>
  </si>
  <si>
    <t>3.26</t>
  </si>
  <si>
    <t>Serviços de manutenção de rede de informárica</t>
  </si>
  <si>
    <t>Montante Estimado em US$ X mil
US$ = 3,700</t>
  </si>
  <si>
    <t>Dólar do dia 20/11/15</t>
  </si>
  <si>
    <t>* taxa dólar de 20/11/2015</t>
  </si>
  <si>
    <t>Incluído nesta versão, acordo reunião técnica 18/11/2015</t>
  </si>
  <si>
    <t>5.33 - Patologia Estrutural</t>
  </si>
  <si>
    <t>Incluído nesta versão, a analisar.</t>
  </si>
  <si>
    <t>4.39 - Sistema Reassentar</t>
  </si>
  <si>
    <t xml:space="preserve">4.38 - Arqueologia </t>
  </si>
  <si>
    <t>Devido à reforma administrativa, a quantidade de usuários aumentou e a programação inicial do servidor não foi feita para suportar a quantidade atual de acessos, por isso se faz necessário a expansão da capacidade dos servidores de arquivos e do proxy/firewall de internet. A analisar.</t>
  </si>
  <si>
    <t>3.26 - Serviços de manutenção de rede de informática</t>
  </si>
  <si>
    <t>2.18 - Aquisição de Software para apoio a UGPE</t>
  </si>
  <si>
    <t>1.6 - Parques Lineares</t>
  </si>
  <si>
    <t>1.5 - Reflorestamento</t>
  </si>
  <si>
    <t>Atualizado em: 20/11/2015</t>
  </si>
  <si>
    <t>US$ 1,00 = R$ 3,7000 (Data Base 20.11.15) quando se reviu a linha de base dos orçamentos</t>
  </si>
  <si>
    <t>Reprogramado, (SBQC)</t>
  </si>
  <si>
    <t xml:space="preserve">MINUTA - PLANO DE AQUISIÇÕES (PA) - 18 MESES </t>
  </si>
  <si>
    <t>Incluído nesta versão em função da retirada da Quadra bairro Presidente Vargas</t>
  </si>
  <si>
    <t>4.34 - Prestação de Serviços de Consultoria Especializada para Apoio Técnico e Operacional ao Gerenciamento do PROSAMIM, em Manaus-AM.</t>
  </si>
  <si>
    <t>5.29 - Consultoria para Avaliação ex-post do Programa - PROSAMIM SUPLEMENTAR (Cláusula 4.10)</t>
  </si>
  <si>
    <t>5.30 - Consultoria para Avaliação ex-post do Programa - PROSAMIM II (Cláusula 4.06)</t>
  </si>
  <si>
    <t>Reprogramado em função da Claúsula Conatratual  (Cláusula 4.10)</t>
  </si>
  <si>
    <t>Reprogramado em função da Claúsula Conatratual  (Cláusula 4.06)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</si>
</sst>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R$&quot;\ #,##0.00;[Red]\-&quot;R$&quot;\ #,##0.00"/>
    <numFmt numFmtId="165" formatCode="_-* #,##0.00_-;\-* #,##0.00_-;_-* &quot;-&quot;??_-;_-@_-"/>
    <numFmt numFmtId="166" formatCode="[$-416]mmm\-yy;@"/>
    <numFmt numFmtId="167" formatCode="0.0"/>
    <numFmt numFmtId="168" formatCode="0.000%"/>
    <numFmt numFmtId="169" formatCode="0.000"/>
    <numFmt numFmtId="170" formatCode="&quot; &quot;#,##0.00&quot; &quot;;&quot; (&quot;#,##0.00&quot;)&quot;;&quot; -&quot;#&quot; &quot;;&quot; &quot;@&quot; &quot;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name val="Calibri"/>
      <family val="2"/>
    </font>
    <font>
      <sz val="8"/>
      <color rgb="FF000000"/>
      <name val="Arial"/>
      <family val="2"/>
    </font>
    <font>
      <sz val="8"/>
      <color indexed="81"/>
      <name val="Calibri"/>
      <family val="2"/>
      <scheme val="minor"/>
    </font>
    <font>
      <sz val="8"/>
      <color rgb="FF0000CC"/>
      <name val="Arial"/>
      <family val="2"/>
    </font>
    <font>
      <sz val="8"/>
      <color rgb="FF3366FF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Segoe UI"/>
      <family val="2"/>
    </font>
    <font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0" fontId="44" fillId="0" borderId="0"/>
    <xf numFmtId="9" fontId="44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168" fontId="53" fillId="0" borderId="0"/>
    <xf numFmtId="170" fontId="53" fillId="0" borderId="0"/>
    <xf numFmtId="0" fontId="45" fillId="0" borderId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53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/>
    <xf numFmtId="0" fontId="20" fillId="0" borderId="0" xfId="0" applyFont="1" applyAlignment="1">
      <alignment horizontal="justify" vertical="center"/>
    </xf>
    <xf numFmtId="0" fontId="20" fillId="0" borderId="0" xfId="0" applyFont="1"/>
    <xf numFmtId="4" fontId="20" fillId="0" borderId="0" xfId="0" applyNumberFormat="1" applyFont="1"/>
    <xf numFmtId="10" fontId="20" fillId="0" borderId="0" xfId="0" applyNumberFormat="1" applyFont="1"/>
    <xf numFmtId="0" fontId="20" fillId="0" borderId="0" xfId="0" applyFont="1" applyAlignment="1"/>
    <xf numFmtId="0" fontId="21" fillId="0" borderId="0" xfId="0" applyFont="1" applyAlignment="1">
      <alignment vertical="center"/>
    </xf>
    <xf numFmtId="4" fontId="20" fillId="0" borderId="0" xfId="0" applyNumberFormat="1" applyFont="1" applyAlignment="1"/>
    <xf numFmtId="10" fontId="20" fillId="0" borderId="0" xfId="0" applyNumberFormat="1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4" fontId="23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38" applyFont="1" applyFill="1" applyBorder="1" applyAlignment="1">
      <alignment vertical="center" wrapText="1"/>
    </xf>
    <xf numFmtId="0" fontId="22" fillId="0" borderId="0" xfId="38" applyFont="1"/>
    <xf numFmtId="0" fontId="23" fillId="0" borderId="0" xfId="38" applyFont="1" applyFill="1" applyBorder="1" applyAlignment="1">
      <alignment horizontal="left" vertical="center" wrapText="1"/>
    </xf>
    <xf numFmtId="0" fontId="22" fillId="0" borderId="15" xfId="38" applyFont="1" applyBorder="1"/>
    <xf numFmtId="0" fontId="20" fillId="0" borderId="15" xfId="0" applyFont="1" applyBorder="1"/>
    <xf numFmtId="0" fontId="20" fillId="25" borderId="0" xfId="0" applyFont="1" applyFill="1" applyAlignment="1">
      <alignment horizontal="justify" vertical="center"/>
    </xf>
    <xf numFmtId="0" fontId="23" fillId="25" borderId="0" xfId="46" applyFont="1" applyFill="1" applyAlignment="1">
      <alignment horizontal="left" vertical="center"/>
    </xf>
    <xf numFmtId="0" fontId="20" fillId="25" borderId="0" xfId="0" applyFont="1" applyFill="1" applyAlignment="1">
      <alignment vertical="center"/>
    </xf>
    <xf numFmtId="0" fontId="26" fillId="25" borderId="0" xfId="46" applyFont="1" applyFill="1" applyAlignment="1">
      <alignment vertical="center"/>
    </xf>
    <xf numFmtId="0" fontId="20" fillId="25" borderId="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7" fillId="25" borderId="0" xfId="0" applyFont="1" applyFill="1" applyAlignment="1">
      <alignment vertical="center"/>
    </xf>
    <xf numFmtId="0" fontId="27" fillId="25" borderId="0" xfId="0" applyFont="1" applyFill="1" applyAlignment="1">
      <alignment horizontal="center" vertical="center"/>
    </xf>
    <xf numFmtId="10" fontId="27" fillId="25" borderId="0" xfId="0" applyNumberFormat="1" applyFont="1" applyFill="1" applyAlignment="1">
      <alignment vertical="center"/>
    </xf>
    <xf numFmtId="0" fontId="30" fillId="25" borderId="0" xfId="0" applyFont="1" applyFill="1" applyAlignment="1">
      <alignment vertical="center"/>
    </xf>
    <xf numFmtId="0" fontId="30" fillId="25" borderId="0" xfId="0" applyFont="1" applyFill="1" applyAlignment="1">
      <alignment horizontal="justify" vertical="center"/>
    </xf>
    <xf numFmtId="0" fontId="30" fillId="25" borderId="0" xfId="0" applyFont="1" applyFill="1" applyAlignment="1">
      <alignment horizontal="center" vertical="center"/>
    </xf>
    <xf numFmtId="10" fontId="30" fillId="25" borderId="0" xfId="0" applyNumberFormat="1" applyFont="1" applyFill="1" applyAlignment="1">
      <alignment vertical="center"/>
    </xf>
    <xf numFmtId="0" fontId="33" fillId="25" borderId="0" xfId="46" applyFont="1" applyFill="1" applyAlignment="1">
      <alignment vertical="center"/>
    </xf>
    <xf numFmtId="0" fontId="34" fillId="25" borderId="0" xfId="0" applyFont="1" applyFill="1" applyAlignment="1">
      <alignment horizontal="left" vertical="center"/>
    </xf>
    <xf numFmtId="4" fontId="37" fillId="24" borderId="10" xfId="38" applyNumberFormat="1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vertical="center"/>
    </xf>
    <xf numFmtId="1" fontId="39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/>
    </xf>
    <xf numFmtId="166" fontId="39" fillId="25" borderId="10" xfId="0" applyNumberFormat="1" applyFont="1" applyFill="1" applyBorder="1" applyAlignment="1">
      <alignment horizontal="center" vertical="center"/>
    </xf>
    <xf numFmtId="0" fontId="39" fillId="25" borderId="0" xfId="38" applyFont="1" applyFill="1" applyBorder="1" applyAlignment="1">
      <alignment horizontal="center" vertical="center" wrapText="1"/>
    </xf>
    <xf numFmtId="0" fontId="39" fillId="25" borderId="0" xfId="38" applyFont="1" applyFill="1" applyBorder="1" applyAlignment="1">
      <alignment vertical="center" wrapText="1"/>
    </xf>
    <xf numFmtId="4" fontId="39" fillId="25" borderId="0" xfId="38" applyNumberFormat="1" applyFont="1" applyFill="1" applyBorder="1" applyAlignment="1">
      <alignment vertical="center" wrapText="1"/>
    </xf>
    <xf numFmtId="10" fontId="39" fillId="25" borderId="0" xfId="38" applyNumberFormat="1" applyFont="1" applyFill="1" applyBorder="1" applyAlignment="1">
      <alignment vertical="center" wrapText="1"/>
    </xf>
    <xf numFmtId="0" fontId="41" fillId="24" borderId="10" xfId="0" applyFont="1" applyFill="1" applyBorder="1" applyAlignment="1">
      <alignment horizontal="center" vertical="center"/>
    </xf>
    <xf numFmtId="0" fontId="39" fillId="25" borderId="10" xfId="1" applyFont="1" applyFill="1" applyBorder="1" applyAlignment="1">
      <alignment vertical="center" wrapText="1"/>
    </xf>
    <xf numFmtId="0" fontId="42" fillId="25" borderId="0" xfId="0" applyFont="1" applyFill="1" applyAlignment="1">
      <alignment horizontal="center" vertical="center"/>
    </xf>
    <xf numFmtId="0" fontId="28" fillId="25" borderId="0" xfId="38" applyFont="1" applyFill="1" applyBorder="1" applyAlignment="1">
      <alignment horizontal="center" vertical="center" wrapText="1"/>
    </xf>
    <xf numFmtId="0" fontId="28" fillId="25" borderId="0" xfId="38" applyFont="1" applyFill="1" applyBorder="1" applyAlignment="1">
      <alignment vertical="center" wrapText="1"/>
    </xf>
    <xf numFmtId="4" fontId="28" fillId="25" borderId="0" xfId="38" applyNumberFormat="1" applyFont="1" applyFill="1" applyBorder="1" applyAlignment="1">
      <alignment vertical="center" wrapText="1"/>
    </xf>
    <xf numFmtId="10" fontId="28" fillId="25" borderId="0" xfId="38" applyNumberFormat="1" applyFont="1" applyFill="1" applyBorder="1" applyAlignment="1">
      <alignment vertical="center" wrapText="1"/>
    </xf>
    <xf numFmtId="0" fontId="42" fillId="25" borderId="0" xfId="0" applyFont="1" applyFill="1" applyAlignment="1">
      <alignment vertical="center"/>
    </xf>
    <xf numFmtId="0" fontId="39" fillId="25" borderId="10" xfId="44" applyFont="1" applyFill="1" applyBorder="1" applyAlignment="1">
      <alignment horizontal="left" vertical="center" wrapText="1"/>
    </xf>
    <xf numFmtId="0" fontId="39" fillId="25" borderId="10" xfId="44" applyFont="1" applyFill="1" applyBorder="1" applyAlignment="1">
      <alignment horizontal="center" vertical="center" wrapText="1"/>
    </xf>
    <xf numFmtId="167" fontId="39" fillId="25" borderId="10" xfId="44" applyNumberFormat="1" applyFont="1" applyFill="1" applyBorder="1" applyAlignment="1">
      <alignment horizontal="center" vertical="center"/>
    </xf>
    <xf numFmtId="0" fontId="39" fillId="25" borderId="10" xfId="44" applyFont="1" applyFill="1" applyBorder="1" applyAlignment="1">
      <alignment horizontal="center" vertical="center"/>
    </xf>
    <xf numFmtId="166" fontId="39" fillId="25" borderId="10" xfId="0" applyNumberFormat="1" applyFont="1" applyFill="1" applyBorder="1" applyAlignment="1">
      <alignment horizontal="center" vertical="center" wrapText="1"/>
    </xf>
    <xf numFmtId="4" fontId="39" fillId="25" borderId="10" xfId="0" applyNumberFormat="1" applyFont="1" applyFill="1" applyBorder="1" applyAlignment="1">
      <alignment vertical="center"/>
    </xf>
    <xf numFmtId="0" fontId="39" fillId="25" borderId="0" xfId="0" applyFont="1" applyFill="1" applyAlignment="1">
      <alignment vertical="center"/>
    </xf>
    <xf numFmtId="0" fontId="39" fillId="25" borderId="10" xfId="44" applyFont="1" applyFill="1" applyBorder="1" applyAlignment="1">
      <alignment horizontal="left" vertical="center"/>
    </xf>
    <xf numFmtId="14" fontId="39" fillId="25" borderId="10" xfId="38" applyNumberFormat="1" applyFont="1" applyFill="1" applyBorder="1" applyAlignment="1">
      <alignment horizontal="center" vertical="center" wrapText="1"/>
    </xf>
    <xf numFmtId="0" fontId="39" fillId="25" borderId="16" xfId="44" applyFont="1" applyFill="1" applyBorder="1" applyAlignment="1">
      <alignment horizontal="left" vertical="center" wrapText="1"/>
    </xf>
    <xf numFmtId="0" fontId="39" fillId="25" borderId="10" xfId="44" applyFont="1" applyFill="1" applyBorder="1" applyAlignment="1" applyProtection="1">
      <alignment horizontal="left" vertical="center" wrapText="1"/>
      <protection locked="0"/>
    </xf>
    <xf numFmtId="0" fontId="29" fillId="25" borderId="0" xfId="0" applyFont="1" applyFill="1" applyAlignment="1">
      <alignment vertical="center"/>
    </xf>
    <xf numFmtId="0" fontId="29" fillId="25" borderId="0" xfId="0" applyFont="1" applyFill="1" applyBorder="1" applyAlignment="1">
      <alignment vertical="center"/>
    </xf>
    <xf numFmtId="0" fontId="31" fillId="25" borderId="0" xfId="0" applyFont="1" applyFill="1" applyAlignment="1">
      <alignment vertical="center"/>
    </xf>
    <xf numFmtId="0" fontId="32" fillId="25" borderId="0" xfId="0" applyFont="1" applyFill="1" applyAlignment="1">
      <alignment vertical="center"/>
    </xf>
    <xf numFmtId="14" fontId="39" fillId="25" borderId="10" xfId="38" applyNumberFormat="1" applyFont="1" applyFill="1" applyBorder="1" applyAlignment="1">
      <alignment vertical="center" wrapText="1"/>
    </xf>
    <xf numFmtId="4" fontId="42" fillId="25" borderId="0" xfId="0" applyNumberFormat="1" applyFont="1" applyFill="1" applyAlignment="1">
      <alignment vertical="center"/>
    </xf>
    <xf numFmtId="10" fontId="42" fillId="25" borderId="0" xfId="0" applyNumberFormat="1" applyFont="1" applyFill="1" applyAlignment="1">
      <alignment vertical="center"/>
    </xf>
    <xf numFmtId="0" fontId="40" fillId="25" borderId="10" xfId="38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vertical="center"/>
    </xf>
    <xf numFmtId="0" fontId="49" fillId="25" borderId="0" xfId="0" applyFont="1" applyFill="1" applyAlignment="1">
      <alignment vertical="center"/>
    </xf>
    <xf numFmtId="0" fontId="46" fillId="25" borderId="0" xfId="44" applyFont="1" applyFill="1" applyBorder="1" applyAlignment="1">
      <alignment horizontal="left" vertical="center"/>
    </xf>
    <xf numFmtId="0" fontId="46" fillId="25" borderId="23" xfId="44" applyFont="1" applyFill="1" applyBorder="1" applyAlignment="1">
      <alignment horizontal="left" vertical="center"/>
    </xf>
    <xf numFmtId="4" fontId="39" fillId="25" borderId="10" xfId="44" applyNumberFormat="1" applyFont="1" applyFill="1" applyBorder="1" applyAlignment="1">
      <alignment horizontal="center" vertical="center"/>
    </xf>
    <xf numFmtId="169" fontId="39" fillId="25" borderId="10" xfId="44" applyNumberFormat="1" applyFont="1" applyFill="1" applyBorder="1" applyAlignment="1">
      <alignment horizontal="center" vertical="center"/>
    </xf>
    <xf numFmtId="0" fontId="50" fillId="25" borderId="0" xfId="0" applyFont="1" applyFill="1" applyAlignment="1">
      <alignment vertical="center"/>
    </xf>
    <xf numFmtId="4" fontId="30" fillId="25" borderId="0" xfId="0" applyNumberFormat="1" applyFont="1" applyFill="1" applyAlignment="1">
      <alignment horizontal="center" vertical="center"/>
    </xf>
    <xf numFmtId="4" fontId="28" fillId="25" borderId="0" xfId="38" applyNumberFormat="1" applyFont="1" applyFill="1" applyBorder="1" applyAlignment="1">
      <alignment horizontal="center" vertical="center" wrapText="1"/>
    </xf>
    <xf numFmtId="4" fontId="39" fillId="25" borderId="10" xfId="0" applyNumberFormat="1" applyFont="1" applyFill="1" applyBorder="1" applyAlignment="1">
      <alignment horizontal="center" vertical="center"/>
    </xf>
    <xf numFmtId="4" fontId="42" fillId="25" borderId="0" xfId="0" applyNumberFormat="1" applyFont="1" applyFill="1" applyAlignment="1">
      <alignment horizontal="center" vertical="center"/>
    </xf>
    <xf numFmtId="4" fontId="27" fillId="25" borderId="0" xfId="0" applyNumberFormat="1" applyFont="1" applyFill="1" applyAlignment="1">
      <alignment horizontal="center" vertical="center"/>
    </xf>
    <xf numFmtId="9" fontId="27" fillId="25" borderId="0" xfId="48" applyFont="1" applyFill="1" applyAlignment="1">
      <alignment horizontal="center" vertical="center"/>
    </xf>
    <xf numFmtId="0" fontId="37" fillId="24" borderId="10" xfId="38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39" fillId="25" borderId="10" xfId="38" applyFont="1" applyFill="1" applyBorder="1" applyAlignment="1">
      <alignment horizontal="center" vertical="center" wrapText="1"/>
    </xf>
    <xf numFmtId="0" fontId="39" fillId="25" borderId="10" xfId="38" applyFont="1" applyFill="1" applyBorder="1" applyAlignment="1">
      <alignment vertical="center" wrapText="1"/>
    </xf>
    <xf numFmtId="10" fontId="37" fillId="24" borderId="10" xfId="38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vertical="center" wrapText="1"/>
    </xf>
    <xf numFmtId="0" fontId="22" fillId="25" borderId="12" xfId="0" applyFont="1" applyFill="1" applyBorder="1" applyAlignment="1">
      <alignment vertical="center" wrapText="1"/>
    </xf>
    <xf numFmtId="0" fontId="23" fillId="25" borderId="10" xfId="0" applyFont="1" applyFill="1" applyBorder="1" applyAlignment="1">
      <alignment vertical="center" wrapText="1"/>
    </xf>
    <xf numFmtId="0" fontId="20" fillId="25" borderId="0" xfId="0" applyFont="1" applyFill="1" applyAlignment="1">
      <alignment vertical="center" wrapText="1"/>
    </xf>
    <xf numFmtId="0" fontId="20" fillId="25" borderId="0" xfId="0" applyFont="1" applyFill="1" applyBorder="1" applyAlignment="1">
      <alignment vertical="center" wrapText="1"/>
    </xf>
    <xf numFmtId="166" fontId="39" fillId="25" borderId="10" xfId="38" applyNumberFormat="1" applyFont="1" applyFill="1" applyBorder="1" applyAlignment="1">
      <alignment horizontal="center" vertical="center" wrapText="1"/>
    </xf>
    <xf numFmtId="0" fontId="27" fillId="25" borderId="10" xfId="57" applyFont="1" applyFill="1" applyBorder="1" applyAlignment="1">
      <alignment horizontal="left" vertical="center" wrapText="1"/>
    </xf>
    <xf numFmtId="0" fontId="27" fillId="25" borderId="10" xfId="57" applyFont="1" applyFill="1" applyBorder="1" applyAlignment="1">
      <alignment horizontal="center" vertical="center"/>
    </xf>
    <xf numFmtId="0" fontId="40" fillId="25" borderId="10" xfId="57" applyFont="1" applyFill="1" applyBorder="1" applyAlignment="1">
      <alignment horizontal="center" vertical="center"/>
    </xf>
    <xf numFmtId="0" fontId="40" fillId="25" borderId="10" xfId="57" applyFont="1" applyFill="1" applyBorder="1" applyAlignment="1">
      <alignment horizontal="left" vertical="center" wrapText="1"/>
    </xf>
    <xf numFmtId="0" fontId="40" fillId="25" borderId="10" xfId="61" applyFont="1" applyFill="1" applyBorder="1" applyAlignment="1">
      <alignment horizontal="center" vertical="center" wrapText="1"/>
    </xf>
    <xf numFmtId="0" fontId="27" fillId="25" borderId="10" xfId="61" applyFont="1" applyFill="1" applyBorder="1" applyAlignment="1">
      <alignment horizontal="center" vertical="center" wrapText="1"/>
    </xf>
    <xf numFmtId="0" fontId="27" fillId="25" borderId="10" xfId="61" applyFont="1" applyFill="1" applyBorder="1" applyAlignment="1">
      <alignment horizontal="center" vertical="center"/>
    </xf>
    <xf numFmtId="167" fontId="27" fillId="25" borderId="10" xfId="61" applyNumberFormat="1" applyFont="1" applyFill="1" applyBorder="1" applyAlignment="1">
      <alignment horizontal="center" vertical="center"/>
    </xf>
    <xf numFmtId="0" fontId="40" fillId="25" borderId="10" xfId="61" applyFont="1" applyFill="1" applyBorder="1" applyAlignment="1">
      <alignment horizontal="center" vertical="center"/>
    </xf>
    <xf numFmtId="167" fontId="40" fillId="25" borderId="10" xfId="61" applyNumberFormat="1" applyFont="1" applyFill="1" applyBorder="1" applyAlignment="1">
      <alignment horizontal="center" vertical="center"/>
    </xf>
    <xf numFmtId="0" fontId="43" fillId="25" borderId="10" xfId="61" applyFont="1" applyFill="1" applyBorder="1" applyAlignment="1">
      <alignment horizontal="left" vertical="center" wrapText="1"/>
    </xf>
    <xf numFmtId="0" fontId="47" fillId="25" borderId="10" xfId="61" applyFont="1" applyFill="1" applyBorder="1" applyAlignment="1">
      <alignment horizontal="center" vertical="center"/>
    </xf>
    <xf numFmtId="0" fontId="43" fillId="25" borderId="10" xfId="61" applyFont="1" applyFill="1" applyBorder="1" applyAlignment="1">
      <alignment horizontal="left" vertical="center"/>
    </xf>
    <xf numFmtId="4" fontId="40" fillId="25" borderId="10" xfId="61" applyNumberFormat="1" applyFont="1" applyFill="1" applyBorder="1" applyAlignment="1">
      <alignment horizontal="center" vertical="center"/>
    </xf>
    <xf numFmtId="4" fontId="27" fillId="25" borderId="10" xfId="61" applyNumberFormat="1" applyFont="1" applyFill="1" applyBorder="1" applyAlignment="1">
      <alignment horizontal="center" vertical="center"/>
    </xf>
    <xf numFmtId="0" fontId="31" fillId="25" borderId="0" xfId="46" applyFont="1" applyFill="1" applyAlignment="1">
      <alignment horizontal="left" vertical="center"/>
    </xf>
    <xf numFmtId="0" fontId="1" fillId="25" borderId="0" xfId="0" applyFont="1" applyFill="1" applyAlignment="1">
      <alignment horizontal="center" vertical="center"/>
    </xf>
    <xf numFmtId="0" fontId="39" fillId="25" borderId="10" xfId="38" applyFont="1" applyFill="1" applyBorder="1" applyAlignment="1">
      <alignment vertical="center" wrapText="1"/>
    </xf>
    <xf numFmtId="0" fontId="39" fillId="25" borderId="10" xfId="38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0" fontId="39" fillId="25" borderId="10" xfId="38" applyFont="1" applyFill="1" applyBorder="1" applyAlignment="1">
      <alignment horizontal="center" vertical="center" wrapText="1"/>
    </xf>
    <xf numFmtId="0" fontId="39" fillId="25" borderId="10" xfId="38" applyFont="1" applyFill="1" applyBorder="1" applyAlignment="1">
      <alignment vertical="center" wrapText="1"/>
    </xf>
    <xf numFmtId="0" fontId="39" fillId="25" borderId="10" xfId="0" applyFont="1" applyFill="1" applyBorder="1" applyAlignment="1">
      <alignment horizontal="center" vertical="center"/>
    </xf>
    <xf numFmtId="0" fontId="39" fillId="25" borderId="10" xfId="38" applyFont="1" applyFill="1" applyBorder="1" applyAlignment="1">
      <alignment vertical="center" wrapText="1"/>
    </xf>
    <xf numFmtId="0" fontId="39" fillId="25" borderId="10" xfId="38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justify" vertical="center" wrapText="1"/>
    </xf>
    <xf numFmtId="0" fontId="39" fillId="25" borderId="10" xfId="0" applyFont="1" applyFill="1" applyBorder="1" applyAlignment="1">
      <alignment horizontal="center" vertical="center"/>
    </xf>
    <xf numFmtId="0" fontId="31" fillId="25" borderId="0" xfId="46" applyFont="1" applyFill="1" applyAlignment="1">
      <alignment horizontal="left" vertical="center"/>
    </xf>
    <xf numFmtId="0" fontId="39" fillId="25" borderId="10" xfId="38" applyFont="1" applyFill="1" applyBorder="1" applyAlignment="1">
      <alignment horizontal="center" vertical="center" wrapText="1"/>
    </xf>
    <xf numFmtId="0" fontId="22" fillId="25" borderId="10" xfId="44" applyFont="1" applyFill="1" applyBorder="1" applyAlignment="1">
      <alignment vertical="center" wrapText="1"/>
    </xf>
    <xf numFmtId="0" fontId="22" fillId="25" borderId="0" xfId="44" applyFont="1" applyFill="1" applyBorder="1" applyAlignment="1">
      <alignment vertical="center"/>
    </xf>
    <xf numFmtId="0" fontId="22" fillId="25" borderId="10" xfId="0" applyFont="1" applyFill="1" applyBorder="1" applyAlignment="1">
      <alignment horizontal="justify" vertical="center" wrapText="1"/>
    </xf>
    <xf numFmtId="0" fontId="22" fillId="25" borderId="12" xfId="0" applyFont="1" applyFill="1" applyBorder="1" applyAlignment="1">
      <alignment horizontal="justify" vertical="center" wrapText="1"/>
    </xf>
    <xf numFmtId="0" fontId="27" fillId="25" borderId="10" xfId="0" applyFont="1" applyFill="1" applyBorder="1" applyAlignment="1">
      <alignment horizontal="center" vertical="center"/>
    </xf>
    <xf numFmtId="0" fontId="37" fillId="24" borderId="10" xfId="38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39" fillId="25" borderId="10" xfId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16" xfId="0" applyFont="1" applyFill="1" applyBorder="1" applyAlignment="1">
      <alignment horizontal="center" vertical="center" wrapText="1"/>
    </xf>
    <xf numFmtId="0" fontId="37" fillId="24" borderId="10" xfId="38" applyFont="1" applyFill="1" applyBorder="1" applyAlignment="1">
      <alignment horizontal="center" vertical="center" wrapText="1"/>
    </xf>
    <xf numFmtId="0" fontId="39" fillId="25" borderId="10" xfId="38" applyFont="1" applyFill="1" applyBorder="1" applyAlignment="1">
      <alignment vertical="center" wrapText="1"/>
    </xf>
    <xf numFmtId="0" fontId="39" fillId="25" borderId="13" xfId="38" applyFont="1" applyFill="1" applyBorder="1" applyAlignment="1">
      <alignment horizontal="center" vertical="center" wrapText="1"/>
    </xf>
    <xf numFmtId="0" fontId="39" fillId="25" borderId="14" xfId="38" applyFont="1" applyFill="1" applyBorder="1" applyAlignment="1">
      <alignment horizontal="center" vertical="center" wrapText="1"/>
    </xf>
    <xf numFmtId="0" fontId="39" fillId="25" borderId="13" xfId="38" applyFont="1" applyFill="1" applyBorder="1" applyAlignment="1">
      <alignment vertical="center" wrapText="1"/>
    </xf>
    <xf numFmtId="0" fontId="39" fillId="25" borderId="14" xfId="38" applyFont="1" applyFill="1" applyBorder="1" applyAlignment="1">
      <alignment vertical="center" wrapText="1"/>
    </xf>
    <xf numFmtId="0" fontId="36" fillId="24" borderId="10" xfId="38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39" fillId="25" borderId="10" xfId="38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10" fontId="37" fillId="24" borderId="10" xfId="38" applyNumberFormat="1" applyFont="1" applyFill="1" applyBorder="1" applyAlignment="1">
      <alignment horizontal="center" vertical="center" wrapText="1"/>
    </xf>
    <xf numFmtId="0" fontId="37" fillId="24" borderId="20" xfId="38" applyFont="1" applyFill="1" applyBorder="1" applyAlignment="1">
      <alignment horizontal="center" vertical="center" wrapText="1"/>
    </xf>
    <xf numFmtId="0" fontId="37" fillId="24" borderId="21" xfId="38" applyFont="1" applyFill="1" applyBorder="1" applyAlignment="1">
      <alignment horizontal="center" vertical="center" wrapText="1"/>
    </xf>
    <xf numFmtId="0" fontId="37" fillId="24" borderId="19" xfId="38" applyFont="1" applyFill="1" applyBorder="1" applyAlignment="1">
      <alignment horizontal="center" vertical="center" wrapText="1"/>
    </xf>
    <xf numFmtId="0" fontId="37" fillId="24" borderId="22" xfId="38" applyFont="1" applyFill="1" applyBorder="1" applyAlignment="1">
      <alignment horizontal="center" vertical="center" wrapText="1"/>
    </xf>
    <xf numFmtId="0" fontId="35" fillId="24" borderId="10" xfId="38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 horizontal="center" vertical="center"/>
    </xf>
    <xf numFmtId="0" fontId="39" fillId="25" borderId="15" xfId="0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justify" vertical="center" wrapText="1"/>
    </xf>
    <xf numFmtId="0" fontId="22" fillId="25" borderId="10" xfId="0" applyFont="1" applyFill="1" applyBorder="1" applyAlignment="1">
      <alignment horizontal="justify" vertical="center" wrapText="1"/>
    </xf>
    <xf numFmtId="0" fontId="20" fillId="25" borderId="0" xfId="0" applyFont="1" applyFill="1" applyBorder="1" applyAlignment="1">
      <alignment horizontal="justify" vertical="center" wrapText="1"/>
    </xf>
    <xf numFmtId="0" fontId="23" fillId="25" borderId="0" xfId="44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justify" vertical="center" wrapText="1"/>
    </xf>
    <xf numFmtId="0" fontId="23" fillId="0" borderId="0" xfId="38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7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Comma" xfId="56"/>
    <cellStyle name="Excel Built-in Normal" xfId="46"/>
    <cellStyle name="Excel Built-in Normal 2" xfId="60"/>
    <cellStyle name="Excel Built-in Normal 3" xfId="55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2 2 2" xfId="61"/>
    <cellStyle name="Normal 2 2 3" xfId="57"/>
    <cellStyle name="Normal 3" xfId="1"/>
    <cellStyle name="Normal 3 2" xfId="49"/>
    <cellStyle name="Normal 4" xfId="54"/>
    <cellStyle name="Normal 4 2" xfId="47"/>
    <cellStyle name="Note 2" xfId="39"/>
    <cellStyle name="Note 2 2" xfId="45"/>
    <cellStyle name="Output 2" xfId="40"/>
    <cellStyle name="Percent" xfId="48" builtinId="5"/>
    <cellStyle name="Porcentagem 2" xfId="62"/>
    <cellStyle name="Porcentagem 2 2" xfId="50"/>
    <cellStyle name="Porcentagem 2 2 2" xfId="63"/>
    <cellStyle name="Porcentagem 3" xfId="64"/>
    <cellStyle name="Porcentagem 3 2" xfId="52"/>
    <cellStyle name="Porcentagem 4" xfId="70"/>
    <cellStyle name="Separador de milhares 2" xfId="65"/>
    <cellStyle name="Separador de milhares 2 2" xfId="51"/>
    <cellStyle name="Separador de milhares 2 2 2" xfId="58"/>
    <cellStyle name="Separador de milhares 3" xfId="66"/>
    <cellStyle name="Separador de milhares 3 2" xfId="53"/>
    <cellStyle name="Separador de milhares 3 2 2" xfId="59"/>
    <cellStyle name="Separador de milhares 4" xfId="67"/>
    <cellStyle name="Title 2" xfId="41"/>
    <cellStyle name="Total 2" xfId="42"/>
    <cellStyle name="Vírgula 2" xfId="68"/>
    <cellStyle name="Vírgula 3" xfId="69"/>
    <cellStyle name="Warning Text 2" xfId="43"/>
  </cellStyles>
  <dxfs count="0"/>
  <tableStyles count="0" defaultTableStyle="TableStyleMedium9" defaultPivotStyle="PivotStyleLight16"/>
  <colors>
    <mruColors>
      <color rgb="FF0000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1"/>
  <sheetViews>
    <sheetView tabSelected="1" topLeftCell="A77" zoomScaleNormal="100" workbookViewId="0">
      <selection activeCell="C88" sqref="C88"/>
    </sheetView>
  </sheetViews>
  <sheetFormatPr defaultColWidth="8.7109375" defaultRowHeight="11.25" x14ac:dyDescent="0.25"/>
  <cols>
    <col min="1" max="1" width="3.7109375" style="31" customWidth="1"/>
    <col min="2" max="2" width="8.5703125" style="31" customWidth="1"/>
    <col min="3" max="3" width="39.42578125" style="30" customWidth="1"/>
    <col min="4" max="4" width="11.42578125" style="30" customWidth="1"/>
    <col min="5" max="5" width="16.7109375" style="30" bestFit="1" customWidth="1"/>
    <col min="6" max="7" width="9" style="30" customWidth="1"/>
    <col min="8" max="8" width="10.85546875" style="86" customWidth="1"/>
    <col min="9" max="9" width="7.85546875" style="32" customWidth="1"/>
    <col min="10" max="10" width="10.28515625" style="32" customWidth="1"/>
    <col min="11" max="11" width="9.42578125" style="30" customWidth="1"/>
    <col min="12" max="12" width="12.5703125" style="30" customWidth="1"/>
    <col min="13" max="13" width="12.42578125" style="30" customWidth="1"/>
    <col min="14" max="14" width="10.140625" style="30" customWidth="1"/>
    <col min="15" max="15" width="14.140625" style="30" customWidth="1"/>
    <col min="16" max="16" width="10" style="30" customWidth="1"/>
    <col min="17" max="17" width="9.140625" style="31" customWidth="1"/>
    <col min="18" max="16384" width="8.7109375" style="30"/>
  </cols>
  <sheetData>
    <row r="1" spans="1:17" s="33" customFormat="1" ht="12.75" x14ac:dyDescent="0.25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33" customFormat="1" ht="12.75" x14ac:dyDescent="0.25">
      <c r="A2" s="166" t="s">
        <v>164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s="33" customFormat="1" ht="12.75" x14ac:dyDescent="0.25">
      <c r="A3" s="167" t="s">
        <v>163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33" customFormat="1" ht="12.75" x14ac:dyDescent="0.25">
      <c r="A4" s="168" t="s">
        <v>311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s="33" customFormat="1" ht="12.75" x14ac:dyDescent="0.25">
      <c r="A5" s="34"/>
      <c r="B5" s="35"/>
      <c r="H5" s="82"/>
      <c r="I5" s="36"/>
      <c r="J5" s="36"/>
      <c r="Q5" s="35"/>
    </row>
    <row r="6" spans="1:17" s="33" customFormat="1" ht="12.75" x14ac:dyDescent="0.25">
      <c r="A6" s="115" t="s">
        <v>280</v>
      </c>
      <c r="B6" s="116"/>
      <c r="C6" s="115"/>
      <c r="H6" s="82"/>
      <c r="I6" s="36"/>
      <c r="J6" s="36"/>
      <c r="Q6" s="35"/>
    </row>
    <row r="7" spans="1:17" s="33" customFormat="1" ht="12.75" x14ac:dyDescent="0.25">
      <c r="A7" s="37" t="s">
        <v>281</v>
      </c>
      <c r="B7" s="35"/>
      <c r="C7" s="37"/>
      <c r="H7" s="82"/>
      <c r="I7" s="36"/>
      <c r="J7" s="36"/>
      <c r="Q7" s="35"/>
    </row>
    <row r="8" spans="1:17" s="33" customFormat="1" ht="12.75" x14ac:dyDescent="0.25">
      <c r="A8" s="37" t="s">
        <v>149</v>
      </c>
      <c r="B8" s="35"/>
      <c r="C8" s="37"/>
      <c r="H8" s="82"/>
      <c r="I8" s="36"/>
      <c r="J8" s="36"/>
      <c r="Q8" s="35"/>
    </row>
    <row r="9" spans="1:17" s="33" customFormat="1" ht="12.75" x14ac:dyDescent="0.25">
      <c r="A9" s="38"/>
      <c r="B9" s="35"/>
      <c r="H9" s="82"/>
      <c r="I9" s="36"/>
      <c r="J9" s="36"/>
      <c r="P9" s="169" t="s">
        <v>296</v>
      </c>
      <c r="Q9" s="169"/>
    </row>
    <row r="10" spans="1:17" s="55" customFormat="1" x14ac:dyDescent="0.25">
      <c r="A10" s="48">
        <v>1</v>
      </c>
      <c r="B10" s="150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</row>
    <row r="11" spans="1:17" ht="20.25" customHeight="1" x14ac:dyDescent="0.25">
      <c r="A11" s="151"/>
      <c r="B11" s="144" t="s">
        <v>28</v>
      </c>
      <c r="C11" s="144" t="s">
        <v>29</v>
      </c>
      <c r="D11" s="144" t="s">
        <v>43</v>
      </c>
      <c r="E11" s="144" t="s">
        <v>253</v>
      </c>
      <c r="F11" s="144" t="s">
        <v>42</v>
      </c>
      <c r="G11" s="144" t="s">
        <v>44</v>
      </c>
      <c r="H11" s="134" t="s">
        <v>30</v>
      </c>
      <c r="I11" s="134"/>
      <c r="J11" s="134"/>
      <c r="K11" s="164" t="s">
        <v>52</v>
      </c>
      <c r="L11" s="144" t="s">
        <v>47</v>
      </c>
      <c r="M11" s="144" t="s">
        <v>31</v>
      </c>
      <c r="N11" s="144"/>
      <c r="O11" s="144" t="s">
        <v>21</v>
      </c>
      <c r="P11" s="144" t="s">
        <v>48</v>
      </c>
      <c r="Q11" s="144" t="s">
        <v>19</v>
      </c>
    </row>
    <row r="12" spans="1:17" ht="45" x14ac:dyDescent="0.25">
      <c r="A12" s="152"/>
      <c r="B12" s="144"/>
      <c r="C12" s="144"/>
      <c r="D12" s="144"/>
      <c r="E12" s="144"/>
      <c r="F12" s="144"/>
      <c r="G12" s="144"/>
      <c r="H12" s="39" t="s">
        <v>295</v>
      </c>
      <c r="I12" s="92" t="s">
        <v>46</v>
      </c>
      <c r="J12" s="92" t="s">
        <v>45</v>
      </c>
      <c r="K12" s="164"/>
      <c r="L12" s="144"/>
      <c r="M12" s="88" t="s">
        <v>32</v>
      </c>
      <c r="N12" s="88" t="s">
        <v>9</v>
      </c>
      <c r="O12" s="144"/>
      <c r="P12" s="144"/>
      <c r="Q12" s="144"/>
    </row>
    <row r="13" spans="1:17" s="62" customFormat="1" ht="39" customHeight="1" x14ac:dyDescent="0.25">
      <c r="A13" s="42" t="s">
        <v>117</v>
      </c>
      <c r="B13" s="42" t="s">
        <v>115</v>
      </c>
      <c r="C13" s="56" t="s">
        <v>114</v>
      </c>
      <c r="D13" s="40"/>
      <c r="E13" s="57" t="s">
        <v>36</v>
      </c>
      <c r="F13" s="90">
        <v>1</v>
      </c>
      <c r="G13" s="90" t="s">
        <v>107</v>
      </c>
      <c r="H13" s="79">
        <v>18000</v>
      </c>
      <c r="I13" s="58">
        <v>100</v>
      </c>
      <c r="J13" s="58">
        <v>0</v>
      </c>
      <c r="K13" s="57" t="s">
        <v>108</v>
      </c>
      <c r="L13" s="90" t="s">
        <v>4</v>
      </c>
      <c r="M13" s="43">
        <v>42551</v>
      </c>
      <c r="N13" s="99">
        <v>42641</v>
      </c>
      <c r="O13" s="90"/>
      <c r="P13" s="90" t="s">
        <v>107</v>
      </c>
      <c r="Q13" s="90" t="s">
        <v>1</v>
      </c>
    </row>
    <row r="14" spans="1:17" s="62" customFormat="1" ht="56.25" x14ac:dyDescent="0.25">
      <c r="A14" s="42" t="s">
        <v>118</v>
      </c>
      <c r="B14" s="42" t="s">
        <v>115</v>
      </c>
      <c r="C14" s="56" t="s">
        <v>116</v>
      </c>
      <c r="D14" s="40"/>
      <c r="E14" s="57" t="s">
        <v>35</v>
      </c>
      <c r="F14" s="90">
        <v>1</v>
      </c>
      <c r="G14" s="90" t="s">
        <v>202</v>
      </c>
      <c r="H14" s="79">
        <v>135028.19306999998</v>
      </c>
      <c r="I14" s="58">
        <v>80</v>
      </c>
      <c r="J14" s="58">
        <v>20</v>
      </c>
      <c r="K14" s="57" t="s">
        <v>108</v>
      </c>
      <c r="L14" s="90" t="s">
        <v>4</v>
      </c>
      <c r="M14" s="43">
        <v>40884</v>
      </c>
      <c r="N14" s="64">
        <v>41089</v>
      </c>
      <c r="O14" s="90"/>
      <c r="P14" s="90" t="s">
        <v>120</v>
      </c>
      <c r="Q14" s="90" t="s">
        <v>20</v>
      </c>
    </row>
    <row r="15" spans="1:17" s="76" customFormat="1" ht="32.25" customHeight="1" x14ac:dyDescent="0.25">
      <c r="A15" s="126" t="s">
        <v>282</v>
      </c>
      <c r="B15" s="126" t="s">
        <v>115</v>
      </c>
      <c r="C15" s="56" t="s">
        <v>284</v>
      </c>
      <c r="D15" s="40"/>
      <c r="E15" s="57" t="s">
        <v>36</v>
      </c>
      <c r="F15" s="124">
        <v>1</v>
      </c>
      <c r="G15" s="124"/>
      <c r="H15" s="79">
        <v>769.28675405405409</v>
      </c>
      <c r="I15" s="58">
        <v>100</v>
      </c>
      <c r="J15" s="58">
        <v>0</v>
      </c>
      <c r="K15" s="57" t="s">
        <v>108</v>
      </c>
      <c r="L15" s="124" t="s">
        <v>4</v>
      </c>
      <c r="M15" s="43">
        <v>42339</v>
      </c>
      <c r="N15" s="43">
        <v>42428</v>
      </c>
      <c r="O15" s="124"/>
      <c r="P15" s="124">
        <v>0</v>
      </c>
      <c r="Q15" s="124" t="s">
        <v>1</v>
      </c>
    </row>
    <row r="16" spans="1:17" s="76" customFormat="1" ht="32.25" customHeight="1" x14ac:dyDescent="0.25">
      <c r="A16" s="126" t="s">
        <v>283</v>
      </c>
      <c r="B16" s="126" t="s">
        <v>115</v>
      </c>
      <c r="C16" s="56" t="s">
        <v>285</v>
      </c>
      <c r="D16" s="40"/>
      <c r="E16" s="57" t="s">
        <v>35</v>
      </c>
      <c r="F16" s="124">
        <v>1</v>
      </c>
      <c r="G16" s="124"/>
      <c r="H16" s="79">
        <v>5892.3089405405399</v>
      </c>
      <c r="I16" s="58">
        <v>100</v>
      </c>
      <c r="J16" s="58">
        <v>0</v>
      </c>
      <c r="K16" s="57" t="s">
        <v>108</v>
      </c>
      <c r="L16" s="124" t="s">
        <v>4</v>
      </c>
      <c r="M16" s="43">
        <v>42339</v>
      </c>
      <c r="N16" s="43">
        <v>42459</v>
      </c>
      <c r="O16" s="124"/>
      <c r="P16" s="124">
        <v>0</v>
      </c>
      <c r="Q16" s="124" t="s">
        <v>1</v>
      </c>
    </row>
    <row r="17" spans="1:17" s="55" customFormat="1" x14ac:dyDescent="0.25">
      <c r="A17" s="50"/>
      <c r="B17" s="51"/>
      <c r="C17" s="52"/>
      <c r="D17" s="52"/>
      <c r="E17" s="52"/>
      <c r="F17" s="52"/>
      <c r="G17" s="55" t="s">
        <v>2</v>
      </c>
      <c r="H17" s="83">
        <f>SUM(H13:H16)</f>
        <v>159689.78876459456</v>
      </c>
      <c r="I17" s="54"/>
      <c r="J17" s="54"/>
      <c r="K17" s="52"/>
      <c r="L17" s="52"/>
      <c r="M17" s="52"/>
      <c r="N17" s="52"/>
      <c r="O17" s="52"/>
      <c r="P17" s="52"/>
      <c r="Q17" s="51"/>
    </row>
    <row r="19" spans="1:17" s="55" customFormat="1" x14ac:dyDescent="0.25">
      <c r="A19" s="48">
        <v>2</v>
      </c>
      <c r="B19" s="150" t="s">
        <v>10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7" ht="12" customHeight="1" x14ac:dyDescent="0.25">
      <c r="A20" s="151"/>
      <c r="B20" s="144" t="s">
        <v>28</v>
      </c>
      <c r="C20" s="144" t="s">
        <v>29</v>
      </c>
      <c r="D20" s="144" t="s">
        <v>43</v>
      </c>
      <c r="E20" s="144" t="s">
        <v>253</v>
      </c>
      <c r="F20" s="144" t="s">
        <v>42</v>
      </c>
      <c r="G20" s="144" t="s">
        <v>44</v>
      </c>
      <c r="H20" s="134" t="s">
        <v>30</v>
      </c>
      <c r="I20" s="134"/>
      <c r="J20" s="134"/>
      <c r="K20" s="164" t="s">
        <v>52</v>
      </c>
      <c r="L20" s="144" t="s">
        <v>47</v>
      </c>
      <c r="M20" s="144" t="s">
        <v>31</v>
      </c>
      <c r="N20" s="144"/>
      <c r="O20" s="144" t="s">
        <v>21</v>
      </c>
      <c r="P20" s="144" t="s">
        <v>48</v>
      </c>
      <c r="Q20" s="144" t="s">
        <v>19</v>
      </c>
    </row>
    <row r="21" spans="1:17" ht="45.75" customHeight="1" x14ac:dyDescent="0.25">
      <c r="A21" s="152"/>
      <c r="B21" s="144"/>
      <c r="C21" s="144"/>
      <c r="D21" s="144"/>
      <c r="E21" s="144"/>
      <c r="F21" s="144"/>
      <c r="G21" s="144"/>
      <c r="H21" s="39" t="s">
        <v>221</v>
      </c>
      <c r="I21" s="92" t="s">
        <v>46</v>
      </c>
      <c r="J21" s="92" t="s">
        <v>45</v>
      </c>
      <c r="K21" s="164"/>
      <c r="L21" s="144"/>
      <c r="M21" s="88" t="s">
        <v>32</v>
      </c>
      <c r="N21" s="88" t="s">
        <v>9</v>
      </c>
      <c r="O21" s="144"/>
      <c r="P21" s="144"/>
      <c r="Q21" s="144"/>
    </row>
    <row r="22" spans="1:17" s="62" customFormat="1" ht="45" x14ac:dyDescent="0.25">
      <c r="A22" s="42" t="s">
        <v>108</v>
      </c>
      <c r="B22" s="42" t="s">
        <v>115</v>
      </c>
      <c r="C22" s="56" t="s">
        <v>121</v>
      </c>
      <c r="D22" s="91"/>
      <c r="E22" s="57" t="s">
        <v>34</v>
      </c>
      <c r="F22" s="90">
        <v>1</v>
      </c>
      <c r="G22" s="90" t="s">
        <v>203</v>
      </c>
      <c r="H22" s="79">
        <v>55.5</v>
      </c>
      <c r="I22" s="58">
        <v>0</v>
      </c>
      <c r="J22" s="58">
        <v>100</v>
      </c>
      <c r="K22" s="57" t="s">
        <v>110</v>
      </c>
      <c r="L22" s="59" t="s">
        <v>5</v>
      </c>
      <c r="M22" s="43">
        <v>41183</v>
      </c>
      <c r="N22" s="90" t="s">
        <v>140</v>
      </c>
      <c r="O22" s="90" t="s">
        <v>63</v>
      </c>
      <c r="P22" s="90" t="s">
        <v>139</v>
      </c>
      <c r="Q22" s="90" t="s">
        <v>67</v>
      </c>
    </row>
    <row r="23" spans="1:17" s="62" customFormat="1" ht="33.75" x14ac:dyDescent="0.25">
      <c r="A23" s="42" t="s">
        <v>132</v>
      </c>
      <c r="B23" s="42" t="s">
        <v>115</v>
      </c>
      <c r="C23" s="56" t="s">
        <v>122</v>
      </c>
      <c r="D23" s="91"/>
      <c r="E23" s="57" t="s">
        <v>34</v>
      </c>
      <c r="F23" s="90">
        <v>1</v>
      </c>
      <c r="G23" s="90" t="s">
        <v>204</v>
      </c>
      <c r="H23" s="79">
        <v>100.3</v>
      </c>
      <c r="I23" s="58">
        <v>100</v>
      </c>
      <c r="J23" s="58">
        <v>0</v>
      </c>
      <c r="K23" s="57" t="s">
        <v>110</v>
      </c>
      <c r="L23" s="59" t="s">
        <v>5</v>
      </c>
      <c r="M23" s="43">
        <v>41821</v>
      </c>
      <c r="N23" s="64">
        <v>41961</v>
      </c>
      <c r="O23" s="90" t="s">
        <v>137</v>
      </c>
      <c r="P23" s="90" t="s">
        <v>141</v>
      </c>
      <c r="Q23" s="90" t="s">
        <v>67</v>
      </c>
    </row>
    <row r="24" spans="1:17" s="62" customFormat="1" ht="33.75" x14ac:dyDescent="0.25">
      <c r="A24" s="42" t="s">
        <v>133</v>
      </c>
      <c r="B24" s="42" t="s">
        <v>115</v>
      </c>
      <c r="C24" s="56" t="s">
        <v>123</v>
      </c>
      <c r="D24" s="91"/>
      <c r="E24" s="57" t="s">
        <v>34</v>
      </c>
      <c r="F24" s="90">
        <v>1</v>
      </c>
      <c r="G24" s="90" t="s">
        <v>205</v>
      </c>
      <c r="H24" s="79">
        <v>85.205405405405401</v>
      </c>
      <c r="I24" s="58">
        <v>100</v>
      </c>
      <c r="J24" s="58">
        <v>0</v>
      </c>
      <c r="K24" s="57" t="s">
        <v>110</v>
      </c>
      <c r="L24" s="59" t="s">
        <v>5</v>
      </c>
      <c r="M24" s="43">
        <v>41821</v>
      </c>
      <c r="N24" s="64">
        <v>41947</v>
      </c>
      <c r="O24" s="90" t="s">
        <v>138</v>
      </c>
      <c r="P24" s="90" t="s">
        <v>142</v>
      </c>
      <c r="Q24" s="120" t="s">
        <v>20</v>
      </c>
    </row>
    <row r="25" spans="1:17" s="62" customFormat="1" ht="67.5" x14ac:dyDescent="0.25">
      <c r="A25" s="42" t="s">
        <v>134</v>
      </c>
      <c r="B25" s="42" t="s">
        <v>115</v>
      </c>
      <c r="C25" s="56" t="s">
        <v>126</v>
      </c>
      <c r="D25" s="91"/>
      <c r="E25" s="57" t="s">
        <v>34</v>
      </c>
      <c r="F25" s="90">
        <v>1</v>
      </c>
      <c r="G25" s="90" t="s">
        <v>212</v>
      </c>
      <c r="H25" s="79">
        <v>258.10000000000002</v>
      </c>
      <c r="I25" s="58">
        <v>100</v>
      </c>
      <c r="J25" s="58">
        <v>0</v>
      </c>
      <c r="K25" s="57" t="s">
        <v>110</v>
      </c>
      <c r="L25" s="59" t="s">
        <v>5</v>
      </c>
      <c r="M25" s="43">
        <v>41822</v>
      </c>
      <c r="N25" s="90" t="s">
        <v>145</v>
      </c>
      <c r="O25" s="90" t="s">
        <v>137</v>
      </c>
      <c r="P25" s="90" t="s">
        <v>146</v>
      </c>
      <c r="Q25" s="90" t="s">
        <v>67</v>
      </c>
    </row>
    <row r="26" spans="1:17" s="62" customFormat="1" ht="33.75" x14ac:dyDescent="0.25">
      <c r="A26" s="42" t="s">
        <v>135</v>
      </c>
      <c r="B26" s="42" t="s">
        <v>115</v>
      </c>
      <c r="C26" s="56" t="s">
        <v>127</v>
      </c>
      <c r="D26" s="91"/>
      <c r="E26" s="57" t="s">
        <v>34</v>
      </c>
      <c r="F26" s="90">
        <v>1</v>
      </c>
      <c r="G26" s="90" t="s">
        <v>206</v>
      </c>
      <c r="H26" s="79">
        <v>21</v>
      </c>
      <c r="I26" s="58">
        <v>100</v>
      </c>
      <c r="J26" s="58">
        <v>0</v>
      </c>
      <c r="K26" s="57" t="s">
        <v>110</v>
      </c>
      <c r="L26" s="59" t="s">
        <v>5</v>
      </c>
      <c r="M26" s="43">
        <v>41823</v>
      </c>
      <c r="N26" s="71">
        <v>41901</v>
      </c>
      <c r="O26" s="90" t="s">
        <v>138</v>
      </c>
      <c r="P26" s="90" t="s">
        <v>147</v>
      </c>
      <c r="Q26" s="90" t="s">
        <v>67</v>
      </c>
    </row>
    <row r="27" spans="1:17" s="62" customFormat="1" ht="33.75" x14ac:dyDescent="0.25">
      <c r="A27" s="42" t="s">
        <v>136</v>
      </c>
      <c r="B27" s="42" t="s">
        <v>115</v>
      </c>
      <c r="C27" s="56" t="s">
        <v>128</v>
      </c>
      <c r="D27" s="91"/>
      <c r="E27" s="57" t="s">
        <v>34</v>
      </c>
      <c r="F27" s="90">
        <v>1</v>
      </c>
      <c r="G27" s="90" t="s">
        <v>207</v>
      </c>
      <c r="H27" s="79">
        <v>24</v>
      </c>
      <c r="I27" s="58">
        <v>100</v>
      </c>
      <c r="J27" s="58">
        <v>0</v>
      </c>
      <c r="K27" s="57" t="s">
        <v>110</v>
      </c>
      <c r="L27" s="59" t="s">
        <v>5</v>
      </c>
      <c r="M27" s="43">
        <v>41913</v>
      </c>
      <c r="N27" s="71">
        <v>41982</v>
      </c>
      <c r="O27" s="90" t="s">
        <v>137</v>
      </c>
      <c r="P27" s="90" t="s">
        <v>148</v>
      </c>
      <c r="Q27" s="120" t="s">
        <v>67</v>
      </c>
    </row>
    <row r="28" spans="1:17" s="62" customFormat="1" ht="22.5" x14ac:dyDescent="0.25">
      <c r="A28" s="42" t="s">
        <v>277</v>
      </c>
      <c r="B28" s="42" t="s">
        <v>115</v>
      </c>
      <c r="C28" s="56" t="s">
        <v>126</v>
      </c>
      <c r="D28" s="56"/>
      <c r="E28" s="57" t="s">
        <v>34</v>
      </c>
      <c r="F28" s="90">
        <v>1</v>
      </c>
      <c r="G28" s="90"/>
      <c r="H28" s="79">
        <v>80.900000000000006</v>
      </c>
      <c r="I28" s="58">
        <v>100</v>
      </c>
      <c r="J28" s="58">
        <v>0</v>
      </c>
      <c r="K28" s="57" t="s">
        <v>110</v>
      </c>
      <c r="L28" s="59" t="s">
        <v>5</v>
      </c>
      <c r="M28" s="43">
        <v>42338</v>
      </c>
      <c r="N28" s="99">
        <v>42368</v>
      </c>
      <c r="O28" s="90" t="s">
        <v>137</v>
      </c>
      <c r="P28" s="90" t="s">
        <v>107</v>
      </c>
      <c r="Q28" s="90" t="s">
        <v>1</v>
      </c>
    </row>
    <row r="29" spans="1:17" s="76" customFormat="1" ht="22.5" x14ac:dyDescent="0.25">
      <c r="A29" s="119" t="s">
        <v>278</v>
      </c>
      <c r="B29" s="119" t="s">
        <v>115</v>
      </c>
      <c r="C29" s="56" t="s">
        <v>233</v>
      </c>
      <c r="D29" s="56"/>
      <c r="E29" s="57" t="s">
        <v>37</v>
      </c>
      <c r="F29" s="118">
        <v>1</v>
      </c>
      <c r="G29" s="118"/>
      <c r="H29" s="79">
        <v>53</v>
      </c>
      <c r="I29" s="58">
        <v>100</v>
      </c>
      <c r="J29" s="58">
        <v>0</v>
      </c>
      <c r="K29" s="57" t="s">
        <v>110</v>
      </c>
      <c r="L29" s="59" t="s">
        <v>3</v>
      </c>
      <c r="M29" s="43">
        <v>42338</v>
      </c>
      <c r="N29" s="99">
        <v>42368</v>
      </c>
      <c r="O29" s="118" t="s">
        <v>246</v>
      </c>
      <c r="P29" s="118" t="s">
        <v>107</v>
      </c>
      <c r="Q29" s="118" t="s">
        <v>1</v>
      </c>
    </row>
    <row r="30" spans="1:17" s="76" customFormat="1" ht="24" customHeight="1" x14ac:dyDescent="0.25">
      <c r="A30" s="119" t="s">
        <v>279</v>
      </c>
      <c r="B30" s="119" t="s">
        <v>115</v>
      </c>
      <c r="C30" s="56" t="s">
        <v>234</v>
      </c>
      <c r="D30" s="56"/>
      <c r="E30" s="118" t="s">
        <v>37</v>
      </c>
      <c r="F30" s="118">
        <v>1</v>
      </c>
      <c r="G30" s="117"/>
      <c r="H30" s="84">
        <v>32.5</v>
      </c>
      <c r="I30" s="58">
        <v>100</v>
      </c>
      <c r="J30" s="58">
        <v>0</v>
      </c>
      <c r="K30" s="57" t="s">
        <v>110</v>
      </c>
      <c r="L30" s="59" t="s">
        <v>3</v>
      </c>
      <c r="M30" s="43">
        <v>42338</v>
      </c>
      <c r="N30" s="99">
        <v>42368</v>
      </c>
      <c r="O30" s="118" t="s">
        <v>246</v>
      </c>
      <c r="P30" s="118" t="s">
        <v>107</v>
      </c>
      <c r="Q30" s="118" t="s">
        <v>1</v>
      </c>
    </row>
    <row r="31" spans="1:17" s="62" customFormat="1" ht="24" customHeight="1" x14ac:dyDescent="0.25">
      <c r="A31" s="126" t="s">
        <v>286</v>
      </c>
      <c r="B31" s="126" t="s">
        <v>115</v>
      </c>
      <c r="C31" s="56" t="s">
        <v>287</v>
      </c>
      <c r="D31" s="56"/>
      <c r="E31" s="124" t="s">
        <v>37</v>
      </c>
      <c r="F31" s="124">
        <v>1</v>
      </c>
      <c r="G31" s="123"/>
      <c r="H31" s="84">
        <v>180</v>
      </c>
      <c r="I31" s="58">
        <v>100</v>
      </c>
      <c r="J31" s="58">
        <v>0</v>
      </c>
      <c r="K31" s="57" t="s">
        <v>110</v>
      </c>
      <c r="L31" s="59" t="s">
        <v>3</v>
      </c>
      <c r="M31" s="43">
        <v>42339</v>
      </c>
      <c r="N31" s="99">
        <v>42399</v>
      </c>
      <c r="O31" s="124"/>
      <c r="P31" s="124"/>
      <c r="Q31" s="124" t="s">
        <v>1</v>
      </c>
    </row>
    <row r="32" spans="1:17" s="55" customFormat="1" x14ac:dyDescent="0.25">
      <c r="A32" s="50"/>
      <c r="B32" s="51"/>
      <c r="C32" s="52"/>
      <c r="D32" s="52"/>
      <c r="E32" s="52"/>
      <c r="F32" s="52"/>
      <c r="G32" s="55" t="s">
        <v>2</v>
      </c>
      <c r="H32" s="83">
        <f>SUM(H22:H31)</f>
        <v>890.50540540540544</v>
      </c>
      <c r="I32" s="54"/>
      <c r="J32" s="54"/>
      <c r="K32" s="52"/>
      <c r="L32" s="52"/>
      <c r="M32" s="52"/>
      <c r="N32" s="52"/>
      <c r="O32" s="52"/>
      <c r="P32" s="52"/>
      <c r="Q32" s="51"/>
    </row>
    <row r="34" spans="1:17" ht="15.75" customHeight="1" x14ac:dyDescent="0.25">
      <c r="A34" s="48">
        <v>3</v>
      </c>
      <c r="B34" s="150" t="s">
        <v>11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</row>
    <row r="35" spans="1:17" ht="15" customHeight="1" x14ac:dyDescent="0.25">
      <c r="A35" s="151"/>
      <c r="B35" s="144" t="s">
        <v>28</v>
      </c>
      <c r="C35" s="144" t="s">
        <v>26</v>
      </c>
      <c r="D35" s="144" t="s">
        <v>43</v>
      </c>
      <c r="E35" s="144" t="s">
        <v>253</v>
      </c>
      <c r="F35" s="144" t="s">
        <v>42</v>
      </c>
      <c r="G35" s="144" t="s">
        <v>44</v>
      </c>
      <c r="H35" s="134" t="s">
        <v>8</v>
      </c>
      <c r="I35" s="134"/>
      <c r="J35" s="134"/>
      <c r="K35" s="144" t="s">
        <v>52</v>
      </c>
      <c r="L35" s="144" t="s">
        <v>49</v>
      </c>
      <c r="M35" s="144" t="s">
        <v>27</v>
      </c>
      <c r="N35" s="144"/>
      <c r="O35" s="144" t="s">
        <v>64</v>
      </c>
      <c r="P35" s="144" t="s">
        <v>48</v>
      </c>
      <c r="Q35" s="144" t="s">
        <v>19</v>
      </c>
    </row>
    <row r="36" spans="1:17" ht="45" x14ac:dyDescent="0.25">
      <c r="A36" s="152"/>
      <c r="B36" s="144"/>
      <c r="C36" s="144"/>
      <c r="D36" s="144"/>
      <c r="E36" s="144"/>
      <c r="F36" s="144"/>
      <c r="G36" s="144"/>
      <c r="H36" s="39" t="s">
        <v>221</v>
      </c>
      <c r="I36" s="92" t="s">
        <v>46</v>
      </c>
      <c r="J36" s="92" t="s">
        <v>45</v>
      </c>
      <c r="K36" s="144"/>
      <c r="L36" s="144"/>
      <c r="M36" s="88" t="s">
        <v>32</v>
      </c>
      <c r="N36" s="88" t="s">
        <v>9</v>
      </c>
      <c r="O36" s="144"/>
      <c r="P36" s="144"/>
      <c r="Q36" s="144"/>
    </row>
    <row r="37" spans="1:17" ht="56.25" x14ac:dyDescent="0.25">
      <c r="A37" s="42" t="s">
        <v>158</v>
      </c>
      <c r="B37" s="93" t="s">
        <v>115</v>
      </c>
      <c r="C37" s="56" t="s">
        <v>150</v>
      </c>
      <c r="D37" s="91"/>
      <c r="E37" s="57" t="s">
        <v>36</v>
      </c>
      <c r="F37" s="90">
        <v>1</v>
      </c>
      <c r="G37" s="90" t="s">
        <v>220</v>
      </c>
      <c r="H37" s="79">
        <v>108</v>
      </c>
      <c r="I37" s="58">
        <v>100</v>
      </c>
      <c r="J37" s="58">
        <v>0</v>
      </c>
      <c r="K37" s="57" t="s">
        <v>109</v>
      </c>
      <c r="L37" s="59" t="s">
        <v>4</v>
      </c>
      <c r="M37" s="60">
        <v>41730</v>
      </c>
      <c r="N37" s="64">
        <v>42142</v>
      </c>
      <c r="O37" s="90"/>
      <c r="P37" s="90" t="s">
        <v>166</v>
      </c>
      <c r="Q37" s="90" t="s">
        <v>20</v>
      </c>
    </row>
    <row r="38" spans="1:17" ht="56.25" x14ac:dyDescent="0.25">
      <c r="A38" s="42" t="s">
        <v>159</v>
      </c>
      <c r="B38" s="93" t="s">
        <v>115</v>
      </c>
      <c r="C38" s="56" t="s">
        <v>151</v>
      </c>
      <c r="D38" s="91"/>
      <c r="E38" s="57" t="s">
        <v>119</v>
      </c>
      <c r="F38" s="90">
        <v>1</v>
      </c>
      <c r="G38" s="90" t="s">
        <v>213</v>
      </c>
      <c r="H38" s="79">
        <v>777.5</v>
      </c>
      <c r="I38" s="58">
        <v>100</v>
      </c>
      <c r="J38" s="58">
        <v>0</v>
      </c>
      <c r="K38" s="57" t="s">
        <v>109</v>
      </c>
      <c r="L38" s="59" t="s">
        <v>4</v>
      </c>
      <c r="M38" s="60">
        <v>41456</v>
      </c>
      <c r="N38" s="64">
        <v>41852</v>
      </c>
      <c r="O38" s="90"/>
      <c r="P38" s="90" t="s">
        <v>167</v>
      </c>
      <c r="Q38" s="90" t="s">
        <v>20</v>
      </c>
    </row>
    <row r="39" spans="1:17" s="62" customFormat="1" ht="36.75" customHeight="1" x14ac:dyDescent="0.25">
      <c r="A39" s="42" t="s">
        <v>160</v>
      </c>
      <c r="B39" s="42" t="s">
        <v>115</v>
      </c>
      <c r="C39" s="56" t="s">
        <v>153</v>
      </c>
      <c r="D39" s="91"/>
      <c r="E39" s="57" t="s">
        <v>119</v>
      </c>
      <c r="F39" s="90">
        <v>1</v>
      </c>
      <c r="G39" s="90" t="s">
        <v>236</v>
      </c>
      <c r="H39" s="79">
        <v>760</v>
      </c>
      <c r="I39" s="58">
        <v>100</v>
      </c>
      <c r="J39" s="58">
        <v>0</v>
      </c>
      <c r="K39" s="57" t="s">
        <v>109</v>
      </c>
      <c r="L39" s="59" t="s">
        <v>4</v>
      </c>
      <c r="M39" s="60">
        <v>42338</v>
      </c>
      <c r="N39" s="99">
        <v>42428</v>
      </c>
      <c r="O39" s="90"/>
      <c r="P39" s="90" t="s">
        <v>107</v>
      </c>
      <c r="Q39" s="90" t="s">
        <v>1</v>
      </c>
    </row>
    <row r="40" spans="1:17" s="62" customFormat="1" ht="22.5" x14ac:dyDescent="0.25">
      <c r="A40" s="42" t="s">
        <v>161</v>
      </c>
      <c r="B40" s="42" t="s">
        <v>115</v>
      </c>
      <c r="C40" s="56" t="s">
        <v>152</v>
      </c>
      <c r="D40" s="91"/>
      <c r="E40" s="57" t="s">
        <v>36</v>
      </c>
      <c r="F40" s="90">
        <v>1</v>
      </c>
      <c r="G40" s="90" t="s">
        <v>235</v>
      </c>
      <c r="H40" s="79">
        <v>218</v>
      </c>
      <c r="I40" s="58">
        <v>100</v>
      </c>
      <c r="J40" s="58">
        <v>0</v>
      </c>
      <c r="K40" s="57" t="s">
        <v>109</v>
      </c>
      <c r="L40" s="59" t="s">
        <v>4</v>
      </c>
      <c r="M40" s="60">
        <v>42338</v>
      </c>
      <c r="N40" s="99">
        <v>42428</v>
      </c>
      <c r="O40" s="90"/>
      <c r="P40" s="90" t="s">
        <v>107</v>
      </c>
      <c r="Q40" s="90" t="s">
        <v>1</v>
      </c>
    </row>
    <row r="41" spans="1:17" s="62" customFormat="1" ht="101.25" x14ac:dyDescent="0.25">
      <c r="A41" s="42" t="s">
        <v>162</v>
      </c>
      <c r="B41" s="42" t="s">
        <v>115</v>
      </c>
      <c r="C41" s="56" t="s">
        <v>154</v>
      </c>
      <c r="D41" s="91"/>
      <c r="E41" s="57" t="s">
        <v>119</v>
      </c>
      <c r="F41" s="90">
        <v>1</v>
      </c>
      <c r="G41" s="90" t="s">
        <v>107</v>
      </c>
      <c r="H41" s="79">
        <v>760.67567567567562</v>
      </c>
      <c r="I41" s="58">
        <v>100</v>
      </c>
      <c r="J41" s="58">
        <v>0</v>
      </c>
      <c r="K41" s="57" t="s">
        <v>109</v>
      </c>
      <c r="L41" s="59" t="s">
        <v>4</v>
      </c>
      <c r="M41" s="60">
        <v>42338</v>
      </c>
      <c r="N41" s="99">
        <v>42428</v>
      </c>
      <c r="O41" s="90"/>
      <c r="P41" s="90" t="s">
        <v>107</v>
      </c>
      <c r="Q41" s="90" t="s">
        <v>1</v>
      </c>
    </row>
    <row r="42" spans="1:17" s="62" customFormat="1" ht="34.5" customHeight="1" x14ac:dyDescent="0.25">
      <c r="A42" s="126" t="s">
        <v>293</v>
      </c>
      <c r="B42" s="126" t="s">
        <v>115</v>
      </c>
      <c r="C42" s="56" t="s">
        <v>294</v>
      </c>
      <c r="D42" s="123"/>
      <c r="E42" s="57" t="s">
        <v>37</v>
      </c>
      <c r="F42" s="124">
        <v>1</v>
      </c>
      <c r="G42" s="124">
        <v>0</v>
      </c>
      <c r="H42" s="79">
        <v>12000</v>
      </c>
      <c r="I42" s="58">
        <v>100</v>
      </c>
      <c r="J42" s="58">
        <v>0</v>
      </c>
      <c r="K42" s="57" t="s">
        <v>110</v>
      </c>
      <c r="L42" s="59" t="s">
        <v>3</v>
      </c>
      <c r="M42" s="60">
        <v>42339</v>
      </c>
      <c r="N42" s="99">
        <v>42399</v>
      </c>
      <c r="O42" s="124"/>
      <c r="P42" s="124">
        <v>0</v>
      </c>
      <c r="Q42" s="124" t="s">
        <v>1</v>
      </c>
    </row>
    <row r="43" spans="1:17" s="55" customFormat="1" x14ac:dyDescent="0.25">
      <c r="A43" s="50"/>
      <c r="B43" s="51"/>
      <c r="C43" s="52"/>
      <c r="D43" s="52"/>
      <c r="E43" s="52"/>
      <c r="F43" s="52"/>
      <c r="G43" s="55" t="s">
        <v>2</v>
      </c>
      <c r="H43" s="83">
        <f>SUM(H37:H42)</f>
        <v>14624.175675675677</v>
      </c>
      <c r="I43" s="54"/>
      <c r="J43" s="54"/>
      <c r="K43" s="52"/>
      <c r="L43" s="52"/>
      <c r="M43" s="52"/>
      <c r="N43" s="52"/>
      <c r="O43" s="52"/>
      <c r="P43" s="52"/>
      <c r="Q43" s="51"/>
    </row>
    <row r="45" spans="1:17" ht="15.75" customHeight="1" x14ac:dyDescent="0.25">
      <c r="A45" s="48">
        <v>4</v>
      </c>
      <c r="B45" s="150" t="s">
        <v>12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</row>
    <row r="46" spans="1:17" ht="15" customHeight="1" x14ac:dyDescent="0.25">
      <c r="A46" s="151"/>
      <c r="B46" s="144" t="s">
        <v>28</v>
      </c>
      <c r="C46" s="144" t="s">
        <v>26</v>
      </c>
      <c r="D46" s="144" t="s">
        <v>43</v>
      </c>
      <c r="E46" s="144" t="s">
        <v>253</v>
      </c>
      <c r="F46" s="160" t="s">
        <v>44</v>
      </c>
      <c r="G46" s="161"/>
      <c r="H46" s="134" t="s">
        <v>8</v>
      </c>
      <c r="I46" s="134"/>
      <c r="J46" s="134"/>
      <c r="K46" s="144" t="s">
        <v>52</v>
      </c>
      <c r="L46" s="144" t="s">
        <v>49</v>
      </c>
      <c r="M46" s="144" t="s">
        <v>27</v>
      </c>
      <c r="N46" s="144"/>
      <c r="O46" s="144" t="s">
        <v>64</v>
      </c>
      <c r="P46" s="144" t="s">
        <v>48</v>
      </c>
      <c r="Q46" s="144" t="s">
        <v>19</v>
      </c>
    </row>
    <row r="47" spans="1:17" ht="45" x14ac:dyDescent="0.25">
      <c r="A47" s="152"/>
      <c r="B47" s="144"/>
      <c r="C47" s="144"/>
      <c r="D47" s="144"/>
      <c r="E47" s="144"/>
      <c r="F47" s="162"/>
      <c r="G47" s="163"/>
      <c r="H47" s="39" t="s">
        <v>221</v>
      </c>
      <c r="I47" s="39" t="s">
        <v>46</v>
      </c>
      <c r="J47" s="92" t="s">
        <v>45</v>
      </c>
      <c r="K47" s="144"/>
      <c r="L47" s="144"/>
      <c r="M47" s="88" t="s">
        <v>22</v>
      </c>
      <c r="N47" s="88" t="s">
        <v>9</v>
      </c>
      <c r="O47" s="144"/>
      <c r="P47" s="144"/>
      <c r="Q47" s="144"/>
    </row>
    <row r="48" spans="1:17" s="62" customFormat="1" ht="58.5" customHeight="1" x14ac:dyDescent="0.25">
      <c r="A48" s="42" t="s">
        <v>169</v>
      </c>
      <c r="B48" s="42" t="s">
        <v>115</v>
      </c>
      <c r="C48" s="56" t="s">
        <v>244</v>
      </c>
      <c r="D48" s="91"/>
      <c r="E48" s="57" t="s">
        <v>190</v>
      </c>
      <c r="F48" s="157" t="s">
        <v>214</v>
      </c>
      <c r="G48" s="157"/>
      <c r="H48" s="79">
        <v>21004.578000000001</v>
      </c>
      <c r="I48" s="80">
        <v>28.689871655598125</v>
      </c>
      <c r="J48" s="80">
        <v>71.310128344401875</v>
      </c>
      <c r="K48" s="42" t="s">
        <v>113</v>
      </c>
      <c r="L48" s="59" t="s">
        <v>4</v>
      </c>
      <c r="M48" s="43"/>
      <c r="N48" s="64">
        <v>40210</v>
      </c>
      <c r="O48" s="91"/>
      <c r="P48" s="90" t="s">
        <v>194</v>
      </c>
      <c r="Q48" s="90" t="s">
        <v>20</v>
      </c>
    </row>
    <row r="49" spans="1:17" s="62" customFormat="1" ht="64.5" customHeight="1" x14ac:dyDescent="0.25">
      <c r="A49" s="42" t="s">
        <v>170</v>
      </c>
      <c r="B49" s="42" t="s">
        <v>115</v>
      </c>
      <c r="C49" s="56" t="s">
        <v>245</v>
      </c>
      <c r="D49" s="91"/>
      <c r="E49" s="57" t="s">
        <v>190</v>
      </c>
      <c r="F49" s="157" t="s">
        <v>215</v>
      </c>
      <c r="G49" s="157"/>
      <c r="H49" s="79">
        <v>8612.0820000000003</v>
      </c>
      <c r="I49" s="80">
        <v>20.282607388085715</v>
      </c>
      <c r="J49" s="80">
        <v>79.717392611914278</v>
      </c>
      <c r="K49" s="42" t="s">
        <v>113</v>
      </c>
      <c r="L49" s="59" t="s">
        <v>4</v>
      </c>
      <c r="M49" s="43"/>
      <c r="N49" s="64">
        <v>40115</v>
      </c>
      <c r="O49" s="91"/>
      <c r="P49" s="90" t="s">
        <v>195</v>
      </c>
      <c r="Q49" s="90" t="s">
        <v>20</v>
      </c>
    </row>
    <row r="50" spans="1:17" s="62" customFormat="1" ht="33.75" x14ac:dyDescent="0.25">
      <c r="A50" s="42" t="s">
        <v>171</v>
      </c>
      <c r="B50" s="122" t="s">
        <v>115</v>
      </c>
      <c r="C50" s="63" t="s">
        <v>172</v>
      </c>
      <c r="D50" s="121"/>
      <c r="E50" s="120" t="s">
        <v>190</v>
      </c>
      <c r="F50" s="157" t="s">
        <v>209</v>
      </c>
      <c r="G50" s="157"/>
      <c r="H50" s="84">
        <v>544.03323081081078</v>
      </c>
      <c r="I50" s="41">
        <v>100</v>
      </c>
      <c r="J50" s="58">
        <v>0</v>
      </c>
      <c r="K50" s="122" t="s">
        <v>157</v>
      </c>
      <c r="L50" s="59" t="s">
        <v>4</v>
      </c>
      <c r="M50" s="43">
        <v>42246</v>
      </c>
      <c r="N50" s="99">
        <v>42366</v>
      </c>
      <c r="O50" s="121"/>
      <c r="P50" s="120" t="s">
        <v>107</v>
      </c>
      <c r="Q50" s="120" t="s">
        <v>61</v>
      </c>
    </row>
    <row r="51" spans="1:17" s="62" customFormat="1" ht="22.5" x14ac:dyDescent="0.25">
      <c r="A51" s="42" t="s">
        <v>254</v>
      </c>
      <c r="B51" s="122" t="s">
        <v>115</v>
      </c>
      <c r="C51" s="56" t="s">
        <v>174</v>
      </c>
      <c r="D51" s="121"/>
      <c r="E51" s="120" t="s">
        <v>165</v>
      </c>
      <c r="F51" s="157">
        <v>0</v>
      </c>
      <c r="G51" s="157"/>
      <c r="H51" s="84">
        <v>100</v>
      </c>
      <c r="I51" s="41">
        <v>100</v>
      </c>
      <c r="J51" s="58">
        <v>0</v>
      </c>
      <c r="K51" s="122" t="s">
        <v>109</v>
      </c>
      <c r="L51" s="59" t="s">
        <v>4</v>
      </c>
      <c r="M51" s="43">
        <v>42338</v>
      </c>
      <c r="N51" s="99">
        <v>42368</v>
      </c>
      <c r="O51" s="120"/>
      <c r="P51" s="120" t="s">
        <v>107</v>
      </c>
      <c r="Q51" s="120" t="s">
        <v>1</v>
      </c>
    </row>
    <row r="52" spans="1:17" s="62" customFormat="1" ht="56.25" x14ac:dyDescent="0.25">
      <c r="A52" s="42" t="s">
        <v>185</v>
      </c>
      <c r="B52" s="122" t="s">
        <v>115</v>
      </c>
      <c r="C52" s="56" t="s">
        <v>175</v>
      </c>
      <c r="D52" s="121"/>
      <c r="E52" s="120" t="s">
        <v>165</v>
      </c>
      <c r="F52" s="157" t="s">
        <v>223</v>
      </c>
      <c r="G52" s="157"/>
      <c r="H52" s="84">
        <v>86.04</v>
      </c>
      <c r="I52" s="41">
        <v>100</v>
      </c>
      <c r="J52" s="58">
        <v>0</v>
      </c>
      <c r="K52" s="122" t="s">
        <v>109</v>
      </c>
      <c r="L52" s="59" t="s">
        <v>4</v>
      </c>
      <c r="M52" s="43">
        <v>41640</v>
      </c>
      <c r="N52" s="64">
        <v>41673</v>
      </c>
      <c r="O52" s="120"/>
      <c r="P52" s="120" t="s">
        <v>197</v>
      </c>
      <c r="Q52" s="120" t="s">
        <v>67</v>
      </c>
    </row>
    <row r="53" spans="1:17" s="62" customFormat="1" ht="33.75" x14ac:dyDescent="0.25">
      <c r="A53" s="42" t="s">
        <v>186</v>
      </c>
      <c r="B53" s="122" t="s">
        <v>115</v>
      </c>
      <c r="C53" s="56" t="s">
        <v>176</v>
      </c>
      <c r="D53" s="121"/>
      <c r="E53" s="120" t="s">
        <v>34</v>
      </c>
      <c r="F53" s="157" t="s">
        <v>211</v>
      </c>
      <c r="G53" s="157"/>
      <c r="H53" s="84">
        <v>556.17000000000007</v>
      </c>
      <c r="I53" s="58">
        <v>0</v>
      </c>
      <c r="J53" s="41">
        <v>100</v>
      </c>
      <c r="K53" s="122" t="s">
        <v>110</v>
      </c>
      <c r="L53" s="59" t="s">
        <v>5</v>
      </c>
      <c r="M53" s="43">
        <v>41365</v>
      </c>
      <c r="N53" s="64">
        <v>41428</v>
      </c>
      <c r="O53" s="120" t="s">
        <v>249</v>
      </c>
      <c r="P53" s="120">
        <v>0</v>
      </c>
      <c r="Q53" s="120" t="s">
        <v>20</v>
      </c>
    </row>
    <row r="54" spans="1:17" s="62" customFormat="1" ht="33.75" x14ac:dyDescent="0.25">
      <c r="A54" s="42" t="s">
        <v>187</v>
      </c>
      <c r="B54" s="122" t="s">
        <v>115</v>
      </c>
      <c r="C54" s="56" t="s">
        <v>180</v>
      </c>
      <c r="D54" s="121"/>
      <c r="E54" s="120" t="s">
        <v>68</v>
      </c>
      <c r="F54" s="157" t="s">
        <v>199</v>
      </c>
      <c r="G54" s="157"/>
      <c r="H54" s="84">
        <v>1052.2458243243243</v>
      </c>
      <c r="I54" s="41">
        <v>100</v>
      </c>
      <c r="J54" s="58">
        <v>0</v>
      </c>
      <c r="K54" s="122" t="s">
        <v>117</v>
      </c>
      <c r="L54" s="59" t="s">
        <v>4</v>
      </c>
      <c r="M54" s="43">
        <v>41942</v>
      </c>
      <c r="N54" s="99">
        <v>42399</v>
      </c>
      <c r="O54" s="120"/>
      <c r="P54" s="120" t="s">
        <v>107</v>
      </c>
      <c r="Q54" s="120" t="s">
        <v>61</v>
      </c>
    </row>
    <row r="55" spans="1:17" s="62" customFormat="1" ht="33.75" x14ac:dyDescent="0.25">
      <c r="A55" s="42" t="s">
        <v>188</v>
      </c>
      <c r="B55" s="122" t="s">
        <v>115</v>
      </c>
      <c r="C55" s="56" t="s">
        <v>183</v>
      </c>
      <c r="D55" s="121"/>
      <c r="E55" s="120" t="s">
        <v>190</v>
      </c>
      <c r="F55" s="157" t="s">
        <v>200</v>
      </c>
      <c r="G55" s="157"/>
      <c r="H55" s="84">
        <v>4000</v>
      </c>
      <c r="I55" s="41">
        <v>100</v>
      </c>
      <c r="J55" s="58">
        <v>0</v>
      </c>
      <c r="K55" s="122" t="s">
        <v>117</v>
      </c>
      <c r="L55" s="59" t="s">
        <v>4</v>
      </c>
      <c r="M55" s="43">
        <v>41942</v>
      </c>
      <c r="N55" s="99">
        <v>42399</v>
      </c>
      <c r="O55" s="120"/>
      <c r="P55" s="120" t="s">
        <v>107</v>
      </c>
      <c r="Q55" s="120" t="s">
        <v>61</v>
      </c>
    </row>
    <row r="56" spans="1:17" s="62" customFormat="1" ht="56.25" x14ac:dyDescent="0.25">
      <c r="A56" s="42" t="s">
        <v>255</v>
      </c>
      <c r="B56" s="122" t="s">
        <v>115</v>
      </c>
      <c r="C56" s="65" t="s">
        <v>184</v>
      </c>
      <c r="D56" s="121"/>
      <c r="E56" s="120" t="s">
        <v>191</v>
      </c>
      <c r="F56" s="157" t="s">
        <v>201</v>
      </c>
      <c r="G56" s="157"/>
      <c r="H56" s="84">
        <v>87.587705405405416</v>
      </c>
      <c r="I56" s="41">
        <v>100</v>
      </c>
      <c r="J56" s="58">
        <v>0</v>
      </c>
      <c r="K56" s="122" t="s">
        <v>110</v>
      </c>
      <c r="L56" s="59" t="s">
        <v>4</v>
      </c>
      <c r="M56" s="43">
        <v>42185</v>
      </c>
      <c r="N56" s="99">
        <v>42335</v>
      </c>
      <c r="O56" s="120"/>
      <c r="P56" s="120" t="s">
        <v>107</v>
      </c>
      <c r="Q56" s="120" t="s">
        <v>61</v>
      </c>
    </row>
    <row r="57" spans="1:17" s="62" customFormat="1" ht="37.5" customHeight="1" x14ac:dyDescent="0.25">
      <c r="A57" s="42" t="s">
        <v>256</v>
      </c>
      <c r="B57" s="122" t="s">
        <v>115</v>
      </c>
      <c r="C57" s="56" t="s">
        <v>189</v>
      </c>
      <c r="D57" s="121"/>
      <c r="E57" s="120" t="s">
        <v>39</v>
      </c>
      <c r="F57" s="157"/>
      <c r="G57" s="157"/>
      <c r="H57" s="79">
        <v>3978.1132499999962</v>
      </c>
      <c r="I57" s="58">
        <v>0</v>
      </c>
      <c r="J57" s="41">
        <v>100</v>
      </c>
      <c r="K57" s="122" t="s">
        <v>113</v>
      </c>
      <c r="L57" s="59" t="s">
        <v>4</v>
      </c>
      <c r="M57" s="43">
        <v>42399</v>
      </c>
      <c r="N57" s="99">
        <v>42551</v>
      </c>
      <c r="O57" s="120" t="s">
        <v>248</v>
      </c>
      <c r="P57" s="120" t="s">
        <v>107</v>
      </c>
      <c r="Q57" s="120" t="s">
        <v>1</v>
      </c>
    </row>
    <row r="58" spans="1:17" s="62" customFormat="1" ht="111" customHeight="1" x14ac:dyDescent="0.25">
      <c r="A58" s="42" t="s">
        <v>257</v>
      </c>
      <c r="B58" s="122" t="s">
        <v>115</v>
      </c>
      <c r="C58" s="56" t="s">
        <v>192</v>
      </c>
      <c r="D58" s="121"/>
      <c r="E58" s="120" t="s">
        <v>39</v>
      </c>
      <c r="F58" s="157"/>
      <c r="G58" s="157"/>
      <c r="H58" s="79">
        <v>1401.1680000000069</v>
      </c>
      <c r="I58" s="58">
        <v>0</v>
      </c>
      <c r="J58" s="41">
        <v>100</v>
      </c>
      <c r="K58" s="122" t="s">
        <v>113</v>
      </c>
      <c r="L58" s="59" t="s">
        <v>4</v>
      </c>
      <c r="M58" s="43">
        <v>42368</v>
      </c>
      <c r="N58" s="99">
        <f>M58+120</f>
        <v>42488</v>
      </c>
      <c r="O58" s="120" t="s">
        <v>248</v>
      </c>
      <c r="P58" s="120" t="s">
        <v>107</v>
      </c>
      <c r="Q58" s="120" t="s">
        <v>1</v>
      </c>
    </row>
    <row r="59" spans="1:17" s="81" customFormat="1" ht="39" customHeight="1" x14ac:dyDescent="0.25">
      <c r="A59" s="119" t="s">
        <v>258</v>
      </c>
      <c r="B59" s="119" t="s">
        <v>115</v>
      </c>
      <c r="C59" s="56" t="s">
        <v>193</v>
      </c>
      <c r="D59" s="117"/>
      <c r="E59" s="57" t="s">
        <v>68</v>
      </c>
      <c r="F59" s="157" t="s">
        <v>107</v>
      </c>
      <c r="G59" s="157"/>
      <c r="H59" s="84">
        <v>799.05875000000003</v>
      </c>
      <c r="I59" s="41">
        <v>100</v>
      </c>
      <c r="J59" s="58">
        <v>0</v>
      </c>
      <c r="K59" s="119" t="s">
        <v>113</v>
      </c>
      <c r="L59" s="118" t="s">
        <v>4</v>
      </c>
      <c r="M59" s="43">
        <v>42490</v>
      </c>
      <c r="N59" s="99">
        <v>42610</v>
      </c>
      <c r="O59" s="117"/>
      <c r="P59" s="118" t="s">
        <v>107</v>
      </c>
      <c r="Q59" s="118" t="s">
        <v>1</v>
      </c>
    </row>
    <row r="60" spans="1:17" s="81" customFormat="1" ht="41.25" customHeight="1" x14ac:dyDescent="0.25">
      <c r="A60" s="119" t="s">
        <v>259</v>
      </c>
      <c r="B60" s="119" t="s">
        <v>115</v>
      </c>
      <c r="C60" s="56" t="s">
        <v>247</v>
      </c>
      <c r="D60" s="117"/>
      <c r="E60" s="57" t="s">
        <v>39</v>
      </c>
      <c r="F60" s="157" t="s">
        <v>107</v>
      </c>
      <c r="G60" s="157"/>
      <c r="H60" s="84">
        <v>910.81081081081072</v>
      </c>
      <c r="I60" s="41">
        <v>100</v>
      </c>
      <c r="J60" s="58">
        <v>0</v>
      </c>
      <c r="K60" s="119" t="s">
        <v>117</v>
      </c>
      <c r="L60" s="118" t="s">
        <v>4</v>
      </c>
      <c r="M60" s="43">
        <v>42338</v>
      </c>
      <c r="N60" s="99">
        <v>42458</v>
      </c>
      <c r="O60" s="117"/>
      <c r="P60" s="118" t="s">
        <v>107</v>
      </c>
      <c r="Q60" s="118" t="s">
        <v>1</v>
      </c>
    </row>
    <row r="61" spans="1:17" s="62" customFormat="1" ht="34.5" customHeight="1" x14ac:dyDescent="0.25">
      <c r="A61" s="126" t="s">
        <v>288</v>
      </c>
      <c r="B61" s="126" t="s">
        <v>115</v>
      </c>
      <c r="C61" s="56" t="s">
        <v>290</v>
      </c>
      <c r="D61" s="123"/>
      <c r="E61" s="57" t="s">
        <v>69</v>
      </c>
      <c r="F61" s="157"/>
      <c r="G61" s="157"/>
      <c r="H61" s="79">
        <v>294</v>
      </c>
      <c r="I61" s="58">
        <v>100</v>
      </c>
      <c r="J61" s="58">
        <v>0</v>
      </c>
      <c r="K61" s="57" t="s">
        <v>110</v>
      </c>
      <c r="L61" s="59" t="s">
        <v>4</v>
      </c>
      <c r="M61" s="60">
        <v>42339</v>
      </c>
      <c r="N61" s="99">
        <v>42490</v>
      </c>
      <c r="O61" s="124"/>
      <c r="P61" s="124"/>
      <c r="Q61" s="124" t="s">
        <v>1</v>
      </c>
    </row>
    <row r="62" spans="1:17" s="62" customFormat="1" ht="34.5" customHeight="1" x14ac:dyDescent="0.25">
      <c r="A62" s="126" t="s">
        <v>289</v>
      </c>
      <c r="B62" s="126" t="s">
        <v>115</v>
      </c>
      <c r="C62" s="56" t="s">
        <v>291</v>
      </c>
      <c r="D62" s="123"/>
      <c r="E62" s="57" t="s">
        <v>33</v>
      </c>
      <c r="F62" s="157"/>
      <c r="G62" s="157"/>
      <c r="H62" s="79">
        <v>148.64864864864865</v>
      </c>
      <c r="I62" s="58">
        <v>100</v>
      </c>
      <c r="J62" s="58">
        <v>0</v>
      </c>
      <c r="K62" s="57" t="s">
        <v>110</v>
      </c>
      <c r="L62" s="59" t="s">
        <v>4</v>
      </c>
      <c r="M62" s="60">
        <v>42339</v>
      </c>
      <c r="N62" s="99">
        <v>42399</v>
      </c>
      <c r="O62" s="124"/>
      <c r="P62" s="124"/>
      <c r="Q62" s="124" t="s">
        <v>1</v>
      </c>
    </row>
    <row r="63" spans="1:17" s="55" customFormat="1" x14ac:dyDescent="0.25">
      <c r="A63" s="50"/>
      <c r="B63" s="51"/>
      <c r="C63" s="52"/>
      <c r="D63" s="52"/>
      <c r="E63" s="52"/>
      <c r="F63" s="52"/>
      <c r="G63" s="55" t="s">
        <v>2</v>
      </c>
      <c r="H63" s="83">
        <f>SUM(H48:H62)</f>
        <v>43574.536220000002</v>
      </c>
      <c r="I63" s="53"/>
      <c r="J63" s="54"/>
      <c r="K63" s="54"/>
      <c r="L63" s="52"/>
      <c r="M63" s="52"/>
      <c r="N63" s="52"/>
      <c r="O63" s="52"/>
      <c r="P63" s="52"/>
      <c r="Q63" s="51"/>
    </row>
    <row r="65" spans="1:17" ht="15.75" customHeight="1" x14ac:dyDescent="0.25">
      <c r="A65" s="48">
        <v>5</v>
      </c>
      <c r="B65" s="150" t="s">
        <v>50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</row>
    <row r="66" spans="1:17" ht="15" customHeight="1" x14ac:dyDescent="0.25">
      <c r="A66" s="151"/>
      <c r="B66" s="144" t="s">
        <v>28</v>
      </c>
      <c r="C66" s="144" t="s">
        <v>26</v>
      </c>
      <c r="D66" s="144" t="s">
        <v>43</v>
      </c>
      <c r="E66" s="144" t="s">
        <v>253</v>
      </c>
      <c r="F66" s="144" t="s">
        <v>44</v>
      </c>
      <c r="G66" s="134" t="s">
        <v>8</v>
      </c>
      <c r="H66" s="134"/>
      <c r="I66" s="134"/>
      <c r="J66" s="159" t="s">
        <v>51</v>
      </c>
      <c r="K66" s="144" t="s">
        <v>52</v>
      </c>
      <c r="L66" s="144" t="s">
        <v>49</v>
      </c>
      <c r="M66" s="144" t="s">
        <v>27</v>
      </c>
      <c r="N66" s="144"/>
      <c r="O66" s="144" t="s">
        <v>64</v>
      </c>
      <c r="P66" s="144" t="s">
        <v>48</v>
      </c>
      <c r="Q66" s="144" t="s">
        <v>19</v>
      </c>
    </row>
    <row r="67" spans="1:17" ht="67.5" x14ac:dyDescent="0.25">
      <c r="A67" s="152"/>
      <c r="B67" s="144"/>
      <c r="C67" s="144"/>
      <c r="D67" s="144"/>
      <c r="E67" s="144"/>
      <c r="F67" s="144"/>
      <c r="G67" s="39" t="s">
        <v>221</v>
      </c>
      <c r="H67" s="39" t="s">
        <v>46</v>
      </c>
      <c r="I67" s="92" t="s">
        <v>45</v>
      </c>
      <c r="J67" s="159"/>
      <c r="K67" s="144"/>
      <c r="L67" s="144"/>
      <c r="M67" s="88" t="s">
        <v>13</v>
      </c>
      <c r="N67" s="88" t="s">
        <v>25</v>
      </c>
      <c r="O67" s="144"/>
      <c r="P67" s="144"/>
      <c r="Q67" s="144"/>
    </row>
    <row r="68" spans="1:17" s="62" customFormat="1" ht="22.5" x14ac:dyDescent="0.25">
      <c r="A68" s="42" t="s">
        <v>227</v>
      </c>
      <c r="B68" s="42" t="s">
        <v>115</v>
      </c>
      <c r="C68" s="56" t="s">
        <v>173</v>
      </c>
      <c r="D68" s="91"/>
      <c r="E68" s="90" t="s">
        <v>73</v>
      </c>
      <c r="F68" s="90"/>
      <c r="G68" s="61">
        <v>35.090000000000003</v>
      </c>
      <c r="H68" s="41">
        <v>100</v>
      </c>
      <c r="I68" s="58">
        <v>0</v>
      </c>
      <c r="J68" s="90">
        <v>3</v>
      </c>
      <c r="K68" s="42" t="s">
        <v>110</v>
      </c>
      <c r="L68" s="59" t="s">
        <v>3</v>
      </c>
      <c r="M68" s="43">
        <v>41730</v>
      </c>
      <c r="N68" s="64">
        <v>41792</v>
      </c>
      <c r="O68" s="90"/>
      <c r="P68" s="90" t="s">
        <v>196</v>
      </c>
      <c r="Q68" s="90" t="s">
        <v>67</v>
      </c>
    </row>
    <row r="69" spans="1:17" s="62" customFormat="1" ht="95.25" customHeight="1" x14ac:dyDescent="0.25">
      <c r="A69" s="42" t="s">
        <v>231</v>
      </c>
      <c r="B69" s="42" t="s">
        <v>115</v>
      </c>
      <c r="C69" s="66" t="s">
        <v>179</v>
      </c>
      <c r="D69" s="91"/>
      <c r="E69" s="90" t="s">
        <v>73</v>
      </c>
      <c r="F69" s="90" t="s">
        <v>210</v>
      </c>
      <c r="G69" s="61">
        <v>170</v>
      </c>
      <c r="H69" s="41">
        <v>100</v>
      </c>
      <c r="I69" s="58">
        <v>0</v>
      </c>
      <c r="J69" s="90">
        <v>3</v>
      </c>
      <c r="K69" s="42" t="s">
        <v>117</v>
      </c>
      <c r="L69" s="59" t="s">
        <v>3</v>
      </c>
      <c r="M69" s="43">
        <v>41730</v>
      </c>
      <c r="N69" s="64">
        <v>41912</v>
      </c>
      <c r="O69" s="90"/>
      <c r="P69" s="90" t="s">
        <v>198</v>
      </c>
      <c r="Q69" s="90" t="s">
        <v>20</v>
      </c>
    </row>
    <row r="70" spans="1:17" s="62" customFormat="1" ht="33.75" x14ac:dyDescent="0.25">
      <c r="A70" s="42" t="s">
        <v>230</v>
      </c>
      <c r="B70" s="42" t="s">
        <v>115</v>
      </c>
      <c r="C70" s="56" t="s">
        <v>181</v>
      </c>
      <c r="D70" s="91"/>
      <c r="E70" s="90" t="s">
        <v>73</v>
      </c>
      <c r="F70" s="90" t="s">
        <v>219</v>
      </c>
      <c r="G70" s="61">
        <v>200</v>
      </c>
      <c r="H70" s="41">
        <v>100</v>
      </c>
      <c r="I70" s="58">
        <v>0</v>
      </c>
      <c r="J70" s="90">
        <v>3</v>
      </c>
      <c r="K70" s="42" t="s">
        <v>110</v>
      </c>
      <c r="L70" s="59" t="s">
        <v>4</v>
      </c>
      <c r="M70" s="43">
        <v>42399</v>
      </c>
      <c r="N70" s="99">
        <v>42429</v>
      </c>
      <c r="O70" s="90"/>
      <c r="P70" s="90" t="s">
        <v>107</v>
      </c>
      <c r="Q70" s="90" t="s">
        <v>1</v>
      </c>
    </row>
    <row r="71" spans="1:17" s="62" customFormat="1" ht="22.5" x14ac:dyDescent="0.25">
      <c r="A71" s="42" t="s">
        <v>225</v>
      </c>
      <c r="B71" s="42" t="s">
        <v>115</v>
      </c>
      <c r="C71" s="56" t="s">
        <v>182</v>
      </c>
      <c r="D71" s="91"/>
      <c r="E71" s="90" t="s">
        <v>73</v>
      </c>
      <c r="F71" s="90" t="s">
        <v>107</v>
      </c>
      <c r="G71" s="61">
        <v>100</v>
      </c>
      <c r="H71" s="41">
        <v>100</v>
      </c>
      <c r="I71" s="58">
        <v>0</v>
      </c>
      <c r="J71" s="90">
        <v>3</v>
      </c>
      <c r="K71" s="42" t="s">
        <v>117</v>
      </c>
      <c r="L71" s="59" t="s">
        <v>3</v>
      </c>
      <c r="M71" s="43">
        <v>42520</v>
      </c>
      <c r="N71" s="99">
        <v>42550</v>
      </c>
      <c r="O71" s="90"/>
      <c r="P71" s="90" t="s">
        <v>107</v>
      </c>
      <c r="Q71" s="90" t="s">
        <v>1</v>
      </c>
    </row>
    <row r="72" spans="1:17" s="62" customFormat="1" ht="34.5" customHeight="1" x14ac:dyDescent="0.25">
      <c r="A72" s="119" t="s">
        <v>251</v>
      </c>
      <c r="B72" s="119" t="s">
        <v>115</v>
      </c>
      <c r="C72" s="56" t="s">
        <v>237</v>
      </c>
      <c r="D72" s="117"/>
      <c r="E72" s="118" t="s">
        <v>73</v>
      </c>
      <c r="F72" s="118"/>
      <c r="G72" s="61">
        <v>60</v>
      </c>
      <c r="H72" s="41">
        <v>100</v>
      </c>
      <c r="I72" s="58">
        <v>0</v>
      </c>
      <c r="J72" s="118">
        <v>3</v>
      </c>
      <c r="K72" s="119" t="s">
        <v>117</v>
      </c>
      <c r="L72" s="59" t="s">
        <v>252</v>
      </c>
      <c r="M72" s="43">
        <v>42368</v>
      </c>
      <c r="N72" s="99">
        <v>42337</v>
      </c>
      <c r="O72" s="118"/>
      <c r="P72" s="118"/>
      <c r="Q72" s="118" t="s">
        <v>1</v>
      </c>
    </row>
    <row r="73" spans="1:17" s="62" customFormat="1" ht="34.5" customHeight="1" x14ac:dyDescent="0.25">
      <c r="A73" s="119" t="s">
        <v>226</v>
      </c>
      <c r="B73" s="119" t="s">
        <v>115</v>
      </c>
      <c r="C73" s="56" t="s">
        <v>238</v>
      </c>
      <c r="D73" s="117"/>
      <c r="E73" s="118" t="s">
        <v>73</v>
      </c>
      <c r="F73" s="118"/>
      <c r="G73" s="61">
        <v>60</v>
      </c>
      <c r="H73" s="41">
        <v>100</v>
      </c>
      <c r="I73" s="58">
        <v>0</v>
      </c>
      <c r="J73" s="118">
        <v>3</v>
      </c>
      <c r="K73" s="119" t="s">
        <v>117</v>
      </c>
      <c r="L73" s="59" t="s">
        <v>252</v>
      </c>
      <c r="M73" s="43">
        <v>42673</v>
      </c>
      <c r="N73" s="99">
        <v>42337</v>
      </c>
      <c r="O73" s="118"/>
      <c r="P73" s="118"/>
      <c r="Q73" s="118" t="s">
        <v>1</v>
      </c>
    </row>
    <row r="74" spans="1:17" s="62" customFormat="1" ht="34.5" customHeight="1" x14ac:dyDescent="0.25">
      <c r="A74" s="119" t="s">
        <v>224</v>
      </c>
      <c r="B74" s="119" t="s">
        <v>115</v>
      </c>
      <c r="C74" s="56" t="s">
        <v>271</v>
      </c>
      <c r="D74" s="117"/>
      <c r="E74" s="118" t="s">
        <v>73</v>
      </c>
      <c r="F74" s="118"/>
      <c r="G74" s="61">
        <v>60</v>
      </c>
      <c r="H74" s="41">
        <v>100</v>
      </c>
      <c r="I74" s="58">
        <v>0</v>
      </c>
      <c r="J74" s="118">
        <v>3</v>
      </c>
      <c r="K74" s="119" t="s">
        <v>117</v>
      </c>
      <c r="L74" s="59" t="s">
        <v>3</v>
      </c>
      <c r="M74" s="43">
        <v>42307</v>
      </c>
      <c r="N74" s="99">
        <v>42337</v>
      </c>
      <c r="O74" s="118"/>
      <c r="P74" s="118"/>
      <c r="Q74" s="118" t="s">
        <v>1</v>
      </c>
    </row>
    <row r="75" spans="1:17" s="62" customFormat="1" ht="34.5" customHeight="1" x14ac:dyDescent="0.25">
      <c r="A75" s="119" t="s">
        <v>229</v>
      </c>
      <c r="B75" s="119" t="s">
        <v>115</v>
      </c>
      <c r="C75" s="56" t="s">
        <v>268</v>
      </c>
      <c r="D75" s="117"/>
      <c r="E75" s="118" t="s">
        <v>73</v>
      </c>
      <c r="F75" s="118"/>
      <c r="G75" s="61">
        <v>11.58918918918919</v>
      </c>
      <c r="H75" s="41">
        <v>100</v>
      </c>
      <c r="I75" s="58">
        <v>0</v>
      </c>
      <c r="J75" s="118">
        <v>3</v>
      </c>
      <c r="K75" s="119" t="s">
        <v>110</v>
      </c>
      <c r="L75" s="59" t="s">
        <v>3</v>
      </c>
      <c r="M75" s="43">
        <v>42307</v>
      </c>
      <c r="N75" s="99">
        <v>42337</v>
      </c>
      <c r="O75" s="118"/>
      <c r="P75" s="118"/>
      <c r="Q75" s="118" t="s">
        <v>1</v>
      </c>
    </row>
    <row r="76" spans="1:17" s="62" customFormat="1" ht="34.5" customHeight="1" x14ac:dyDescent="0.25">
      <c r="A76" s="126" t="s">
        <v>228</v>
      </c>
      <c r="B76" s="126" t="s">
        <v>115</v>
      </c>
      <c r="C76" s="56" t="s">
        <v>292</v>
      </c>
      <c r="D76" s="123"/>
      <c r="E76" s="57" t="s">
        <v>73</v>
      </c>
      <c r="F76" s="124"/>
      <c r="G76" s="61">
        <v>20</v>
      </c>
      <c r="H76" s="79">
        <v>100</v>
      </c>
      <c r="I76" s="58">
        <v>0</v>
      </c>
      <c r="J76" s="58">
        <v>3</v>
      </c>
      <c r="K76" s="57" t="s">
        <v>110</v>
      </c>
      <c r="L76" s="59" t="s">
        <v>3</v>
      </c>
      <c r="M76" s="60">
        <v>42368</v>
      </c>
      <c r="N76" s="99">
        <v>42398</v>
      </c>
      <c r="O76" s="124"/>
      <c r="P76" s="124"/>
      <c r="Q76" s="124" t="s">
        <v>1</v>
      </c>
    </row>
    <row r="77" spans="1:17" s="55" customFormat="1" ht="13.5" customHeight="1" x14ac:dyDescent="0.25">
      <c r="A77" s="50"/>
      <c r="B77" s="50"/>
      <c r="C77" s="52"/>
      <c r="D77" s="52"/>
      <c r="F77" s="55" t="s">
        <v>2</v>
      </c>
      <c r="G77" s="53">
        <f>SUM(G68:G76)</f>
        <v>716.67918918918917</v>
      </c>
      <c r="H77" s="50"/>
      <c r="I77" s="54"/>
      <c r="J77" s="54"/>
      <c r="K77" s="52"/>
      <c r="L77" s="52"/>
      <c r="M77" s="52"/>
      <c r="N77" s="52"/>
      <c r="O77" s="52"/>
      <c r="P77" s="52"/>
      <c r="Q77" s="51"/>
    </row>
    <row r="79" spans="1:17" ht="15.75" customHeight="1" x14ac:dyDescent="0.25">
      <c r="A79" s="89">
        <v>6</v>
      </c>
      <c r="B79" s="150" t="s">
        <v>14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</row>
    <row r="80" spans="1:17" ht="15" customHeight="1" x14ac:dyDescent="0.25">
      <c r="A80" s="151"/>
      <c r="B80" s="144" t="s">
        <v>28</v>
      </c>
      <c r="C80" s="144" t="s">
        <v>26</v>
      </c>
      <c r="D80" s="144" t="s">
        <v>43</v>
      </c>
      <c r="E80" s="144" t="s">
        <v>253</v>
      </c>
      <c r="F80" s="144" t="s">
        <v>44</v>
      </c>
      <c r="G80" s="144"/>
      <c r="H80" s="134" t="s">
        <v>8</v>
      </c>
      <c r="I80" s="134"/>
      <c r="J80" s="134"/>
      <c r="K80" s="144" t="s">
        <v>52</v>
      </c>
      <c r="L80" s="144" t="s">
        <v>49</v>
      </c>
      <c r="M80" s="144" t="s">
        <v>27</v>
      </c>
      <c r="N80" s="144"/>
      <c r="O80" s="144" t="s">
        <v>64</v>
      </c>
      <c r="P80" s="144" t="s">
        <v>48</v>
      </c>
      <c r="Q80" s="144" t="s">
        <v>19</v>
      </c>
    </row>
    <row r="81" spans="1:17" ht="65.099999999999994" customHeight="1" x14ac:dyDescent="0.25">
      <c r="A81" s="152"/>
      <c r="B81" s="144"/>
      <c r="C81" s="144"/>
      <c r="D81" s="144"/>
      <c r="E81" s="144"/>
      <c r="F81" s="144"/>
      <c r="G81" s="144"/>
      <c r="H81" s="39" t="s">
        <v>221</v>
      </c>
      <c r="I81" s="39" t="s">
        <v>46</v>
      </c>
      <c r="J81" s="92" t="s">
        <v>45</v>
      </c>
      <c r="K81" s="144"/>
      <c r="L81" s="144"/>
      <c r="M81" s="88" t="s">
        <v>66</v>
      </c>
      <c r="N81" s="88" t="s">
        <v>9</v>
      </c>
      <c r="O81" s="144"/>
      <c r="P81" s="144"/>
      <c r="Q81" s="144"/>
    </row>
    <row r="82" spans="1:17" s="76" customFormat="1" ht="22.5" x14ac:dyDescent="0.25">
      <c r="A82" s="122" t="s">
        <v>222</v>
      </c>
      <c r="B82" s="122" t="s">
        <v>115</v>
      </c>
      <c r="C82" s="56" t="s">
        <v>276</v>
      </c>
      <c r="D82" s="121"/>
      <c r="E82" s="57" t="s">
        <v>34</v>
      </c>
      <c r="F82" s="153"/>
      <c r="G82" s="154"/>
      <c r="H82" s="79">
        <v>221</v>
      </c>
      <c r="I82" s="58">
        <v>100</v>
      </c>
      <c r="J82" s="58">
        <v>0</v>
      </c>
      <c r="K82" s="57" t="s">
        <v>110</v>
      </c>
      <c r="L82" s="59" t="s">
        <v>3</v>
      </c>
      <c r="M82" s="43">
        <v>42399</v>
      </c>
      <c r="N82" s="99">
        <f>M82+30</f>
        <v>42429</v>
      </c>
      <c r="O82" s="120" t="s">
        <v>250</v>
      </c>
      <c r="P82" s="120" t="s">
        <v>107</v>
      </c>
      <c r="Q82" s="120" t="s">
        <v>1</v>
      </c>
    </row>
    <row r="83" spans="1:17" s="55" customFormat="1" x14ac:dyDescent="0.25">
      <c r="A83" s="50"/>
      <c r="B83" s="51"/>
      <c r="C83" s="52"/>
      <c r="D83" s="52"/>
      <c r="E83" s="52"/>
      <c r="F83" s="52"/>
      <c r="G83" s="55" t="s">
        <v>2</v>
      </c>
      <c r="H83" s="83">
        <f>H82</f>
        <v>221</v>
      </c>
      <c r="I83" s="53"/>
      <c r="J83" s="54"/>
      <c r="K83" s="54"/>
      <c r="L83" s="52"/>
      <c r="M83" s="52"/>
      <c r="N83" s="52"/>
      <c r="O83" s="52"/>
      <c r="P83" s="52"/>
      <c r="Q83" s="51"/>
    </row>
    <row r="84" spans="1:17" x14ac:dyDescent="0.25">
      <c r="F84" s="45"/>
      <c r="G84" s="45"/>
      <c r="H84" s="44"/>
      <c r="I84" s="46"/>
      <c r="J84" s="47"/>
      <c r="K84" s="47"/>
      <c r="L84" s="45"/>
      <c r="M84" s="45"/>
      <c r="N84" s="45"/>
      <c r="O84" s="45"/>
      <c r="P84" s="45"/>
      <c r="Q84" s="44"/>
    </row>
    <row r="85" spans="1:17" ht="15.75" customHeight="1" x14ac:dyDescent="0.25">
      <c r="A85" s="89">
        <v>7</v>
      </c>
      <c r="B85" s="150" t="s">
        <v>15</v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</row>
    <row r="86" spans="1:17" ht="15" customHeight="1" x14ac:dyDescent="0.25">
      <c r="A86" s="158"/>
      <c r="B86" s="144" t="s">
        <v>28</v>
      </c>
      <c r="C86" s="144" t="s">
        <v>53</v>
      </c>
      <c r="D86" s="144" t="s">
        <v>43</v>
      </c>
      <c r="E86" s="144"/>
      <c r="F86" s="144" t="s">
        <v>44</v>
      </c>
      <c r="G86" s="144"/>
      <c r="H86" s="134" t="s">
        <v>8</v>
      </c>
      <c r="I86" s="134"/>
      <c r="J86" s="134"/>
      <c r="K86" s="144" t="s">
        <v>52</v>
      </c>
      <c r="L86" s="159" t="s">
        <v>54</v>
      </c>
      <c r="M86" s="144" t="s">
        <v>27</v>
      </c>
      <c r="N86" s="144"/>
      <c r="O86" s="144" t="s">
        <v>17</v>
      </c>
      <c r="P86" s="144" t="s">
        <v>48</v>
      </c>
      <c r="Q86" s="144" t="s">
        <v>19</v>
      </c>
    </row>
    <row r="87" spans="1:17" ht="66" customHeight="1" x14ac:dyDescent="0.25">
      <c r="A87" s="158"/>
      <c r="B87" s="144"/>
      <c r="C87" s="144"/>
      <c r="D87" s="144"/>
      <c r="E87" s="144"/>
      <c r="F87" s="144"/>
      <c r="G87" s="144"/>
      <c r="H87" s="39" t="s">
        <v>221</v>
      </c>
      <c r="I87" s="88" t="s">
        <v>46</v>
      </c>
      <c r="J87" s="39" t="s">
        <v>45</v>
      </c>
      <c r="K87" s="144"/>
      <c r="L87" s="159"/>
      <c r="M87" s="88" t="s">
        <v>16</v>
      </c>
      <c r="N87" s="88" t="s">
        <v>55</v>
      </c>
      <c r="O87" s="144"/>
      <c r="P87" s="144"/>
      <c r="Q87" s="144"/>
    </row>
    <row r="88" spans="1:17" ht="33.75" x14ac:dyDescent="0.25">
      <c r="A88" s="93" t="s">
        <v>241</v>
      </c>
      <c r="B88" s="42" t="s">
        <v>239</v>
      </c>
      <c r="C88" s="56" t="s">
        <v>124</v>
      </c>
      <c r="D88" s="148"/>
      <c r="E88" s="149"/>
      <c r="F88" s="155" t="s">
        <v>107</v>
      </c>
      <c r="G88" s="156"/>
      <c r="H88" s="79">
        <v>43</v>
      </c>
      <c r="I88" s="58">
        <v>100</v>
      </c>
      <c r="J88" s="58">
        <v>0</v>
      </c>
      <c r="K88" s="57" t="s">
        <v>109</v>
      </c>
      <c r="L88" s="59" t="s">
        <v>5</v>
      </c>
      <c r="M88" s="43">
        <v>42338</v>
      </c>
      <c r="N88" s="43">
        <v>42368</v>
      </c>
      <c r="O88" s="90" t="s">
        <v>138</v>
      </c>
      <c r="P88" s="90" t="s">
        <v>107</v>
      </c>
      <c r="Q88" s="90" t="s">
        <v>1</v>
      </c>
    </row>
    <row r="89" spans="1:17" ht="22.5" x14ac:dyDescent="0.25">
      <c r="A89" s="93" t="s">
        <v>242</v>
      </c>
      <c r="B89" s="42" t="s">
        <v>115</v>
      </c>
      <c r="C89" s="56" t="s">
        <v>125</v>
      </c>
      <c r="D89" s="145"/>
      <c r="E89" s="145"/>
      <c r="F89" s="157" t="s">
        <v>144</v>
      </c>
      <c r="G89" s="157"/>
      <c r="H89" s="79">
        <v>0.8</v>
      </c>
      <c r="I89" s="58">
        <v>100</v>
      </c>
      <c r="J89" s="58">
        <v>0</v>
      </c>
      <c r="K89" s="57" t="s">
        <v>109</v>
      </c>
      <c r="L89" s="59" t="s">
        <v>5</v>
      </c>
      <c r="M89" s="60">
        <v>41821</v>
      </c>
      <c r="N89" s="64">
        <v>41901</v>
      </c>
      <c r="O89" s="90" t="s">
        <v>137</v>
      </c>
      <c r="P89" s="90" t="s">
        <v>143</v>
      </c>
      <c r="Q89" s="90" t="s">
        <v>67</v>
      </c>
    </row>
    <row r="90" spans="1:17" ht="33.75" x14ac:dyDescent="0.25">
      <c r="A90" s="93" t="s">
        <v>261</v>
      </c>
      <c r="B90" s="42" t="s">
        <v>239</v>
      </c>
      <c r="C90" s="56" t="s">
        <v>129</v>
      </c>
      <c r="D90" s="145"/>
      <c r="E90" s="145"/>
      <c r="F90" s="146" t="s">
        <v>107</v>
      </c>
      <c r="G90" s="147"/>
      <c r="H90" s="79">
        <v>2.7</v>
      </c>
      <c r="I90" s="58">
        <v>100</v>
      </c>
      <c r="J90" s="58">
        <v>0</v>
      </c>
      <c r="K90" s="57" t="s">
        <v>109</v>
      </c>
      <c r="L90" s="59" t="s">
        <v>5</v>
      </c>
      <c r="M90" s="43">
        <v>42338</v>
      </c>
      <c r="N90" s="99">
        <v>42368</v>
      </c>
      <c r="O90" s="120" t="s">
        <v>138</v>
      </c>
      <c r="P90" s="120" t="s">
        <v>107</v>
      </c>
      <c r="Q90" s="90" t="s">
        <v>1</v>
      </c>
    </row>
    <row r="91" spans="1:17" ht="33.75" x14ac:dyDescent="0.25">
      <c r="A91" s="93" t="s">
        <v>262</v>
      </c>
      <c r="B91" s="42" t="s">
        <v>239</v>
      </c>
      <c r="C91" s="56" t="s">
        <v>130</v>
      </c>
      <c r="D91" s="145"/>
      <c r="E91" s="145"/>
      <c r="F91" s="146" t="s">
        <v>107</v>
      </c>
      <c r="G91" s="147"/>
      <c r="H91" s="79">
        <v>54.1</v>
      </c>
      <c r="I91" s="58">
        <v>100</v>
      </c>
      <c r="J91" s="58">
        <v>0</v>
      </c>
      <c r="K91" s="57" t="s">
        <v>109</v>
      </c>
      <c r="L91" s="59" t="s">
        <v>5</v>
      </c>
      <c r="M91" s="43">
        <v>42459</v>
      </c>
      <c r="N91" s="99">
        <v>42489</v>
      </c>
      <c r="O91" s="120" t="s">
        <v>138</v>
      </c>
      <c r="P91" s="120" t="s">
        <v>107</v>
      </c>
      <c r="Q91" s="90" t="s">
        <v>1</v>
      </c>
    </row>
    <row r="92" spans="1:17" ht="33.75" x14ac:dyDescent="0.25">
      <c r="A92" s="93" t="s">
        <v>263</v>
      </c>
      <c r="B92" s="42" t="s">
        <v>239</v>
      </c>
      <c r="C92" s="56" t="s">
        <v>131</v>
      </c>
      <c r="D92" s="145"/>
      <c r="E92" s="145"/>
      <c r="F92" s="146" t="s">
        <v>107</v>
      </c>
      <c r="G92" s="147"/>
      <c r="H92" s="79">
        <v>17.5</v>
      </c>
      <c r="I92" s="58">
        <v>100</v>
      </c>
      <c r="J92" s="58">
        <v>0</v>
      </c>
      <c r="K92" s="57" t="s">
        <v>109</v>
      </c>
      <c r="L92" s="59" t="s">
        <v>5</v>
      </c>
      <c r="M92" s="43">
        <v>42459</v>
      </c>
      <c r="N92" s="99">
        <v>42489</v>
      </c>
      <c r="O92" s="120" t="s">
        <v>138</v>
      </c>
      <c r="P92" s="120" t="s">
        <v>107</v>
      </c>
      <c r="Q92" s="90" t="s">
        <v>1</v>
      </c>
    </row>
    <row r="93" spans="1:17" ht="33.75" x14ac:dyDescent="0.25">
      <c r="A93" s="93" t="s">
        <v>260</v>
      </c>
      <c r="B93" s="42" t="s">
        <v>115</v>
      </c>
      <c r="C93" s="56" t="s">
        <v>155</v>
      </c>
      <c r="D93" s="145"/>
      <c r="E93" s="145"/>
      <c r="F93" s="146" t="s">
        <v>208</v>
      </c>
      <c r="G93" s="147"/>
      <c r="H93" s="79">
        <v>0.92</v>
      </c>
      <c r="I93" s="58">
        <v>100</v>
      </c>
      <c r="J93" s="58">
        <v>0</v>
      </c>
      <c r="K93" s="57" t="s">
        <v>109</v>
      </c>
      <c r="L93" s="59" t="s">
        <v>4</v>
      </c>
      <c r="M93" s="43">
        <v>41913</v>
      </c>
      <c r="N93" s="99">
        <v>42128</v>
      </c>
      <c r="O93" s="120" t="s">
        <v>240</v>
      </c>
      <c r="P93" s="120" t="s">
        <v>168</v>
      </c>
      <c r="Q93" s="90" t="s">
        <v>20</v>
      </c>
    </row>
    <row r="94" spans="1:17" ht="33.75" x14ac:dyDescent="0.25">
      <c r="A94" s="93" t="s">
        <v>265</v>
      </c>
      <c r="B94" s="42" t="s">
        <v>216</v>
      </c>
      <c r="C94" s="56" t="s">
        <v>177</v>
      </c>
      <c r="D94" s="148"/>
      <c r="E94" s="149"/>
      <c r="F94" s="146" t="s">
        <v>107</v>
      </c>
      <c r="G94" s="147"/>
      <c r="H94" s="79">
        <v>171</v>
      </c>
      <c r="I94" s="58">
        <v>100</v>
      </c>
      <c r="J94" s="58">
        <v>0</v>
      </c>
      <c r="K94" s="57" t="s">
        <v>109</v>
      </c>
      <c r="L94" s="59" t="s">
        <v>4</v>
      </c>
      <c r="M94" s="43">
        <v>42368</v>
      </c>
      <c r="N94" s="99">
        <v>42398</v>
      </c>
      <c r="O94" s="120" t="s">
        <v>240</v>
      </c>
      <c r="P94" s="120" t="s">
        <v>107</v>
      </c>
      <c r="Q94" s="90" t="s">
        <v>1</v>
      </c>
    </row>
    <row r="95" spans="1:17" ht="22.5" x14ac:dyDescent="0.25">
      <c r="A95" s="93" t="s">
        <v>266</v>
      </c>
      <c r="B95" s="42" t="s">
        <v>218</v>
      </c>
      <c r="C95" s="56" t="s">
        <v>178</v>
      </c>
      <c r="D95" s="148"/>
      <c r="E95" s="149"/>
      <c r="F95" s="146" t="s">
        <v>107</v>
      </c>
      <c r="G95" s="147"/>
      <c r="H95" s="84">
        <v>238</v>
      </c>
      <c r="I95" s="41">
        <v>100</v>
      </c>
      <c r="J95" s="58">
        <v>0</v>
      </c>
      <c r="K95" s="122" t="s">
        <v>109</v>
      </c>
      <c r="L95" s="59" t="s">
        <v>4</v>
      </c>
      <c r="M95" s="43">
        <v>42428</v>
      </c>
      <c r="N95" s="99">
        <v>42458</v>
      </c>
      <c r="O95" s="120" t="s">
        <v>240</v>
      </c>
      <c r="P95" s="120" t="s">
        <v>107</v>
      </c>
      <c r="Q95" s="90" t="s">
        <v>1</v>
      </c>
    </row>
    <row r="96" spans="1:17" ht="22.5" x14ac:dyDescent="0.25">
      <c r="A96" s="93" t="s">
        <v>264</v>
      </c>
      <c r="B96" s="42" t="s">
        <v>216</v>
      </c>
      <c r="C96" s="56" t="s">
        <v>156</v>
      </c>
      <c r="D96" s="148"/>
      <c r="E96" s="149"/>
      <c r="F96" s="146" t="s">
        <v>107</v>
      </c>
      <c r="G96" s="147"/>
      <c r="H96" s="84">
        <v>124</v>
      </c>
      <c r="I96" s="41">
        <v>100</v>
      </c>
      <c r="J96" s="58">
        <v>0</v>
      </c>
      <c r="K96" s="122" t="s">
        <v>109</v>
      </c>
      <c r="L96" s="59" t="s">
        <v>4</v>
      </c>
      <c r="M96" s="43">
        <v>42428</v>
      </c>
      <c r="N96" s="99">
        <v>42518</v>
      </c>
      <c r="O96" s="120" t="s">
        <v>119</v>
      </c>
      <c r="P96" s="120" t="s">
        <v>107</v>
      </c>
      <c r="Q96" s="90" t="s">
        <v>1</v>
      </c>
    </row>
    <row r="97" spans="1:17" s="76" customFormat="1" ht="22.5" x14ac:dyDescent="0.25">
      <c r="A97" s="122" t="s">
        <v>267</v>
      </c>
      <c r="B97" s="122" t="s">
        <v>217</v>
      </c>
      <c r="C97" s="56" t="s">
        <v>275</v>
      </c>
      <c r="D97" s="148"/>
      <c r="E97" s="149"/>
      <c r="F97" s="146" t="s">
        <v>107</v>
      </c>
      <c r="G97" s="147"/>
      <c r="H97" s="79">
        <v>194</v>
      </c>
      <c r="I97" s="58">
        <v>100</v>
      </c>
      <c r="J97" s="58">
        <v>0</v>
      </c>
      <c r="K97" s="57" t="s">
        <v>109</v>
      </c>
      <c r="L97" s="59" t="s">
        <v>3</v>
      </c>
      <c r="M97" s="60">
        <v>42490</v>
      </c>
      <c r="N97" s="99">
        <v>42520</v>
      </c>
      <c r="O97" s="120" t="s">
        <v>240</v>
      </c>
      <c r="P97" s="120" t="s">
        <v>107</v>
      </c>
      <c r="Q97" s="120" t="s">
        <v>1</v>
      </c>
    </row>
    <row r="98" spans="1:17" s="76" customFormat="1" ht="35.25" customHeight="1" x14ac:dyDescent="0.25">
      <c r="A98" s="122" t="s">
        <v>272</v>
      </c>
      <c r="B98" s="122" t="s">
        <v>273</v>
      </c>
      <c r="C98" s="56" t="s">
        <v>274</v>
      </c>
      <c r="D98" s="148"/>
      <c r="E98" s="149"/>
      <c r="F98" s="146" t="s">
        <v>107</v>
      </c>
      <c r="G98" s="147"/>
      <c r="H98" s="79">
        <v>400</v>
      </c>
      <c r="I98" s="58">
        <v>100</v>
      </c>
      <c r="J98" s="58">
        <v>0</v>
      </c>
      <c r="K98" s="57" t="s">
        <v>109</v>
      </c>
      <c r="L98" s="59" t="s">
        <v>4</v>
      </c>
      <c r="M98" s="60">
        <v>42551</v>
      </c>
      <c r="N98" s="99">
        <v>42641</v>
      </c>
      <c r="O98" s="120" t="s">
        <v>119</v>
      </c>
      <c r="P98" s="120" t="s">
        <v>107</v>
      </c>
      <c r="Q98" s="120" t="s">
        <v>1</v>
      </c>
    </row>
    <row r="99" spans="1:17" s="55" customFormat="1" ht="15.75" customHeight="1" x14ac:dyDescent="0.25">
      <c r="A99" s="78"/>
      <c r="B99" s="50"/>
      <c r="G99" s="55" t="s">
        <v>2</v>
      </c>
      <c r="H99" s="85">
        <f>SUM(H88:H98)</f>
        <v>1246.02</v>
      </c>
      <c r="I99" s="73"/>
      <c r="J99" s="73"/>
      <c r="Q99" s="50"/>
    </row>
    <row r="102" spans="1:17" ht="15.75" customHeight="1" x14ac:dyDescent="0.25">
      <c r="A102" s="89">
        <v>8</v>
      </c>
      <c r="B102" s="150" t="s">
        <v>243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</row>
    <row r="103" spans="1:17" ht="15" customHeight="1" x14ac:dyDescent="0.25">
      <c r="A103" s="151"/>
      <c r="B103" s="144" t="s">
        <v>28</v>
      </c>
      <c r="C103" s="144" t="s">
        <v>26</v>
      </c>
      <c r="D103" s="144" t="s">
        <v>43</v>
      </c>
      <c r="E103" s="144" t="s">
        <v>112</v>
      </c>
      <c r="F103" s="144" t="s">
        <v>44</v>
      </c>
      <c r="G103" s="144"/>
      <c r="H103" s="134" t="s">
        <v>8</v>
      </c>
      <c r="I103" s="134"/>
      <c r="J103" s="134"/>
      <c r="K103" s="144" t="s">
        <v>52</v>
      </c>
      <c r="L103" s="144" t="s">
        <v>49</v>
      </c>
      <c r="M103" s="144" t="s">
        <v>27</v>
      </c>
      <c r="N103" s="144"/>
      <c r="O103" s="144" t="s">
        <v>64</v>
      </c>
      <c r="P103" s="144" t="s">
        <v>48</v>
      </c>
      <c r="Q103" s="144" t="s">
        <v>19</v>
      </c>
    </row>
    <row r="104" spans="1:17" ht="57.75" customHeight="1" x14ac:dyDescent="0.25">
      <c r="A104" s="152"/>
      <c r="B104" s="144"/>
      <c r="C104" s="144"/>
      <c r="D104" s="144"/>
      <c r="E104" s="144"/>
      <c r="F104" s="144"/>
      <c r="G104" s="144"/>
      <c r="H104" s="39" t="s">
        <v>221</v>
      </c>
      <c r="I104" s="39" t="s">
        <v>46</v>
      </c>
      <c r="J104" s="92" t="s">
        <v>45</v>
      </c>
      <c r="K104" s="144"/>
      <c r="L104" s="144"/>
      <c r="M104" s="88" t="s">
        <v>66</v>
      </c>
      <c r="N104" s="88" t="s">
        <v>9</v>
      </c>
      <c r="O104" s="144"/>
      <c r="P104" s="144"/>
      <c r="Q104" s="144"/>
    </row>
    <row r="105" spans="1:17" x14ac:dyDescent="0.25">
      <c r="A105" s="93"/>
      <c r="B105" s="102"/>
      <c r="C105" s="103"/>
      <c r="D105" s="110"/>
      <c r="E105" s="104"/>
      <c r="F105" s="133"/>
      <c r="G105" s="133"/>
      <c r="H105" s="113"/>
      <c r="I105" s="109"/>
      <c r="J105" s="109"/>
      <c r="K105" s="108"/>
      <c r="L105" s="108"/>
      <c r="M105" s="104"/>
      <c r="N105" s="74"/>
      <c r="O105" s="90"/>
      <c r="P105" s="74"/>
      <c r="Q105" s="104"/>
    </row>
    <row r="106" spans="1:17" x14ac:dyDescent="0.25">
      <c r="A106" s="93"/>
      <c r="B106" s="101"/>
      <c r="C106" s="100"/>
      <c r="D106" s="112"/>
      <c r="E106" s="105"/>
      <c r="F106" s="133"/>
      <c r="G106" s="133"/>
      <c r="H106" s="114"/>
      <c r="I106" s="107"/>
      <c r="J106" s="107"/>
      <c r="K106" s="111"/>
      <c r="L106" s="106"/>
      <c r="M106" s="105"/>
      <c r="N106" s="74"/>
      <c r="O106" s="90"/>
      <c r="P106" s="74"/>
      <c r="Q106" s="105"/>
    </row>
    <row r="107" spans="1:17" x14ac:dyDescent="0.25">
      <c r="A107" s="93"/>
      <c r="B107" s="42"/>
      <c r="C107" s="56"/>
      <c r="D107" s="91"/>
      <c r="E107" s="57"/>
      <c r="F107" s="93"/>
      <c r="G107" s="93"/>
      <c r="H107" s="79"/>
      <c r="I107" s="58"/>
      <c r="J107" s="58"/>
      <c r="K107" s="57"/>
      <c r="L107" s="59"/>
      <c r="M107" s="43"/>
      <c r="N107" s="74"/>
      <c r="O107" s="90"/>
      <c r="P107" s="74"/>
      <c r="Q107" s="90"/>
    </row>
    <row r="108" spans="1:17" x14ac:dyDescent="0.25">
      <c r="A108" s="93"/>
      <c r="B108" s="75"/>
      <c r="C108" s="75"/>
      <c r="D108" s="75"/>
      <c r="E108" s="75"/>
      <c r="F108" s="133"/>
      <c r="G108" s="133"/>
      <c r="H108" s="93"/>
      <c r="I108" s="75"/>
      <c r="J108" s="75"/>
      <c r="K108" s="75"/>
      <c r="L108" s="75"/>
      <c r="M108" s="75"/>
      <c r="N108" s="128" t="s">
        <v>107</v>
      </c>
      <c r="O108" s="75"/>
      <c r="P108" s="74" t="s">
        <v>107</v>
      </c>
      <c r="Q108" s="75"/>
    </row>
    <row r="109" spans="1:17" x14ac:dyDescent="0.25">
      <c r="A109" s="93"/>
      <c r="B109" s="75"/>
      <c r="C109" s="75"/>
      <c r="D109" s="75"/>
      <c r="E109" s="75"/>
      <c r="F109" s="133"/>
      <c r="G109" s="133"/>
      <c r="H109" s="93"/>
      <c r="I109" s="75"/>
      <c r="J109" s="75"/>
      <c r="K109" s="75"/>
      <c r="L109" s="75"/>
      <c r="M109" s="75"/>
      <c r="N109" s="128" t="s">
        <v>107</v>
      </c>
      <c r="O109" s="75"/>
      <c r="P109" s="74" t="s">
        <v>107</v>
      </c>
      <c r="Q109" s="75"/>
    </row>
    <row r="110" spans="1:17" s="32" customFormat="1" x14ac:dyDescent="0.25">
      <c r="A110" s="31"/>
      <c r="B110" s="31"/>
      <c r="C110" s="30"/>
      <c r="D110" s="30"/>
      <c r="E110" s="30"/>
      <c r="F110" s="30"/>
      <c r="G110" s="55" t="s">
        <v>2</v>
      </c>
      <c r="H110" s="85">
        <v>0</v>
      </c>
      <c r="K110" s="30"/>
      <c r="L110" s="30"/>
      <c r="M110" s="30"/>
      <c r="N110" s="30"/>
      <c r="O110" s="30"/>
      <c r="P110" s="30"/>
      <c r="Q110" s="31"/>
    </row>
    <row r="111" spans="1:17" s="32" customFormat="1" x14ac:dyDescent="0.25">
      <c r="A111" s="77" t="s">
        <v>297</v>
      </c>
      <c r="B111" s="31"/>
      <c r="C111" s="30"/>
      <c r="D111" s="30"/>
      <c r="E111" s="30"/>
      <c r="F111" s="30"/>
      <c r="G111" s="55"/>
      <c r="H111" s="50"/>
      <c r="I111" s="72"/>
      <c r="K111" s="30"/>
      <c r="L111" s="30"/>
      <c r="M111" s="30"/>
      <c r="N111" s="30"/>
      <c r="O111" s="30"/>
      <c r="P111" s="30"/>
      <c r="Q111" s="31"/>
    </row>
    <row r="112" spans="1:17" s="32" customFormat="1" x14ac:dyDescent="0.25">
      <c r="A112" s="31"/>
      <c r="B112" s="31"/>
      <c r="C112" s="30"/>
      <c r="D112" s="50" t="s">
        <v>232</v>
      </c>
      <c r="E112" s="72">
        <f>H99+H83+G77+H63+H43+H32+H17</f>
        <v>220962.70525486482</v>
      </c>
      <c r="F112" s="30"/>
      <c r="G112" s="30"/>
      <c r="H112" s="86"/>
      <c r="K112" s="30"/>
      <c r="L112" s="30"/>
      <c r="M112" s="30"/>
      <c r="N112" s="30"/>
      <c r="O112" s="30"/>
      <c r="P112" s="30"/>
      <c r="Q112" s="31"/>
    </row>
    <row r="139" spans="1:17" x14ac:dyDescent="0.25">
      <c r="B139" s="135" t="s">
        <v>65</v>
      </c>
      <c r="C139" s="49" t="s">
        <v>5</v>
      </c>
    </row>
    <row r="140" spans="1:17" x14ac:dyDescent="0.25">
      <c r="B140" s="136"/>
      <c r="C140" s="49" t="s">
        <v>3</v>
      </c>
    </row>
    <row r="141" spans="1:17" x14ac:dyDescent="0.25">
      <c r="B141" s="137"/>
      <c r="C141" s="40" t="s">
        <v>4</v>
      </c>
    </row>
    <row r="143" spans="1:17" s="32" customFormat="1" x14ac:dyDescent="0.25">
      <c r="A143" s="31"/>
      <c r="B143" s="135" t="s">
        <v>19</v>
      </c>
      <c r="C143" s="49" t="s">
        <v>1</v>
      </c>
      <c r="D143" s="30"/>
      <c r="E143" s="30"/>
      <c r="F143" s="30"/>
      <c r="G143" s="30"/>
      <c r="H143" s="86"/>
      <c r="K143" s="30"/>
      <c r="L143" s="30"/>
      <c r="M143" s="30"/>
      <c r="N143" s="30"/>
      <c r="O143" s="30"/>
      <c r="P143" s="30"/>
      <c r="Q143" s="31"/>
    </row>
    <row r="144" spans="1:17" s="32" customFormat="1" x14ac:dyDescent="0.25">
      <c r="A144" s="31"/>
      <c r="B144" s="136"/>
      <c r="C144" s="49" t="s">
        <v>61</v>
      </c>
      <c r="D144" s="30"/>
      <c r="E144" s="30"/>
      <c r="F144" s="30"/>
      <c r="G144" s="30"/>
      <c r="H144" s="86"/>
      <c r="K144" s="30"/>
      <c r="L144" s="30"/>
      <c r="M144" s="30"/>
      <c r="N144" s="30"/>
      <c r="O144" s="30"/>
      <c r="P144" s="30"/>
      <c r="Q144" s="31"/>
    </row>
    <row r="145" spans="1:17" s="32" customFormat="1" x14ac:dyDescent="0.25">
      <c r="A145" s="31"/>
      <c r="B145" s="136"/>
      <c r="C145" s="49" t="s">
        <v>38</v>
      </c>
      <c r="D145" s="30"/>
      <c r="E145" s="30"/>
      <c r="F145" s="30"/>
      <c r="G145" s="30"/>
      <c r="H145" s="87"/>
      <c r="K145" s="30"/>
      <c r="L145" s="30"/>
      <c r="M145" s="30"/>
      <c r="N145" s="30"/>
      <c r="O145" s="30"/>
      <c r="P145" s="30"/>
      <c r="Q145" s="31"/>
    </row>
    <row r="146" spans="1:17" s="32" customFormat="1" x14ac:dyDescent="0.25">
      <c r="A146" s="31"/>
      <c r="B146" s="136"/>
      <c r="C146" s="49" t="s">
        <v>7</v>
      </c>
      <c r="D146" s="30"/>
      <c r="E146" s="30"/>
      <c r="F146" s="30"/>
      <c r="G146" s="30"/>
      <c r="H146" s="86"/>
      <c r="K146" s="30"/>
      <c r="L146" s="30"/>
      <c r="M146" s="30"/>
      <c r="N146" s="30"/>
      <c r="O146" s="30"/>
      <c r="P146" s="30"/>
      <c r="Q146" s="31"/>
    </row>
    <row r="147" spans="1:17" s="32" customFormat="1" x14ac:dyDescent="0.25">
      <c r="A147" s="31"/>
      <c r="B147" s="136"/>
      <c r="C147" s="49" t="s">
        <v>62</v>
      </c>
      <c r="D147" s="30"/>
      <c r="E147" s="30"/>
      <c r="F147" s="30"/>
      <c r="G147" s="30"/>
      <c r="H147" s="86"/>
      <c r="K147" s="30"/>
      <c r="L147" s="30"/>
      <c r="M147" s="30"/>
      <c r="N147" s="30"/>
      <c r="O147" s="30"/>
      <c r="P147" s="30"/>
      <c r="Q147" s="31"/>
    </row>
    <row r="148" spans="1:17" s="32" customFormat="1" x14ac:dyDescent="0.25">
      <c r="A148" s="31"/>
      <c r="B148" s="136"/>
      <c r="C148" s="49" t="s">
        <v>56</v>
      </c>
      <c r="D148" s="30"/>
      <c r="E148" s="30"/>
      <c r="F148" s="30"/>
      <c r="G148" s="30"/>
      <c r="H148" s="86"/>
      <c r="K148" s="30"/>
      <c r="L148" s="30"/>
      <c r="M148" s="30"/>
      <c r="N148" s="30"/>
      <c r="O148" s="30"/>
      <c r="P148" s="30"/>
      <c r="Q148" s="31"/>
    </row>
    <row r="149" spans="1:17" s="32" customFormat="1" x14ac:dyDescent="0.25">
      <c r="A149" s="31"/>
      <c r="B149" s="136"/>
      <c r="C149" s="49" t="s">
        <v>20</v>
      </c>
      <c r="D149" s="30"/>
      <c r="E149" s="30"/>
      <c r="F149" s="30"/>
      <c r="G149" s="30"/>
      <c r="H149" s="86"/>
      <c r="K149" s="30"/>
      <c r="L149" s="30"/>
      <c r="M149" s="30"/>
      <c r="N149" s="30"/>
      <c r="O149" s="30"/>
      <c r="P149" s="30"/>
      <c r="Q149" s="31"/>
    </row>
    <row r="150" spans="1:17" s="32" customFormat="1" x14ac:dyDescent="0.25">
      <c r="A150" s="31"/>
      <c r="B150" s="137"/>
      <c r="C150" s="49" t="s">
        <v>67</v>
      </c>
      <c r="D150" s="30"/>
      <c r="E150" s="30"/>
      <c r="F150" s="30"/>
      <c r="G150" s="30"/>
      <c r="H150" s="86"/>
      <c r="K150" s="30"/>
      <c r="L150" s="30"/>
      <c r="M150" s="30"/>
      <c r="N150" s="30"/>
      <c r="O150" s="30"/>
      <c r="P150" s="30"/>
      <c r="Q150" s="31"/>
    </row>
    <row r="152" spans="1:17" s="32" customFormat="1" ht="45" x14ac:dyDescent="0.25">
      <c r="A152" s="31"/>
      <c r="B152" s="138" t="s">
        <v>60</v>
      </c>
      <c r="C152" s="139" t="s">
        <v>57</v>
      </c>
      <c r="D152" s="49" t="s">
        <v>39</v>
      </c>
      <c r="E152" s="49" t="s">
        <v>39</v>
      </c>
      <c r="F152" s="30"/>
      <c r="G152" s="30"/>
      <c r="H152" s="86"/>
      <c r="K152" s="30"/>
      <c r="L152" s="30"/>
      <c r="M152" s="30"/>
      <c r="N152" s="30"/>
      <c r="O152" s="30"/>
      <c r="P152" s="30"/>
      <c r="Q152" s="31"/>
    </row>
    <row r="153" spans="1:17" s="32" customFormat="1" ht="45" x14ac:dyDescent="0.25">
      <c r="A153" s="31"/>
      <c r="B153" s="138"/>
      <c r="C153" s="139"/>
      <c r="D153" s="49" t="s">
        <v>68</v>
      </c>
      <c r="E153" s="49" t="s">
        <v>68</v>
      </c>
      <c r="F153" s="30"/>
      <c r="G153" s="30"/>
      <c r="H153" s="86"/>
      <c r="K153" s="30"/>
      <c r="L153" s="30"/>
      <c r="M153" s="30"/>
      <c r="N153" s="30"/>
      <c r="O153" s="30"/>
      <c r="P153" s="30"/>
      <c r="Q153" s="31"/>
    </row>
    <row r="154" spans="1:17" s="32" customFormat="1" ht="56.25" x14ac:dyDescent="0.25">
      <c r="A154" s="31"/>
      <c r="B154" s="138"/>
      <c r="C154" s="139"/>
      <c r="D154" s="49" t="s">
        <v>69</v>
      </c>
      <c r="E154" s="49" t="s">
        <v>69</v>
      </c>
      <c r="F154" s="30"/>
      <c r="G154" s="30"/>
      <c r="H154" s="86"/>
      <c r="K154" s="30"/>
      <c r="L154" s="30"/>
      <c r="M154" s="30"/>
      <c r="N154" s="30"/>
      <c r="O154" s="30"/>
      <c r="P154" s="30"/>
      <c r="Q154" s="31"/>
    </row>
    <row r="155" spans="1:17" s="32" customFormat="1" ht="22.5" x14ac:dyDescent="0.25">
      <c r="A155" s="31"/>
      <c r="B155" s="138"/>
      <c r="C155" s="139"/>
      <c r="D155" s="49" t="s">
        <v>33</v>
      </c>
      <c r="E155" s="49" t="s">
        <v>33</v>
      </c>
      <c r="F155" s="30"/>
      <c r="G155" s="30"/>
      <c r="H155" s="86"/>
      <c r="K155" s="30"/>
      <c r="L155" s="30"/>
      <c r="M155" s="30"/>
      <c r="N155" s="30"/>
      <c r="O155" s="30"/>
      <c r="P155" s="30"/>
      <c r="Q155" s="31"/>
    </row>
    <row r="156" spans="1:17" s="32" customFormat="1" ht="22.5" x14ac:dyDescent="0.25">
      <c r="A156" s="31"/>
      <c r="B156" s="138"/>
      <c r="C156" s="139"/>
      <c r="D156" s="49" t="s">
        <v>34</v>
      </c>
      <c r="E156" s="49" t="s">
        <v>34</v>
      </c>
      <c r="F156" s="30"/>
      <c r="G156" s="30"/>
      <c r="H156" s="86"/>
      <c r="K156" s="30"/>
      <c r="L156" s="30"/>
      <c r="M156" s="30"/>
      <c r="N156" s="30"/>
      <c r="O156" s="30"/>
      <c r="P156" s="30"/>
      <c r="Q156" s="31"/>
    </row>
    <row r="157" spans="1:17" s="32" customFormat="1" ht="45" x14ac:dyDescent="0.25">
      <c r="A157" s="31"/>
      <c r="B157" s="138"/>
      <c r="C157" s="139"/>
      <c r="D157" s="49" t="s">
        <v>40</v>
      </c>
      <c r="E157" s="49" t="s">
        <v>40</v>
      </c>
      <c r="F157" s="30"/>
      <c r="G157" s="30"/>
      <c r="H157" s="86"/>
      <c r="K157" s="30"/>
      <c r="L157" s="30"/>
      <c r="M157" s="30"/>
      <c r="N157" s="30"/>
      <c r="O157" s="30"/>
      <c r="P157" s="30"/>
      <c r="Q157" s="31"/>
    </row>
    <row r="158" spans="1:17" ht="45" x14ac:dyDescent="0.25">
      <c r="B158" s="138"/>
      <c r="C158" s="139"/>
      <c r="D158" s="49" t="s">
        <v>70</v>
      </c>
      <c r="E158" s="49" t="s">
        <v>70</v>
      </c>
    </row>
    <row r="159" spans="1:17" ht="45" x14ac:dyDescent="0.25">
      <c r="B159" s="138"/>
      <c r="C159" s="140" t="s">
        <v>59</v>
      </c>
      <c r="D159" s="49" t="s">
        <v>35</v>
      </c>
      <c r="E159" s="49" t="s">
        <v>36</v>
      </c>
    </row>
    <row r="160" spans="1:17" ht="33.75" x14ac:dyDescent="0.25">
      <c r="B160" s="138"/>
      <c r="C160" s="140"/>
      <c r="D160" s="49" t="s">
        <v>36</v>
      </c>
      <c r="E160" s="49" t="s">
        <v>37</v>
      </c>
    </row>
    <row r="161" spans="2:4" ht="22.5" x14ac:dyDescent="0.25">
      <c r="B161" s="138"/>
      <c r="C161" s="140"/>
      <c r="D161" s="49" t="s">
        <v>37</v>
      </c>
    </row>
    <row r="162" spans="2:4" ht="22.5" x14ac:dyDescent="0.25">
      <c r="B162" s="138"/>
      <c r="C162" s="140"/>
      <c r="D162" s="49" t="s">
        <v>33</v>
      </c>
    </row>
    <row r="163" spans="2:4" ht="22.5" x14ac:dyDescent="0.25">
      <c r="B163" s="138"/>
      <c r="C163" s="140"/>
      <c r="D163" s="49" t="s">
        <v>34</v>
      </c>
    </row>
    <row r="164" spans="2:4" ht="33.75" x14ac:dyDescent="0.25">
      <c r="B164" s="138"/>
      <c r="C164" s="140"/>
      <c r="D164" s="49" t="s">
        <v>41</v>
      </c>
    </row>
    <row r="165" spans="2:4" ht="56.25" x14ac:dyDescent="0.25">
      <c r="B165" s="138"/>
      <c r="C165" s="140"/>
      <c r="D165" s="49" t="s">
        <v>71</v>
      </c>
    </row>
    <row r="166" spans="2:4" ht="45" x14ac:dyDescent="0.25">
      <c r="B166" s="138"/>
      <c r="C166" s="140"/>
      <c r="D166" s="49" t="s">
        <v>58</v>
      </c>
    </row>
    <row r="167" spans="2:4" ht="45" x14ac:dyDescent="0.25">
      <c r="B167" s="138"/>
      <c r="C167" s="140"/>
      <c r="D167" s="49" t="s">
        <v>6</v>
      </c>
    </row>
    <row r="168" spans="2:4" ht="56.25" x14ac:dyDescent="0.25">
      <c r="B168" s="138"/>
      <c r="C168" s="140"/>
      <c r="D168" s="49" t="s">
        <v>18</v>
      </c>
    </row>
    <row r="169" spans="2:4" ht="45" x14ac:dyDescent="0.25">
      <c r="B169" s="138"/>
      <c r="C169" s="141" t="s">
        <v>72</v>
      </c>
      <c r="D169" s="49" t="s">
        <v>73</v>
      </c>
    </row>
    <row r="170" spans="2:4" ht="22.5" x14ac:dyDescent="0.25">
      <c r="B170" s="138"/>
      <c r="C170" s="142"/>
      <c r="D170" s="49" t="s">
        <v>33</v>
      </c>
    </row>
    <row r="171" spans="2:4" ht="22.5" x14ac:dyDescent="0.25">
      <c r="B171" s="138"/>
      <c r="C171" s="143"/>
      <c r="D171" s="49" t="s">
        <v>34</v>
      </c>
    </row>
  </sheetData>
  <autoFilter ref="A104:Q106">
    <filterColumn colId="5" showButton="0"/>
  </autoFilter>
  <mergeCells count="168">
    <mergeCell ref="A1:Q1"/>
    <mergeCell ref="A2:Q2"/>
    <mergeCell ref="A3:Q3"/>
    <mergeCell ref="A4:Q4"/>
    <mergeCell ref="P9:Q9"/>
    <mergeCell ref="B10:Q10"/>
    <mergeCell ref="P11:P12"/>
    <mergeCell ref="Q11:Q12"/>
    <mergeCell ref="B19:Q19"/>
    <mergeCell ref="K11:K12"/>
    <mergeCell ref="L11:L12"/>
    <mergeCell ref="M11:N11"/>
    <mergeCell ref="O11:O12"/>
    <mergeCell ref="C20:C21"/>
    <mergeCell ref="D20:D21"/>
    <mergeCell ref="E20:E21"/>
    <mergeCell ref="F20:F21"/>
    <mergeCell ref="G20:G21"/>
    <mergeCell ref="G11:G12"/>
    <mergeCell ref="H11:J11"/>
    <mergeCell ref="A11:A12"/>
    <mergeCell ref="B11:B12"/>
    <mergeCell ref="C11:C12"/>
    <mergeCell ref="D11:D12"/>
    <mergeCell ref="E11:E12"/>
    <mergeCell ref="F11:F12"/>
    <mergeCell ref="K35:K36"/>
    <mergeCell ref="L35:L36"/>
    <mergeCell ref="M35:N35"/>
    <mergeCell ref="O35:O36"/>
    <mergeCell ref="P35:P36"/>
    <mergeCell ref="Q35:Q36"/>
    <mergeCell ref="Q20:Q21"/>
    <mergeCell ref="B34:Q34"/>
    <mergeCell ref="A35:A36"/>
    <mergeCell ref="B35:B36"/>
    <mergeCell ref="C35:C36"/>
    <mergeCell ref="D35:D36"/>
    <mergeCell ref="E35:E36"/>
    <mergeCell ref="F35:F36"/>
    <mergeCell ref="G35:G36"/>
    <mergeCell ref="H35:J35"/>
    <mergeCell ref="H20:J20"/>
    <mergeCell ref="K20:K21"/>
    <mergeCell ref="L20:L21"/>
    <mergeCell ref="M20:N20"/>
    <mergeCell ref="O20:O21"/>
    <mergeCell ref="P20:P21"/>
    <mergeCell ref="A20:A21"/>
    <mergeCell ref="B20:B21"/>
    <mergeCell ref="M46:N46"/>
    <mergeCell ref="O46:O47"/>
    <mergeCell ref="P46:P47"/>
    <mergeCell ref="Q46:Q47"/>
    <mergeCell ref="F48:G48"/>
    <mergeCell ref="F49:G49"/>
    <mergeCell ref="B45:Q45"/>
    <mergeCell ref="A46:A47"/>
    <mergeCell ref="B46:B47"/>
    <mergeCell ref="C46:C47"/>
    <mergeCell ref="D46:D47"/>
    <mergeCell ref="E46:E47"/>
    <mergeCell ref="F46:G47"/>
    <mergeCell ref="H46:J46"/>
    <mergeCell ref="K46:K47"/>
    <mergeCell ref="L46:L47"/>
    <mergeCell ref="F66:F67"/>
    <mergeCell ref="F56:G56"/>
    <mergeCell ref="F57:G57"/>
    <mergeCell ref="F58:G58"/>
    <mergeCell ref="F59:G59"/>
    <mergeCell ref="F60:G60"/>
    <mergeCell ref="B65:Q65"/>
    <mergeCell ref="F50:G50"/>
    <mergeCell ref="F51:G51"/>
    <mergeCell ref="F52:G52"/>
    <mergeCell ref="F53:G53"/>
    <mergeCell ref="F54:G54"/>
    <mergeCell ref="F55:G55"/>
    <mergeCell ref="F61:G61"/>
    <mergeCell ref="F62:G62"/>
    <mergeCell ref="O80:O81"/>
    <mergeCell ref="P80:P81"/>
    <mergeCell ref="Q80:Q81"/>
    <mergeCell ref="P66:P67"/>
    <mergeCell ref="Q66:Q67"/>
    <mergeCell ref="B79:Q79"/>
    <mergeCell ref="A80:A81"/>
    <mergeCell ref="B80:B81"/>
    <mergeCell ref="C80:C81"/>
    <mergeCell ref="D80:D81"/>
    <mergeCell ref="E80:E81"/>
    <mergeCell ref="F80:G81"/>
    <mergeCell ref="H80:J80"/>
    <mergeCell ref="G66:I66"/>
    <mergeCell ref="J66:J67"/>
    <mergeCell ref="K66:K67"/>
    <mergeCell ref="L66:L67"/>
    <mergeCell ref="M66:N66"/>
    <mergeCell ref="O66:O67"/>
    <mergeCell ref="A66:A67"/>
    <mergeCell ref="B66:B67"/>
    <mergeCell ref="C66:C67"/>
    <mergeCell ref="D66:D67"/>
    <mergeCell ref="E66:E67"/>
    <mergeCell ref="A86:A87"/>
    <mergeCell ref="B86:B87"/>
    <mergeCell ref="C86:C87"/>
    <mergeCell ref="D86:E87"/>
    <mergeCell ref="F86:G87"/>
    <mergeCell ref="H86:J86"/>
    <mergeCell ref="K80:K81"/>
    <mergeCell ref="L80:L81"/>
    <mergeCell ref="M80:N80"/>
    <mergeCell ref="K86:K87"/>
    <mergeCell ref="L86:L87"/>
    <mergeCell ref="M86:N86"/>
    <mergeCell ref="O86:O87"/>
    <mergeCell ref="P86:P87"/>
    <mergeCell ref="Q86:Q87"/>
    <mergeCell ref="F82:G82"/>
    <mergeCell ref="B85:Q85"/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  <mergeCell ref="A103:A104"/>
    <mergeCell ref="B103:B104"/>
    <mergeCell ref="C103:C104"/>
    <mergeCell ref="D103:D104"/>
    <mergeCell ref="E103:E104"/>
    <mergeCell ref="F103:G104"/>
    <mergeCell ref="D94:E94"/>
    <mergeCell ref="F94:G94"/>
    <mergeCell ref="D95:E95"/>
    <mergeCell ref="F95:G95"/>
    <mergeCell ref="D96:E96"/>
    <mergeCell ref="F96:G96"/>
    <mergeCell ref="D98:E98"/>
    <mergeCell ref="F98:G98"/>
    <mergeCell ref="K103:K104"/>
    <mergeCell ref="L103:L104"/>
    <mergeCell ref="D93:E93"/>
    <mergeCell ref="F93:G93"/>
    <mergeCell ref="O103:O104"/>
    <mergeCell ref="P103:P104"/>
    <mergeCell ref="Q103:Q104"/>
    <mergeCell ref="D97:E97"/>
    <mergeCell ref="F97:G97"/>
    <mergeCell ref="B102:Q102"/>
    <mergeCell ref="M103:N103"/>
    <mergeCell ref="F108:G108"/>
    <mergeCell ref="F109:G109"/>
    <mergeCell ref="H103:J103"/>
    <mergeCell ref="B139:B141"/>
    <mergeCell ref="B143:B150"/>
    <mergeCell ref="B152:B171"/>
    <mergeCell ref="C152:C158"/>
    <mergeCell ref="C159:C168"/>
    <mergeCell ref="C169:C171"/>
    <mergeCell ref="F105:G105"/>
    <mergeCell ref="F106:G106"/>
  </mergeCells>
  <dataValidations count="6">
    <dataValidation type="list" allowBlank="1" showInputMessage="1" showErrorMessage="1" sqref="E48:E63">
      <formula1>$D$152:$D$158</formula1>
    </dataValidation>
    <dataValidation type="list" allowBlank="1" showInputMessage="1" showErrorMessage="1" sqref="L83:L84 E83">
      <formula1>#REF!</formula1>
    </dataValidation>
    <dataValidation type="list" allowBlank="1" showInputMessage="1" showErrorMessage="1" sqref="Q88:Q98 Q22:Q32 Q68:Q77 Q82 Q105:Q107 Q13:Q17 Q48:Q63 Q37:Q43">
      <formula1>$C$143:$C$150</formula1>
    </dataValidation>
    <dataValidation type="list" allowBlank="1" showInputMessage="1" showErrorMessage="1" sqref="E82 E22:E32 E13:E17 E105:E107 E37:E43">
      <formula1>$D$159:$D$168</formula1>
    </dataValidation>
    <dataValidation type="list" allowBlank="1" showInputMessage="1" showErrorMessage="1" sqref="L82 L68:L77 L22:L32 L88:L98 L13:L17 L105:L107 L37:L43 L48:L63">
      <formula1>$C$139:$C$141</formula1>
    </dataValidation>
    <dataValidation type="list" allowBlank="1" showInputMessage="1" showErrorMessage="1" sqref="E68:E76">
      <formula1>$D$169:$D$171</formula1>
    </dataValidation>
  </dataValidations>
  <printOptions horizontalCentered="1"/>
  <pageMargins left="0" right="0" top="0.35433070866141736" bottom="0.27559055118110237" header="0.15748031496062992" footer="0.15748031496062992"/>
  <pageSetup paperSize="9" scale="67" orientation="landscape" horizontalDpi="300" verticalDpi="300" r:id="rId1"/>
  <rowBreaks count="3" manualBreakCount="3">
    <brk id="33" max="16" man="1"/>
    <brk id="55" max="16" man="1"/>
    <brk id="7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B21" sqref="B21"/>
    </sheetView>
  </sheetViews>
  <sheetFormatPr defaultColWidth="8.7109375" defaultRowHeight="15.75" x14ac:dyDescent="0.25"/>
  <cols>
    <col min="1" max="1" width="74.85546875" style="25" customWidth="1"/>
    <col min="2" max="2" width="72" style="25" customWidth="1"/>
    <col min="3" max="16384" width="8.7109375" style="25"/>
  </cols>
  <sheetData>
    <row r="1" spans="1:16" ht="9.75" customHeight="1" x14ac:dyDescent="0.25"/>
    <row r="2" spans="1:16" x14ac:dyDescent="0.25">
      <c r="A2" s="165" t="s">
        <v>23</v>
      </c>
      <c r="B2" s="16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166" t="s">
        <v>164</v>
      </c>
      <c r="B3" s="16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x14ac:dyDescent="0.25">
      <c r="A4" s="167" t="s">
        <v>163</v>
      </c>
      <c r="B4" s="167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x14ac:dyDescent="0.25">
      <c r="A5" s="168" t="s">
        <v>311</v>
      </c>
      <c r="B5" s="168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idden="1" x14ac:dyDescent="0.25">
      <c r="A6" s="23"/>
    </row>
    <row r="7" spans="1:16" x14ac:dyDescent="0.25">
      <c r="A7" s="127" t="s">
        <v>308</v>
      </c>
      <c r="B7" s="24"/>
    </row>
    <row r="8" spans="1:16" x14ac:dyDescent="0.25">
      <c r="A8" s="37" t="s">
        <v>281</v>
      </c>
      <c r="B8" s="26"/>
    </row>
    <row r="9" spans="1:16" x14ac:dyDescent="0.25">
      <c r="A9" s="37" t="s">
        <v>149</v>
      </c>
      <c r="B9" s="26"/>
    </row>
    <row r="10" spans="1:16" ht="15.75" customHeight="1" x14ac:dyDescent="0.25">
      <c r="A10" s="174" t="s">
        <v>78</v>
      </c>
      <c r="B10" s="174"/>
    </row>
    <row r="11" spans="1:16" s="27" customFormat="1" hidden="1" x14ac:dyDescent="0.25">
      <c r="A11" s="130"/>
      <c r="B11" s="130"/>
    </row>
    <row r="12" spans="1:16" x14ac:dyDescent="0.25">
      <c r="A12" s="170" t="s">
        <v>80</v>
      </c>
      <c r="B12" s="170" t="s">
        <v>81</v>
      </c>
    </row>
    <row r="13" spans="1:16" ht="9" customHeight="1" x14ac:dyDescent="0.25">
      <c r="A13" s="170"/>
      <c r="B13" s="170"/>
    </row>
    <row r="14" spans="1:16" x14ac:dyDescent="0.25">
      <c r="A14" s="94" t="s">
        <v>82</v>
      </c>
      <c r="B14" s="125"/>
    </row>
    <row r="15" spans="1:16" s="97" customFormat="1" x14ac:dyDescent="0.25">
      <c r="A15" s="28" t="s">
        <v>307</v>
      </c>
      <c r="B15" s="129" t="s">
        <v>298</v>
      </c>
    </row>
    <row r="16" spans="1:16" s="97" customFormat="1" ht="31.5" x14ac:dyDescent="0.25">
      <c r="A16" s="28" t="s">
        <v>306</v>
      </c>
      <c r="B16" s="129" t="s">
        <v>312</v>
      </c>
    </row>
    <row r="17" spans="1:2" s="97" customFormat="1" ht="9.75" customHeight="1" x14ac:dyDescent="0.25">
      <c r="A17" s="28"/>
      <c r="B17" s="28"/>
    </row>
    <row r="18" spans="1:2" s="97" customFormat="1" x14ac:dyDescent="0.25">
      <c r="A18" s="94" t="s">
        <v>85</v>
      </c>
      <c r="B18" s="125"/>
    </row>
    <row r="19" spans="1:2" s="97" customFormat="1" x14ac:dyDescent="0.25">
      <c r="A19" s="95" t="s">
        <v>305</v>
      </c>
      <c r="B19" s="129" t="s">
        <v>298</v>
      </c>
    </row>
    <row r="20" spans="1:2" s="97" customFormat="1" ht="11.25" customHeight="1" x14ac:dyDescent="0.25">
      <c r="A20" s="95"/>
      <c r="B20" s="129"/>
    </row>
    <row r="21" spans="1:2" s="97" customFormat="1" x14ac:dyDescent="0.25">
      <c r="A21" s="94" t="s">
        <v>111</v>
      </c>
      <c r="B21" s="125"/>
    </row>
    <row r="22" spans="1:2" s="97" customFormat="1" ht="63" x14ac:dyDescent="0.25">
      <c r="A22" s="28" t="s">
        <v>304</v>
      </c>
      <c r="B22" s="129" t="s">
        <v>303</v>
      </c>
    </row>
    <row r="23" spans="1:2" s="97" customFormat="1" ht="9" customHeight="1" x14ac:dyDescent="0.25">
      <c r="A23" s="29"/>
      <c r="B23" s="125"/>
    </row>
    <row r="24" spans="1:2" s="97" customFormat="1" x14ac:dyDescent="0.25">
      <c r="A24" s="94" t="s">
        <v>91</v>
      </c>
      <c r="B24" s="125"/>
    </row>
    <row r="25" spans="1:2" s="97" customFormat="1" ht="38.25" customHeight="1" x14ac:dyDescent="0.25">
      <c r="A25" s="29" t="s">
        <v>313</v>
      </c>
      <c r="B25" s="129" t="s">
        <v>310</v>
      </c>
    </row>
    <row r="26" spans="1:2" s="97" customFormat="1" ht="110.25" x14ac:dyDescent="0.25">
      <c r="A26" s="29" t="s">
        <v>269</v>
      </c>
      <c r="B26" s="129" t="s">
        <v>310</v>
      </c>
    </row>
    <row r="27" spans="1:2" s="97" customFormat="1" x14ac:dyDescent="0.25">
      <c r="A27" s="29" t="s">
        <v>302</v>
      </c>
      <c r="B27" s="129" t="s">
        <v>298</v>
      </c>
    </row>
    <row r="28" spans="1:2" s="97" customFormat="1" x14ac:dyDescent="0.25">
      <c r="A28" s="29" t="s">
        <v>301</v>
      </c>
      <c r="B28" s="129" t="s">
        <v>300</v>
      </c>
    </row>
    <row r="29" spans="1:2" s="97" customFormat="1" ht="16.5" customHeight="1" x14ac:dyDescent="0.25">
      <c r="A29" s="125"/>
      <c r="B29" s="125"/>
    </row>
    <row r="30" spans="1:2" s="97" customFormat="1" x14ac:dyDescent="0.25">
      <c r="A30" s="171" t="s">
        <v>98</v>
      </c>
      <c r="B30" s="172"/>
    </row>
    <row r="31" spans="1:2" s="97" customFormat="1" x14ac:dyDescent="0.25">
      <c r="A31" s="171"/>
      <c r="B31" s="172"/>
    </row>
    <row r="32" spans="1:2" s="97" customFormat="1" ht="31.5" x14ac:dyDescent="0.25">
      <c r="A32" s="132" t="s">
        <v>314</v>
      </c>
      <c r="B32" s="131" t="s">
        <v>316</v>
      </c>
    </row>
    <row r="33" spans="1:2" s="97" customFormat="1" ht="31.5" x14ac:dyDescent="0.25">
      <c r="A33" s="132" t="s">
        <v>315</v>
      </c>
      <c r="B33" s="131" t="s">
        <v>317</v>
      </c>
    </row>
    <row r="34" spans="1:2" s="97" customFormat="1" x14ac:dyDescent="0.25">
      <c r="A34" s="95" t="s">
        <v>299</v>
      </c>
      <c r="B34" s="129" t="s">
        <v>298</v>
      </c>
    </row>
    <row r="35" spans="1:2" s="97" customFormat="1" ht="8.25" customHeight="1" x14ac:dyDescent="0.25">
      <c r="A35" s="95"/>
      <c r="B35" s="129"/>
    </row>
    <row r="36" spans="1:2" s="97" customFormat="1" x14ac:dyDescent="0.25">
      <c r="A36" s="94" t="s">
        <v>101</v>
      </c>
      <c r="B36" s="125"/>
    </row>
    <row r="37" spans="1:2" s="97" customFormat="1" ht="11.25" customHeight="1" x14ac:dyDescent="0.25">
      <c r="A37" s="125"/>
      <c r="B37" s="125"/>
    </row>
    <row r="38" spans="1:2" s="97" customFormat="1" x14ac:dyDescent="0.25">
      <c r="A38" s="96" t="s">
        <v>104</v>
      </c>
      <c r="B38" s="28"/>
    </row>
    <row r="39" spans="1:2" s="97" customFormat="1" ht="30.75" customHeight="1" x14ac:dyDescent="0.25">
      <c r="A39" s="96" t="s">
        <v>270</v>
      </c>
      <c r="B39" s="28" t="s">
        <v>309</v>
      </c>
    </row>
    <row r="40" spans="1:2" s="98" customFormat="1" x14ac:dyDescent="0.25">
      <c r="A40" s="173"/>
      <c r="B40" s="173"/>
    </row>
    <row r="41" spans="1:2" s="97" customFormat="1" x14ac:dyDescent="0.25">
      <c r="A41" s="173"/>
      <c r="B41" s="173"/>
    </row>
    <row r="42" spans="1:2" s="97" customFormat="1" x14ac:dyDescent="0.25"/>
    <row r="43" spans="1:2" s="97" customFormat="1" x14ac:dyDescent="0.25"/>
    <row r="44" spans="1:2" s="97" customFormat="1" x14ac:dyDescent="0.25"/>
    <row r="45" spans="1:2" s="97" customFormat="1" x14ac:dyDescent="0.25"/>
    <row r="46" spans="1:2" s="97" customFormat="1" x14ac:dyDescent="0.25"/>
    <row r="47" spans="1:2" s="97" customFormat="1" x14ac:dyDescent="0.25"/>
    <row r="80" ht="15.75" customHeight="1" x14ac:dyDescent="0.25"/>
    <row r="81" ht="15" customHeight="1" x14ac:dyDescent="0.25"/>
    <row r="88" ht="15.75" customHeight="1" x14ac:dyDescent="0.25"/>
  </sheetData>
  <mergeCells count="11">
    <mergeCell ref="A2:B2"/>
    <mergeCell ref="A5:B5"/>
    <mergeCell ref="A3:B3"/>
    <mergeCell ref="A4:B4"/>
    <mergeCell ref="A10:B10"/>
    <mergeCell ref="B12:B13"/>
    <mergeCell ref="A30:A31"/>
    <mergeCell ref="B30:B31"/>
    <mergeCell ref="A40:A41"/>
    <mergeCell ref="B40:B41"/>
    <mergeCell ref="A12:A13"/>
  </mergeCells>
  <printOptions horizontalCentered="1"/>
  <pageMargins left="0.19685039370078741" right="0.19685039370078741" top="0.26" bottom="0.27559055118110237" header="0.15748031496062992" footer="0.15748031496062992"/>
  <pageSetup scale="8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workbookViewId="0"/>
  </sheetViews>
  <sheetFormatPr defaultColWidth="8.7109375" defaultRowHeight="15.75" x14ac:dyDescent="0.25"/>
  <cols>
    <col min="1" max="1" width="56.85546875" style="3" customWidth="1"/>
    <col min="2" max="2" width="90.140625" style="3" customWidth="1"/>
    <col min="3" max="3" width="62.28515625" style="3" customWidth="1"/>
    <col min="4" max="4" width="41.42578125" style="3" customWidth="1"/>
    <col min="5" max="5" width="36.7109375" style="3" customWidth="1"/>
    <col min="6" max="7" width="12.85546875" style="3" customWidth="1"/>
    <col min="8" max="8" width="15.7109375" style="4" customWidth="1"/>
    <col min="9" max="9" width="15.7109375" style="5" customWidth="1"/>
    <col min="10" max="10" width="18" style="5" customWidth="1"/>
    <col min="11" max="11" width="12.7109375" style="3" customWidth="1"/>
    <col min="12" max="12" width="19.5703125" style="3" customWidth="1"/>
    <col min="13" max="13" width="15.5703125" style="3" customWidth="1"/>
    <col min="14" max="14" width="15" style="3" customWidth="1"/>
    <col min="15" max="17" width="18.85546875" style="3" customWidth="1"/>
    <col min="18" max="16384" width="8.7109375" style="3"/>
  </cols>
  <sheetData>
    <row r="3" spans="1:13" x14ac:dyDescent="0.25">
      <c r="A3" s="1"/>
    </row>
    <row r="5" spans="1:13" x14ac:dyDescent="0.25">
      <c r="B5" s="2"/>
    </row>
    <row r="6" spans="1:13" x14ac:dyDescent="0.25">
      <c r="A6" s="6"/>
      <c r="B6" s="7" t="s">
        <v>23</v>
      </c>
      <c r="C6" s="6"/>
      <c r="D6" s="6"/>
      <c r="E6" s="6"/>
      <c r="F6" s="6"/>
      <c r="G6" s="6"/>
      <c r="H6" s="8"/>
      <c r="I6" s="9"/>
      <c r="J6" s="9"/>
      <c r="K6" s="6"/>
      <c r="L6" s="6"/>
      <c r="M6" s="6"/>
    </row>
    <row r="7" spans="1:13" x14ac:dyDescent="0.2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6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A9" s="12" t="s">
        <v>74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5">
      <c r="A10" s="14" t="s">
        <v>24</v>
      </c>
      <c r="B10" s="14"/>
      <c r="C10" s="6"/>
      <c r="D10" s="6"/>
      <c r="E10" s="6"/>
      <c r="F10" s="6"/>
      <c r="G10" s="6"/>
      <c r="H10" s="8"/>
      <c r="I10" s="9"/>
      <c r="J10" s="9"/>
      <c r="K10" s="6"/>
      <c r="L10" s="6"/>
      <c r="M10" s="6"/>
    </row>
    <row r="11" spans="1:13" x14ac:dyDescent="0.25">
      <c r="A11" s="6"/>
      <c r="B11" s="15"/>
      <c r="C11" s="6"/>
      <c r="D11" s="6"/>
      <c r="E11" s="6"/>
      <c r="F11" s="6"/>
      <c r="G11" s="6"/>
      <c r="H11" s="8"/>
      <c r="I11" s="9"/>
      <c r="J11" s="9"/>
      <c r="K11" s="6"/>
      <c r="L11" s="6"/>
      <c r="M11" s="6"/>
    </row>
    <row r="12" spans="1:13" x14ac:dyDescent="0.25">
      <c r="A12" s="16" t="s">
        <v>75</v>
      </c>
      <c r="B12" s="16"/>
      <c r="C12" s="13"/>
      <c r="D12" s="6"/>
      <c r="E12" s="6"/>
      <c r="F12" s="6"/>
      <c r="G12" s="6"/>
      <c r="H12" s="8"/>
      <c r="I12" s="9"/>
      <c r="J12" s="9"/>
      <c r="K12" s="6"/>
      <c r="L12" s="6"/>
      <c r="M12" s="6"/>
    </row>
    <row r="13" spans="1:13" x14ac:dyDescent="0.25">
      <c r="A13" s="12" t="s">
        <v>76</v>
      </c>
      <c r="B13" s="12"/>
      <c r="C13" s="13"/>
      <c r="D13" s="6"/>
      <c r="E13" s="6"/>
      <c r="F13" s="6"/>
      <c r="G13" s="6"/>
      <c r="H13" s="8"/>
      <c r="I13" s="9"/>
      <c r="J13" s="9"/>
      <c r="K13" s="6"/>
      <c r="L13" s="6"/>
      <c r="M13" s="6"/>
    </row>
    <row r="14" spans="1:13" x14ac:dyDescent="0.25">
      <c r="A14" s="12" t="s">
        <v>77</v>
      </c>
      <c r="B14" s="12"/>
      <c r="C14" s="13"/>
      <c r="D14" s="6"/>
      <c r="E14" s="6"/>
      <c r="F14" s="6"/>
      <c r="G14" s="6"/>
      <c r="H14" s="8"/>
      <c r="I14" s="9"/>
      <c r="J14" s="9"/>
      <c r="K14" s="6"/>
      <c r="L14" s="6"/>
      <c r="M14" s="6"/>
    </row>
    <row r="15" spans="1:13" x14ac:dyDescent="0.25">
      <c r="B15" s="17"/>
    </row>
    <row r="16" spans="1:13" x14ac:dyDescent="0.25">
      <c r="B16" s="17"/>
    </row>
    <row r="17" spans="1:19" ht="15.75" customHeight="1" x14ac:dyDescent="0.25">
      <c r="A17" s="179" t="s">
        <v>78</v>
      </c>
      <c r="B17" s="17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9"/>
    </row>
    <row r="18" spans="1:19" ht="15.7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19"/>
    </row>
    <row r="19" spans="1:19" x14ac:dyDescent="0.25">
      <c r="A19" s="17" t="s">
        <v>79</v>
      </c>
      <c r="B19" s="19"/>
      <c r="H19" s="3"/>
      <c r="I19" s="3"/>
      <c r="J19" s="3"/>
    </row>
    <row r="20" spans="1:19" ht="14.45" customHeight="1" x14ac:dyDescent="0.25">
      <c r="A20" s="19"/>
      <c r="B20" s="19"/>
      <c r="H20" s="3"/>
      <c r="I20" s="3"/>
      <c r="J20" s="3"/>
    </row>
    <row r="21" spans="1:19" s="22" customFormat="1" ht="5.0999999999999996" customHeight="1" thickBot="1" x14ac:dyDescent="0.3">
      <c r="A21" s="21"/>
      <c r="B21" s="21"/>
    </row>
    <row r="22" spans="1:19" x14ac:dyDescent="0.25">
      <c r="A22" s="180" t="s">
        <v>80</v>
      </c>
      <c r="B22" s="180" t="s">
        <v>81</v>
      </c>
      <c r="H22" s="3"/>
      <c r="I22" s="3"/>
      <c r="J22" s="3"/>
    </row>
    <row r="23" spans="1:19" ht="15.6" customHeight="1" thickBot="1" x14ac:dyDescent="0.3">
      <c r="A23" s="181"/>
      <c r="B23" s="181"/>
      <c r="H23" s="3"/>
      <c r="I23" s="3"/>
      <c r="J23" s="3"/>
    </row>
    <row r="24" spans="1:19" x14ac:dyDescent="0.25">
      <c r="A24" s="175" t="s">
        <v>82</v>
      </c>
      <c r="B24" s="177"/>
      <c r="H24" s="3"/>
      <c r="I24" s="3"/>
      <c r="J24" s="3"/>
    </row>
    <row r="25" spans="1:19" ht="16.5" thickBot="1" x14ac:dyDescent="0.3">
      <c r="A25" s="176"/>
      <c r="B25" s="178"/>
      <c r="H25" s="3"/>
      <c r="I25" s="3"/>
      <c r="J25" s="3"/>
    </row>
    <row r="26" spans="1:19" ht="46.5" customHeight="1" thickBot="1" x14ac:dyDescent="0.3">
      <c r="A26" s="177" t="s">
        <v>83</v>
      </c>
      <c r="B26" s="177" t="s">
        <v>84</v>
      </c>
      <c r="H26" s="3"/>
      <c r="I26" s="3"/>
      <c r="J26" s="3"/>
    </row>
    <row r="27" spans="1:19" ht="16.5" hidden="1" thickBot="1" x14ac:dyDescent="0.3">
      <c r="A27" s="178"/>
      <c r="B27" s="178"/>
      <c r="H27" s="3"/>
      <c r="I27" s="3"/>
      <c r="J27" s="3"/>
    </row>
    <row r="28" spans="1:19" x14ac:dyDescent="0.25">
      <c r="A28" s="175" t="s">
        <v>85</v>
      </c>
      <c r="B28" s="177"/>
      <c r="H28" s="3"/>
      <c r="I28" s="3"/>
      <c r="J28" s="3"/>
    </row>
    <row r="29" spans="1:19" ht="16.5" thickBot="1" x14ac:dyDescent="0.3">
      <c r="A29" s="176"/>
      <c r="B29" s="178"/>
      <c r="H29" s="3"/>
      <c r="I29" s="3"/>
      <c r="J29" s="3"/>
    </row>
    <row r="30" spans="1:19" ht="42.6" customHeight="1" thickBot="1" x14ac:dyDescent="0.3">
      <c r="A30" s="177" t="s">
        <v>86</v>
      </c>
      <c r="B30" s="177" t="s">
        <v>87</v>
      </c>
      <c r="H30" s="3"/>
      <c r="I30" s="3"/>
      <c r="J30" s="3"/>
    </row>
    <row r="31" spans="1:19" ht="16.5" hidden="1" thickBot="1" x14ac:dyDescent="0.3">
      <c r="A31" s="178"/>
      <c r="B31" s="178"/>
      <c r="H31" s="3"/>
      <c r="I31" s="3"/>
      <c r="J31" s="3"/>
    </row>
    <row r="32" spans="1:19" ht="36.950000000000003" customHeight="1" thickBot="1" x14ac:dyDescent="0.3">
      <c r="A32" s="175" t="s">
        <v>88</v>
      </c>
      <c r="B32" s="177"/>
      <c r="H32" s="3"/>
      <c r="I32" s="3"/>
      <c r="J32" s="3"/>
    </row>
    <row r="33" spans="1:10" ht="51.6" hidden="1" customHeight="1" x14ac:dyDescent="0.25">
      <c r="A33" s="176"/>
      <c r="B33" s="178"/>
      <c r="H33" s="3"/>
      <c r="I33" s="3"/>
      <c r="J33" s="3"/>
    </row>
    <row r="34" spans="1:10" ht="62.1" customHeight="1" thickBot="1" x14ac:dyDescent="0.3">
      <c r="A34" s="177" t="s">
        <v>89</v>
      </c>
      <c r="B34" s="177" t="s">
        <v>90</v>
      </c>
      <c r="H34" s="3"/>
      <c r="I34" s="3"/>
      <c r="J34" s="3"/>
    </row>
    <row r="35" spans="1:10" ht="16.5" hidden="1" thickBot="1" x14ac:dyDescent="0.3">
      <c r="A35" s="178"/>
      <c r="B35" s="178"/>
      <c r="H35" s="3"/>
      <c r="I35" s="3"/>
      <c r="J35" s="3"/>
    </row>
    <row r="36" spans="1:10" ht="33.950000000000003" customHeight="1" thickBot="1" x14ac:dyDescent="0.3">
      <c r="A36" s="175" t="s">
        <v>91</v>
      </c>
      <c r="B36" s="177"/>
      <c r="H36" s="3"/>
      <c r="I36" s="3"/>
      <c r="J36" s="3"/>
    </row>
    <row r="37" spans="1:10" ht="16.5" hidden="1" thickBot="1" x14ac:dyDescent="0.3">
      <c r="A37" s="176"/>
      <c r="B37" s="178"/>
      <c r="H37" s="3"/>
      <c r="I37" s="3"/>
      <c r="J37" s="3"/>
    </row>
    <row r="38" spans="1:10" ht="68.45" customHeight="1" thickBot="1" x14ac:dyDescent="0.3">
      <c r="A38" s="177" t="s">
        <v>92</v>
      </c>
      <c r="B38" s="177" t="s">
        <v>93</v>
      </c>
      <c r="H38" s="3"/>
      <c r="I38" s="3"/>
      <c r="J38" s="3"/>
    </row>
    <row r="39" spans="1:10" ht="16.5" hidden="1" thickBot="1" x14ac:dyDescent="0.3">
      <c r="A39" s="178"/>
      <c r="B39" s="178"/>
      <c r="H39" s="3"/>
      <c r="I39" s="3"/>
      <c r="J39" s="3"/>
    </row>
    <row r="40" spans="1:10" ht="55.5" customHeight="1" thickBot="1" x14ac:dyDescent="0.3">
      <c r="A40" s="177" t="s">
        <v>94</v>
      </c>
      <c r="B40" s="177" t="s">
        <v>95</v>
      </c>
      <c r="H40" s="3"/>
      <c r="I40" s="3"/>
      <c r="J40" s="3"/>
    </row>
    <row r="41" spans="1:10" ht="6" hidden="1" customHeight="1" x14ac:dyDescent="0.25">
      <c r="A41" s="178"/>
      <c r="B41" s="178"/>
      <c r="H41" s="3"/>
      <c r="I41" s="3"/>
      <c r="J41" s="3"/>
    </row>
    <row r="42" spans="1:10" ht="93.95" customHeight="1" thickBot="1" x14ac:dyDescent="0.3">
      <c r="A42" s="177" t="s">
        <v>96</v>
      </c>
      <c r="B42" s="177" t="s">
        <v>97</v>
      </c>
      <c r="H42" s="3"/>
      <c r="I42" s="3"/>
      <c r="J42" s="3"/>
    </row>
    <row r="43" spans="1:10" ht="47.45" hidden="1" customHeight="1" x14ac:dyDescent="0.25">
      <c r="A43" s="178"/>
      <c r="B43" s="178"/>
      <c r="H43" s="3"/>
      <c r="I43" s="3"/>
      <c r="J43" s="3"/>
    </row>
    <row r="44" spans="1:10" ht="26.1" customHeight="1" thickBot="1" x14ac:dyDescent="0.3">
      <c r="A44" s="175" t="s">
        <v>98</v>
      </c>
      <c r="B44" s="177"/>
      <c r="H44" s="3"/>
      <c r="I44" s="3"/>
      <c r="J44" s="3"/>
    </row>
    <row r="45" spans="1:10" ht="16.5" hidden="1" thickBot="1" x14ac:dyDescent="0.3">
      <c r="A45" s="176"/>
      <c r="B45" s="178"/>
      <c r="H45" s="3"/>
      <c r="I45" s="3"/>
      <c r="J45" s="3"/>
    </row>
    <row r="46" spans="1:10" ht="45.95" customHeight="1" thickBot="1" x14ac:dyDescent="0.3">
      <c r="A46" s="177" t="s">
        <v>99</v>
      </c>
      <c r="B46" s="177" t="s">
        <v>100</v>
      </c>
      <c r="H46" s="3"/>
      <c r="I46" s="3"/>
      <c r="J46" s="3"/>
    </row>
    <row r="47" spans="1:10" ht="16.5" hidden="1" thickBot="1" x14ac:dyDescent="0.3">
      <c r="A47" s="178"/>
      <c r="B47" s="178"/>
      <c r="H47" s="3"/>
      <c r="I47" s="3"/>
      <c r="J47" s="3"/>
    </row>
    <row r="48" spans="1:10" x14ac:dyDescent="0.25">
      <c r="A48" s="175" t="s">
        <v>101</v>
      </c>
      <c r="B48" s="177"/>
      <c r="H48" s="3"/>
      <c r="I48" s="3"/>
      <c r="J48" s="3"/>
    </row>
    <row r="49" spans="1:10" ht="30" customHeight="1" thickBot="1" x14ac:dyDescent="0.3">
      <c r="A49" s="176"/>
      <c r="B49" s="178"/>
      <c r="H49" s="3"/>
      <c r="I49" s="3"/>
      <c r="J49" s="3"/>
    </row>
    <row r="50" spans="1:10" ht="52.5" customHeight="1" thickBot="1" x14ac:dyDescent="0.3">
      <c r="A50" s="177" t="s">
        <v>102</v>
      </c>
      <c r="B50" s="177" t="s">
        <v>103</v>
      </c>
      <c r="H50" s="3"/>
      <c r="I50" s="3"/>
      <c r="J50" s="3"/>
    </row>
    <row r="51" spans="1:10" ht="16.5" hidden="1" thickBot="1" x14ac:dyDescent="0.3">
      <c r="A51" s="178"/>
      <c r="B51" s="178"/>
      <c r="H51" s="3"/>
      <c r="I51" s="3"/>
      <c r="J51" s="3"/>
    </row>
    <row r="52" spans="1:10" ht="29.45" customHeight="1" x14ac:dyDescent="0.25">
      <c r="A52" s="175" t="s">
        <v>104</v>
      </c>
      <c r="B52" s="177"/>
      <c r="H52" s="3"/>
      <c r="I52" s="3"/>
      <c r="J52" s="3"/>
    </row>
    <row r="53" spans="1:10" ht="15.75" customHeight="1" thickBot="1" x14ac:dyDescent="0.3">
      <c r="A53" s="176"/>
      <c r="B53" s="178"/>
      <c r="H53" s="3"/>
      <c r="I53" s="3"/>
      <c r="J53" s="3"/>
    </row>
    <row r="54" spans="1:10" ht="65.45" customHeight="1" x14ac:dyDescent="0.25">
      <c r="A54" s="177" t="s">
        <v>105</v>
      </c>
      <c r="B54" s="177" t="s">
        <v>106</v>
      </c>
      <c r="H54" s="3"/>
      <c r="I54" s="3"/>
      <c r="J54" s="3"/>
    </row>
    <row r="55" spans="1:10" ht="44.45" hidden="1" customHeight="1" x14ac:dyDescent="0.25">
      <c r="A55" s="178"/>
      <c r="B55" s="178"/>
      <c r="H55" s="3"/>
      <c r="I55" s="3"/>
      <c r="J55" s="3"/>
    </row>
    <row r="56" spans="1:10" x14ac:dyDescent="0.25">
      <c r="H56" s="3"/>
      <c r="I56" s="3"/>
      <c r="J56" s="3"/>
    </row>
    <row r="57" spans="1:10" x14ac:dyDescent="0.25">
      <c r="H57" s="3"/>
      <c r="I57" s="3"/>
      <c r="J57" s="3"/>
    </row>
    <row r="58" spans="1:10" x14ac:dyDescent="0.25">
      <c r="H58" s="3"/>
      <c r="I58" s="3"/>
      <c r="J58" s="3"/>
    </row>
    <row r="59" spans="1:10" x14ac:dyDescent="0.25">
      <c r="H59" s="3"/>
      <c r="I59" s="3"/>
      <c r="J59" s="3"/>
    </row>
    <row r="60" spans="1:10" x14ac:dyDescent="0.25">
      <c r="H60" s="3"/>
      <c r="I60" s="3"/>
      <c r="J60" s="3"/>
    </row>
    <row r="61" spans="1:10" x14ac:dyDescent="0.25">
      <c r="H61" s="3"/>
      <c r="I61" s="3"/>
      <c r="J61" s="3"/>
    </row>
    <row r="62" spans="1:10" x14ac:dyDescent="0.25">
      <c r="H62" s="3"/>
      <c r="I62" s="3"/>
      <c r="J62" s="3"/>
    </row>
    <row r="63" spans="1:10" x14ac:dyDescent="0.25">
      <c r="H63" s="3"/>
      <c r="I63" s="3"/>
      <c r="J63" s="3"/>
    </row>
    <row r="64" spans="1:10" x14ac:dyDescent="0.25">
      <c r="H64" s="3"/>
      <c r="I64" s="3"/>
      <c r="J64" s="3"/>
    </row>
    <row r="65" spans="8:10" x14ac:dyDescent="0.25">
      <c r="H65" s="3"/>
      <c r="I65" s="3"/>
      <c r="J65" s="3"/>
    </row>
    <row r="66" spans="8:10" x14ac:dyDescent="0.25">
      <c r="H66" s="3"/>
      <c r="I66" s="3"/>
      <c r="J66" s="3"/>
    </row>
    <row r="67" spans="8:10" x14ac:dyDescent="0.25">
      <c r="H67" s="3"/>
      <c r="I67" s="3"/>
      <c r="J67" s="3"/>
    </row>
    <row r="68" spans="8:10" x14ac:dyDescent="0.25">
      <c r="H68" s="3"/>
      <c r="I68" s="3"/>
      <c r="J68" s="3"/>
    </row>
    <row r="69" spans="8:10" x14ac:dyDescent="0.25">
      <c r="H69" s="3"/>
      <c r="I69" s="3"/>
      <c r="J69" s="3"/>
    </row>
    <row r="70" spans="8:10" x14ac:dyDescent="0.25">
      <c r="H70" s="3"/>
      <c r="I70" s="3"/>
      <c r="J70" s="3"/>
    </row>
    <row r="71" spans="8:10" x14ac:dyDescent="0.25">
      <c r="H71" s="3"/>
      <c r="I71" s="3"/>
      <c r="J71" s="3"/>
    </row>
    <row r="72" spans="8:10" x14ac:dyDescent="0.25">
      <c r="H72" s="3"/>
      <c r="I72" s="3"/>
      <c r="J72" s="3"/>
    </row>
    <row r="73" spans="8:10" x14ac:dyDescent="0.25">
      <c r="H73" s="3"/>
      <c r="I73" s="3"/>
      <c r="J73" s="3"/>
    </row>
    <row r="74" spans="8:10" ht="15.75" customHeight="1" x14ac:dyDescent="0.25">
      <c r="H74" s="3"/>
      <c r="I74" s="3"/>
      <c r="J74" s="3"/>
    </row>
    <row r="75" spans="8:10" ht="15" customHeight="1" x14ac:dyDescent="0.25">
      <c r="H75" s="3"/>
      <c r="I75" s="3"/>
      <c r="J75" s="3"/>
    </row>
    <row r="76" spans="8:10" x14ac:dyDescent="0.25">
      <c r="H76" s="3"/>
      <c r="I76" s="3"/>
      <c r="J76" s="3"/>
    </row>
    <row r="77" spans="8:10" x14ac:dyDescent="0.25">
      <c r="H77" s="3"/>
      <c r="I77" s="3"/>
      <c r="J77" s="3"/>
    </row>
    <row r="78" spans="8:10" x14ac:dyDescent="0.25">
      <c r="H78" s="3"/>
      <c r="I78" s="3"/>
      <c r="J78" s="3"/>
    </row>
    <row r="79" spans="8:10" x14ac:dyDescent="0.25">
      <c r="H79" s="3"/>
      <c r="I79" s="3"/>
      <c r="J79" s="3"/>
    </row>
    <row r="80" spans="8:10" x14ac:dyDescent="0.25">
      <c r="H80" s="3"/>
      <c r="I80" s="3"/>
      <c r="J80" s="3"/>
    </row>
    <row r="81" spans="8:10" x14ac:dyDescent="0.25">
      <c r="H81" s="3"/>
      <c r="I81" s="3"/>
      <c r="J81" s="3"/>
    </row>
    <row r="82" spans="8:10" x14ac:dyDescent="0.25">
      <c r="H82" s="3"/>
      <c r="I82" s="3"/>
      <c r="J82" s="3"/>
    </row>
    <row r="83" spans="8:10" x14ac:dyDescent="0.25">
      <c r="H83" s="3"/>
      <c r="I83" s="3"/>
      <c r="J83" s="3"/>
    </row>
    <row r="84" spans="8:10" ht="15.75" customHeight="1" x14ac:dyDescent="0.25">
      <c r="H84" s="3"/>
      <c r="I84" s="3"/>
      <c r="J84" s="3"/>
    </row>
    <row r="85" spans="8:10" ht="15" customHeight="1" x14ac:dyDescent="0.25">
      <c r="H85" s="3"/>
      <c r="I85" s="3"/>
      <c r="J85" s="3"/>
    </row>
    <row r="86" spans="8:10" ht="65.099999999999994" customHeight="1" x14ac:dyDescent="0.25">
      <c r="H86" s="3"/>
      <c r="I86" s="3"/>
      <c r="J86" s="3"/>
    </row>
    <row r="87" spans="8:10" x14ac:dyDescent="0.25">
      <c r="H87" s="3"/>
      <c r="I87" s="3"/>
      <c r="J87" s="3"/>
    </row>
    <row r="88" spans="8:10" x14ac:dyDescent="0.25">
      <c r="H88" s="3"/>
      <c r="I88" s="3"/>
      <c r="J88" s="3"/>
    </row>
    <row r="89" spans="8:10" x14ac:dyDescent="0.25">
      <c r="H89" s="3"/>
      <c r="I89" s="3"/>
      <c r="J89" s="3"/>
    </row>
    <row r="90" spans="8:10" x14ac:dyDescent="0.25">
      <c r="H90" s="3"/>
      <c r="I90" s="3"/>
      <c r="J90" s="3"/>
    </row>
    <row r="91" spans="8:10" x14ac:dyDescent="0.25">
      <c r="H91" s="3"/>
      <c r="I91" s="3"/>
      <c r="J91" s="3"/>
    </row>
    <row r="92" spans="8:10" x14ac:dyDescent="0.25">
      <c r="H92" s="3"/>
      <c r="I92" s="3"/>
      <c r="J92" s="3"/>
    </row>
    <row r="93" spans="8:10" x14ac:dyDescent="0.25">
      <c r="H93" s="3"/>
      <c r="I93" s="3"/>
      <c r="J93" s="3"/>
    </row>
    <row r="94" spans="8:10" ht="15.75" customHeight="1" x14ac:dyDescent="0.25">
      <c r="H94" s="3"/>
      <c r="I94" s="3"/>
      <c r="J94" s="3"/>
    </row>
    <row r="95" spans="8:10" ht="15" customHeight="1" x14ac:dyDescent="0.25">
      <c r="H95" s="3"/>
      <c r="I95" s="3"/>
      <c r="J95" s="3"/>
    </row>
    <row r="96" spans="8:10" x14ac:dyDescent="0.25">
      <c r="H96" s="3"/>
      <c r="I96" s="3"/>
      <c r="J96" s="3"/>
    </row>
    <row r="97" spans="8:10" x14ac:dyDescent="0.25">
      <c r="H97" s="3"/>
      <c r="I97" s="3"/>
      <c r="J97" s="3"/>
    </row>
    <row r="98" spans="8:10" x14ac:dyDescent="0.25">
      <c r="H98" s="3"/>
      <c r="I98" s="3"/>
      <c r="J98" s="3"/>
    </row>
    <row r="99" spans="8:10" x14ac:dyDescent="0.25">
      <c r="H99" s="3"/>
      <c r="I99" s="3"/>
      <c r="J99" s="3"/>
    </row>
    <row r="100" spans="8:10" x14ac:dyDescent="0.25">
      <c r="H100" s="3"/>
      <c r="I100" s="3"/>
      <c r="J100" s="3"/>
    </row>
    <row r="101" spans="8:10" x14ac:dyDescent="0.25">
      <c r="H101" s="3"/>
      <c r="I101" s="3"/>
      <c r="J101" s="3"/>
    </row>
    <row r="102" spans="8:10" ht="15.75" customHeight="1" x14ac:dyDescent="0.25"/>
  </sheetData>
  <mergeCells count="35">
    <mergeCell ref="A26:A27"/>
    <mergeCell ref="B26:B27"/>
    <mergeCell ref="A17:B17"/>
    <mergeCell ref="A22:A23"/>
    <mergeCell ref="B22:B23"/>
    <mergeCell ref="A24:A25"/>
    <mergeCell ref="B24:B25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0E758D9AC1FD24E836553BB1C9A08A6" ma:contentTypeVersion="0" ma:contentTypeDescription="A content type to manage public (operations) IDB documents" ma:contentTypeScope="" ma:versionID="eda021c0047dd0e49d4d85be943b309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39987430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2676/OC-BR</Approval_x0020_Number>
    <Document_x0020_Author xmlns="9c571b2f-e523-4ab2-ba2e-09e151a03ef4">Nery, Claudia Regina Borges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BR-L1297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Plan&lt;/USER_STAGE&gt;&lt;PD_OBJ_TYPE&gt;0&lt;/PD_OBJ_TYPE&gt;&lt;MAKERECORD&gt;N&lt;/MAKERECORD&gt;&lt;PD_FILEPT_NO&gt;PO-BR-L1297-GS&lt;/PD_FILEPT_NO&gt;&lt;/Data&gt;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versão 9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F45A45FB-5BDF-405C-AEB3-AEABC0CBD83D}"/>
</file>

<file path=customXml/itemProps2.xml><?xml version="1.0" encoding="utf-8"?>
<ds:datastoreItem xmlns:ds="http://schemas.openxmlformats.org/officeDocument/2006/customXml" ds:itemID="{07EE47B8-0318-4CE0-9294-AF85E5F0FAE7}"/>
</file>

<file path=customXml/itemProps3.xml><?xml version="1.0" encoding="utf-8"?>
<ds:datastoreItem xmlns:ds="http://schemas.openxmlformats.org/officeDocument/2006/customXml" ds:itemID="{0479B6DC-63E2-4CA8-9413-2AC8CD1317BA}"/>
</file>

<file path=customXml/itemProps4.xml><?xml version="1.0" encoding="utf-8"?>
<ds:datastoreItem xmlns:ds="http://schemas.openxmlformats.org/officeDocument/2006/customXml" ds:itemID="{B78A5424-0C62-48C1-910A-9D12D58591E6}"/>
</file>

<file path=customXml/itemProps5.xml><?xml version="1.0" encoding="utf-8"?>
<ds:datastoreItem xmlns:ds="http://schemas.openxmlformats.org/officeDocument/2006/customXml" ds:itemID="{EA2228AC-F8CF-4F67-9EE4-C071C8CB1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Plano de Aquisições V.9</vt:lpstr>
      <vt:lpstr>Folha de Comentários (2)</vt:lpstr>
      <vt:lpstr>Sheet1</vt:lpstr>
      <vt:lpstr>Plan2</vt:lpstr>
      <vt:lpstr>'Plano de Aquisições V.9'!capacitacao</vt:lpstr>
      <vt:lpstr>'Folha de Comentários (2)'!Print_Area</vt:lpstr>
      <vt:lpstr>'Plano de Aquisições V.9'!Print_Area</vt:lpstr>
      <vt:lpstr>'Folha de Comentários (2)'!Print_Titles</vt:lpstr>
      <vt:lpstr>'Folha de Comentários (2)'!teste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(BR-L1297 PROSAMIM III) - Nov 2015</dc:title>
  <dc:creator>Bruno Costa</dc:creator>
  <cp:lastModifiedBy>IADB</cp:lastModifiedBy>
  <cp:lastPrinted>2015-11-23T22:44:54Z</cp:lastPrinted>
  <dcterms:created xsi:type="dcterms:W3CDTF">2011-03-30T14:45:37Z</dcterms:created>
  <dcterms:modified xsi:type="dcterms:W3CDTF">2015-11-25T20:54:11Z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0x01010046CF21643EE8D14686A648AA6DAD08920050E758D9AC1FD24E836553BB1C9A08A6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