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<sst xmlns="http://schemas.openxmlformats.org/spreadsheetml/2006/main" count="650" uniqueCount="231">
  <si>
    <t>BRASIL</t>
  </si>
  <si>
    <t>Programa de Apoio às Reformas Sociais – PROARES II</t>
  </si>
  <si>
    <t>Contrato de Empréstimo: 2230/OC-BR</t>
  </si>
  <si>
    <t>PLANO DE AQUISIÇÕES (PA) - 18 MESES</t>
  </si>
  <si>
    <t>Atualizado em:  01/09/2015</t>
  </si>
  <si>
    <t>Atualização Nº: 12</t>
  </si>
  <si>
    <t>Atualizado por: Coordenador e gerentes da UGP/PROARES II</t>
  </si>
  <si>
    <t>Nº</t>
  </si>
  <si>
    <t>Descrição do Contrato</t>
  </si>
  <si>
    <t>Custo</t>
  </si>
  <si>
    <t>Método</t>
  </si>
  <si>
    <t>Revisão</t>
  </si>
  <si>
    <t>Fonte</t>
  </si>
  <si>
    <t>Datas Estimadas</t>
  </si>
  <si>
    <t>Status</t>
  </si>
  <si>
    <t>Comentário</t>
  </si>
  <si>
    <t>Compon.</t>
  </si>
  <si>
    <t>Estimado (1000)</t>
  </si>
  <si>
    <t>Aquisição</t>
  </si>
  <si>
    <t>BID</t>
  </si>
  <si>
    <t>Local</t>
  </si>
  <si>
    <t>Publicação</t>
  </si>
  <si>
    <t>Término</t>
  </si>
  <si>
    <t>Associado</t>
  </si>
  <si>
    <t xml:space="preserve"> </t>
  </si>
  <si>
    <t>(1)</t>
  </si>
  <si>
    <t>(2)</t>
  </si>
  <si>
    <t>(%)</t>
  </si>
  <si>
    <t>Anúncio</t>
  </si>
  <si>
    <t>Contrato</t>
  </si>
  <si>
    <t>(3)</t>
  </si>
  <si>
    <t>1. SERVIÇOS DE CONSULTORIA</t>
  </si>
  <si>
    <t>Serviços de consultoria  para elaborar  coletânea de instrumentais do atendimento socioeducativo dos adolescentes em conflito com a lei</t>
  </si>
  <si>
    <t>II- PEE</t>
  </si>
  <si>
    <t>SBQC</t>
  </si>
  <si>
    <t>ex post</t>
  </si>
  <si>
    <t>Dez-15</t>
  </si>
  <si>
    <t>EP</t>
  </si>
  <si>
    <t>Em processo</t>
  </si>
  <si>
    <t>Serviço de Consultoria para elaboração de projeto executivo de arquitetura e engenharia destinado ao PROARES.</t>
  </si>
  <si>
    <t>V - ADM</t>
  </si>
  <si>
    <r>
      <t>Serviço de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>Consultoria para projeto piloto de inserção Laboral dos Adolescentes</t>
    </r>
  </si>
  <si>
    <t>SQC</t>
  </si>
  <si>
    <t>P</t>
  </si>
  <si>
    <t>A licitar</t>
  </si>
  <si>
    <r>
      <t>Serviço de</t>
    </r>
    <r>
      <rPr>
        <b/>
        <sz val="11"/>
        <color indexed="63"/>
        <rFont val="Calibri"/>
        <family val="2"/>
      </rPr>
      <t xml:space="preserve">  </t>
    </r>
    <r>
      <rPr>
        <sz val="11"/>
        <color indexed="63"/>
        <rFont val="Calibri"/>
        <family val="2"/>
      </rPr>
      <t>Consultoria para execução da avaliação final do Programa</t>
    </r>
  </si>
  <si>
    <t>IV – M&amp;A</t>
  </si>
  <si>
    <t>Serviços técnicos para elaborar projeto de Modernização Administrativa da STDS</t>
  </si>
  <si>
    <t>III – FI</t>
  </si>
  <si>
    <t>Jul – 15</t>
  </si>
  <si>
    <t>SUBTOTAL DE CONSULTORIA</t>
  </si>
  <si>
    <t>2. OBRAS</t>
  </si>
  <si>
    <t>2.1</t>
  </si>
  <si>
    <t>Arneiroz (CRAS)</t>
  </si>
  <si>
    <t>I – PPM</t>
  </si>
  <si>
    <t>Modalidade da Lei nº 8.666/93</t>
  </si>
  <si>
    <t>-</t>
  </si>
  <si>
    <t>Construído com recursos municipais</t>
  </si>
  <si>
    <t>2.2</t>
  </si>
  <si>
    <t>2.3</t>
  </si>
  <si>
    <t>Juazeiro do Norte (Polo com Quadra e CRAS)</t>
  </si>
  <si>
    <t>LPN</t>
  </si>
  <si>
    <t>2.4</t>
  </si>
  <si>
    <t>Apuiarés (Biblioteca)</t>
  </si>
  <si>
    <t>2.5</t>
  </si>
  <si>
    <t>2.6</t>
  </si>
  <si>
    <t>Pires Ferreira (CRAS)</t>
  </si>
  <si>
    <t>A ser construído com recursos municipais</t>
  </si>
  <si>
    <t>2.7</t>
  </si>
  <si>
    <t>Santana do Acaraú (Quadra, Pista de skate, CEI e CRAS)</t>
  </si>
  <si>
    <t>A</t>
  </si>
  <si>
    <t>Adjudicado</t>
  </si>
  <si>
    <t>2.8</t>
  </si>
  <si>
    <t>Granja (CEI)</t>
  </si>
  <si>
    <t>2.9</t>
  </si>
  <si>
    <t>Aiuaba (Ampliação do Polo)</t>
  </si>
  <si>
    <t>2.10</t>
  </si>
  <si>
    <t>Itarema (Reforma de 3 CEI's)</t>
  </si>
  <si>
    <t>2.11</t>
  </si>
  <si>
    <t>Iguatu (Centro de Esportes)</t>
  </si>
  <si>
    <t>2.12</t>
  </si>
  <si>
    <t>Caridade (Polo)</t>
  </si>
  <si>
    <t>2.13</t>
  </si>
  <si>
    <t>Poranga (CRAS e Quadra)</t>
  </si>
  <si>
    <t>2.14</t>
  </si>
  <si>
    <t xml:space="preserve"> Centro de Formação Profissional-CTA</t>
  </si>
  <si>
    <t>SUBTOTAL DE OBRAS</t>
  </si>
  <si>
    <t>3. BENS</t>
  </si>
  <si>
    <t>3.1</t>
  </si>
  <si>
    <t>Arneiroz (CEI e CRAS)</t>
  </si>
  <si>
    <t>CP</t>
  </si>
  <si>
    <t>Jun-15</t>
  </si>
  <si>
    <t>Set-15</t>
  </si>
  <si>
    <t>3.2</t>
  </si>
  <si>
    <t>Juazeiro do Norte (2 CRAS)</t>
  </si>
  <si>
    <t>Mar-15</t>
  </si>
  <si>
    <t>3.3</t>
  </si>
  <si>
    <t>Jan-16</t>
  </si>
  <si>
    <t>Abr-16</t>
  </si>
  <si>
    <t>3.4</t>
  </si>
  <si>
    <t>3.5</t>
  </si>
  <si>
    <t>Morrinhos (CEI)</t>
  </si>
  <si>
    <t>3.6</t>
  </si>
  <si>
    <t>Alto Santo (CRAS e Polo)</t>
  </si>
  <si>
    <t>3.7</t>
  </si>
  <si>
    <t>Mai-16</t>
  </si>
  <si>
    <t>Ago-16</t>
  </si>
  <si>
    <t>3.8</t>
  </si>
  <si>
    <t>3.9</t>
  </si>
  <si>
    <t>Mar-16</t>
  </si>
  <si>
    <t>Jun-16</t>
  </si>
  <si>
    <t>3.10</t>
  </si>
  <si>
    <t>3.11</t>
  </si>
  <si>
    <t>Coreaú (Centro de Esportes)</t>
  </si>
  <si>
    <t>3.12</t>
  </si>
  <si>
    <t>Iguatu (2 CRAS e Polo)</t>
  </si>
  <si>
    <t>Licitado</t>
  </si>
  <si>
    <t>3.13</t>
  </si>
  <si>
    <t>3.14</t>
  </si>
  <si>
    <t>3.15</t>
  </si>
  <si>
    <t>Out-15</t>
  </si>
  <si>
    <t>3.16</t>
  </si>
  <si>
    <t>Bela Cruz (Polo e CEI)</t>
  </si>
  <si>
    <t>3.17</t>
  </si>
  <si>
    <t>3.18</t>
  </si>
  <si>
    <t>Equipamentos e material para Unidade Provisória de Sobral</t>
  </si>
  <si>
    <t>PE</t>
  </si>
  <si>
    <t>3.19</t>
  </si>
  <si>
    <r>
      <t xml:space="preserve"> </t>
    </r>
    <r>
      <rPr>
        <sz val="11"/>
        <color indexed="63"/>
        <rFont val="Calibri"/>
        <family val="2"/>
      </rPr>
      <t>Aquisição de veículos para a administração do programa,com  revisões e seguro</t>
    </r>
  </si>
  <si>
    <t>V- ADM</t>
  </si>
  <si>
    <t>3.20</t>
  </si>
  <si>
    <t xml:space="preserve"> Equipamentos e material para Unidade de Semi-liberdade de Fortaleza</t>
  </si>
  <si>
    <t>II – PEE</t>
  </si>
  <si>
    <t>3.21</t>
  </si>
  <si>
    <t xml:space="preserve"> Aquisição de livros jurídicos </t>
  </si>
  <si>
    <t>III- FI</t>
  </si>
  <si>
    <t>¨0%</t>
  </si>
  <si>
    <t>3.22</t>
  </si>
  <si>
    <t>Aquisição de equipamento de som</t>
  </si>
  <si>
    <t>III-FI</t>
  </si>
  <si>
    <t>3.23</t>
  </si>
  <si>
    <t>Sistema de monitoramento da Unidade Mártir Francisca</t>
  </si>
  <si>
    <t>3.24</t>
  </si>
  <si>
    <t>Sistema de monitoramento da Unidade Provisória de Sobral</t>
  </si>
  <si>
    <t>3.25</t>
  </si>
  <si>
    <t>Equipamentos de informática para as unidades de atendimento socioeducativo</t>
  </si>
  <si>
    <t>3.26</t>
  </si>
  <si>
    <r>
      <t xml:space="preserve"> </t>
    </r>
    <r>
      <rPr>
        <sz val="11"/>
        <color indexed="8"/>
        <rFont val="Calibri"/>
        <family val="2"/>
      </rPr>
      <t>Aquisição de veículos para a administração do programa</t>
    </r>
  </si>
  <si>
    <t>RP</t>
  </si>
  <si>
    <t>3.27</t>
  </si>
  <si>
    <t>SUBTOTAL DE BENS</t>
  </si>
  <si>
    <t>4. SERVIÇOS TÉCNICOS ( que não são de consultoria)</t>
  </si>
  <si>
    <t>4.1</t>
  </si>
  <si>
    <t>Aiuaba (Educação Profissional)</t>
  </si>
  <si>
    <t>Nov-15</t>
  </si>
  <si>
    <t>Fev-16</t>
  </si>
  <si>
    <t>4.2</t>
  </si>
  <si>
    <t>4.3</t>
  </si>
  <si>
    <t>4.4</t>
  </si>
  <si>
    <t>Itapipoca (Centro de Esportes e Biblioteca)</t>
  </si>
  <si>
    <t>4.5</t>
  </si>
  <si>
    <t>Arneiroz (Educação Profissional)</t>
  </si>
  <si>
    <t>4.6</t>
  </si>
  <si>
    <t>4.7</t>
  </si>
  <si>
    <t>Caucaia Capacitação (CRAS e  Polo)</t>
  </si>
  <si>
    <t>4.8</t>
  </si>
  <si>
    <t>jun-15</t>
  </si>
  <si>
    <t>4.9</t>
  </si>
  <si>
    <t>Juazeiro do Norte (CRAS e Polo)</t>
  </si>
  <si>
    <t>4.10</t>
  </si>
  <si>
    <t>4.11</t>
  </si>
  <si>
    <t>4.12</t>
  </si>
  <si>
    <t>4.13</t>
  </si>
  <si>
    <t>Caridade (CRAS)</t>
  </si>
  <si>
    <t>4.14</t>
  </si>
  <si>
    <t>4.15</t>
  </si>
  <si>
    <t>4.16</t>
  </si>
  <si>
    <t>4.17</t>
  </si>
  <si>
    <t>Granja (02 CEI's)</t>
  </si>
  <si>
    <t>4.18</t>
  </si>
  <si>
    <t>Iguatu (2 CRAS, Polo)</t>
  </si>
  <si>
    <t>4.19</t>
  </si>
  <si>
    <t>Mauriti (Centro de Esportes)</t>
  </si>
  <si>
    <t>Monsenhor Tabosa (CRAS)</t>
  </si>
  <si>
    <t>Fev-15</t>
  </si>
  <si>
    <t>Mai-15</t>
  </si>
  <si>
    <t>4.20</t>
  </si>
  <si>
    <t>4.21</t>
  </si>
  <si>
    <t>4.22</t>
  </si>
  <si>
    <t>Aiuaba (Polo)</t>
  </si>
  <si>
    <t>4.23</t>
  </si>
  <si>
    <t>Poranga (CRAS)</t>
  </si>
  <si>
    <t>4.24</t>
  </si>
  <si>
    <t>Serviços Técnicos para realizar capacitação inicial da unidade provisória de Sobral</t>
  </si>
  <si>
    <t>ex ante</t>
  </si>
  <si>
    <t>4.25</t>
  </si>
  <si>
    <t>Serviços Técnicos para realizar  oficinas de  implementação da proposta pedagógica</t>
  </si>
  <si>
    <t>4.26</t>
  </si>
  <si>
    <t>Serviços Técnicos para realizar capacitação dos socioeducadores do Sistema Estadual de Atendimento Socioeducativo</t>
  </si>
  <si>
    <t>4.27</t>
  </si>
  <si>
    <t xml:space="preserve"> Serviços Técnicos para Capacitações em Gestão de Equipamentos e Prestação de Serviços Sociais </t>
  </si>
  <si>
    <t>4.30</t>
  </si>
  <si>
    <r>
      <t xml:space="preserve"> </t>
    </r>
    <r>
      <rPr>
        <sz val="11"/>
        <rFont val="Calibri"/>
        <family val="2"/>
      </rPr>
      <t>Serviços Técnicos para implementação do Programa de Treinamento da UGP/PROARES II ( Curso COACHING)</t>
    </r>
  </si>
  <si>
    <t>4.31</t>
  </si>
  <si>
    <r>
      <t xml:space="preserve"> </t>
    </r>
    <r>
      <rPr>
        <sz val="11"/>
        <rFont val="Calibri"/>
        <family val="2"/>
      </rPr>
      <t>Serviços Técnicos para implementação do Programa de Treinamento da UGP/PROARES II (Curso AMANAKEY)</t>
    </r>
  </si>
  <si>
    <t>Inscrição em  curso de mercado</t>
  </si>
  <si>
    <t>Oficinas para elaboração dos Planos Participativos Municipais – PPM (PROARES III)</t>
  </si>
  <si>
    <t>4.29</t>
  </si>
  <si>
    <t>Serviços Técnicos para realização de 2º Seminário de Integração do PPM</t>
  </si>
  <si>
    <t>4.32</t>
  </si>
  <si>
    <t>Seminário e oficinas para elaboração do Plano de atendimento socioeducativo</t>
  </si>
  <si>
    <t>SUBTOTAL DE  SERVIÇOS TÉCNICOS</t>
  </si>
  <si>
    <t>VALOR TOTAL</t>
  </si>
  <si>
    <t>PERCENTUAL (%) POR FONTE</t>
  </si>
  <si>
    <t>100,00</t>
  </si>
  <si>
    <t>76,27</t>
  </si>
  <si>
    <t>23,73</t>
  </si>
  <si>
    <t>Notas:</t>
  </si>
  <si>
    <r>
      <t>Métodos de Aquisição: (</t>
    </r>
    <r>
      <rPr>
        <b/>
        <sz val="12"/>
        <color indexed="63"/>
        <rFont val="Calibri"/>
        <family val="2"/>
      </rPr>
      <t>a) BID: LPI:</t>
    </r>
    <r>
      <rPr>
        <sz val="12"/>
        <color indexed="63"/>
        <rFont val="Calibri"/>
        <family val="2"/>
      </rPr>
      <t xml:space="preserve"> Licitação Pública Internacional; </t>
    </r>
    <r>
      <rPr>
        <b/>
        <sz val="12"/>
        <color indexed="63"/>
        <rFont val="Calibri"/>
        <family val="2"/>
      </rPr>
      <t>LPN:</t>
    </r>
    <r>
      <rPr>
        <sz val="12"/>
        <color indexed="63"/>
        <rFont val="Calibri"/>
        <family val="2"/>
      </rPr>
      <t xml:space="preserve"> Licitação Pública Nacional; </t>
    </r>
    <r>
      <rPr>
        <b/>
        <sz val="12"/>
        <color indexed="63"/>
        <rFont val="Calibri"/>
        <family val="2"/>
      </rPr>
      <t>CP:</t>
    </r>
    <r>
      <rPr>
        <sz val="12"/>
        <color indexed="63"/>
        <rFont val="Calibri"/>
        <family val="2"/>
      </rPr>
      <t xml:space="preserve"> Comparação de Preços; </t>
    </r>
    <r>
      <rPr>
        <b/>
        <sz val="12"/>
        <color indexed="63"/>
        <rFont val="Calibri"/>
        <family val="2"/>
      </rPr>
      <t>CD:</t>
    </r>
    <r>
      <rPr>
        <sz val="12"/>
        <color indexed="63"/>
        <rFont val="Calibri"/>
        <family val="2"/>
      </rPr>
      <t xml:space="preserve"> Contratação Direta; </t>
    </r>
    <r>
      <rPr>
        <b/>
        <sz val="12"/>
        <color indexed="63"/>
        <rFont val="Calibri"/>
        <family val="2"/>
      </rPr>
      <t>SBQC:</t>
    </r>
    <r>
      <rPr>
        <sz val="12"/>
        <color indexed="63"/>
        <rFont val="Calibri"/>
        <family val="2"/>
      </rPr>
      <t xml:space="preserve"> Seleção Baseada na Qualidade e Custo; </t>
    </r>
    <r>
      <rPr>
        <b/>
        <sz val="12"/>
        <color indexed="63"/>
        <rFont val="Calibri"/>
        <family val="2"/>
      </rPr>
      <t xml:space="preserve">SQC: </t>
    </r>
    <r>
      <rPr>
        <sz val="12"/>
        <color indexed="63"/>
        <rFont val="Calibri"/>
        <family val="2"/>
      </rPr>
      <t xml:space="preserve">Seleção Baseada nas Qualificações dos Consultores; </t>
    </r>
    <r>
      <rPr>
        <b/>
        <sz val="12"/>
        <color indexed="63"/>
        <rFont val="Calibri"/>
        <family val="2"/>
      </rPr>
      <t xml:space="preserve">SBMC: </t>
    </r>
    <r>
      <rPr>
        <sz val="12"/>
        <color indexed="63"/>
        <rFont val="Calibri"/>
        <family val="2"/>
      </rPr>
      <t xml:space="preserve">Seleção Baseada no Menor Custo; </t>
    </r>
    <r>
      <rPr>
        <b/>
        <sz val="12"/>
        <color indexed="63"/>
        <rFont val="Calibri"/>
        <family val="2"/>
      </rPr>
      <t xml:space="preserve">SBOF: </t>
    </r>
    <r>
      <rPr>
        <sz val="12"/>
        <color indexed="63"/>
        <rFont val="Calibri"/>
        <family val="2"/>
      </rPr>
      <t>Seleção Baseada em Orçamento Fixo;</t>
    </r>
    <r>
      <rPr>
        <b/>
        <sz val="12"/>
        <color indexed="63"/>
        <rFont val="Calibri"/>
        <family val="2"/>
      </rPr>
      <t xml:space="preserve"> SBQ</t>
    </r>
    <r>
      <rPr>
        <sz val="12"/>
        <color indexed="63"/>
        <rFont val="Calibri"/>
        <family val="2"/>
      </rPr>
      <t xml:space="preserve">: Seleção Baseada na Qualidade; </t>
    </r>
    <r>
      <rPr>
        <b/>
        <sz val="12"/>
        <color indexed="63"/>
        <rFont val="Calibri"/>
        <family val="2"/>
      </rPr>
      <t>CD:</t>
    </r>
    <r>
      <rPr>
        <sz val="12"/>
        <color indexed="63"/>
        <rFont val="Calibri"/>
        <family val="2"/>
      </rPr>
      <t xml:space="preserve"> Contratação Direta; </t>
    </r>
    <r>
      <rPr>
        <b/>
        <sz val="12"/>
        <color indexed="63"/>
        <rFont val="Calibri"/>
        <family val="2"/>
      </rPr>
      <t>CI:</t>
    </r>
    <r>
      <rPr>
        <sz val="12"/>
        <color indexed="63"/>
        <rFont val="Calibri"/>
        <family val="2"/>
      </rPr>
      <t xml:space="preserve"> Consultor Individual;</t>
    </r>
    <r>
      <rPr>
        <b/>
        <sz val="12"/>
        <color indexed="63"/>
        <rFont val="Calibri"/>
        <family val="2"/>
      </rPr>
      <t xml:space="preserve"> CV</t>
    </r>
    <r>
      <rPr>
        <sz val="12"/>
        <color indexed="63"/>
        <rFont val="Calibri"/>
        <family val="2"/>
      </rPr>
      <t>: Convênio. (</t>
    </r>
    <r>
      <rPr>
        <b/>
        <sz val="12"/>
        <color indexed="63"/>
        <rFont val="Calibri"/>
        <family val="2"/>
      </rPr>
      <t xml:space="preserve">b) Lei 8.666: C: </t>
    </r>
    <r>
      <rPr>
        <sz val="12"/>
        <color indexed="63"/>
        <rFont val="Calibri"/>
        <family val="2"/>
      </rPr>
      <t>Carta</t>
    </r>
    <r>
      <rPr>
        <b/>
        <sz val="12"/>
        <color indexed="63"/>
        <rFont val="Calibri"/>
        <family val="2"/>
      </rPr>
      <t xml:space="preserve"> </t>
    </r>
    <r>
      <rPr>
        <sz val="12"/>
        <color indexed="63"/>
        <rFont val="Calibri"/>
        <family val="2"/>
      </rPr>
      <t xml:space="preserve"> Convite; </t>
    </r>
    <r>
      <rPr>
        <b/>
        <sz val="12"/>
        <color indexed="63"/>
        <rFont val="Calibri"/>
        <family val="2"/>
      </rPr>
      <t>TP:</t>
    </r>
    <r>
      <rPr>
        <sz val="12"/>
        <color indexed="63"/>
        <rFont val="Calibri"/>
        <family val="2"/>
      </rPr>
      <t xml:space="preserve"> Tomada de Preço; </t>
    </r>
    <r>
      <rPr>
        <b/>
        <sz val="12"/>
        <color indexed="63"/>
        <rFont val="Calibri"/>
        <family val="2"/>
      </rPr>
      <t>CPN:</t>
    </r>
    <r>
      <rPr>
        <sz val="12"/>
        <color indexed="63"/>
        <rFont val="Calibri"/>
        <family val="2"/>
      </rPr>
      <t xml:space="preserve"> Concorrência Pública Nacional; </t>
    </r>
    <r>
      <rPr>
        <b/>
        <sz val="12"/>
        <color indexed="63"/>
        <rFont val="Calibri"/>
        <family val="2"/>
      </rPr>
      <t>PE:</t>
    </r>
    <r>
      <rPr>
        <sz val="12"/>
        <color indexed="63"/>
        <rFont val="Calibri"/>
        <family val="2"/>
      </rPr>
      <t xml:space="preserve"> Pregão Eletrônico; </t>
    </r>
    <r>
      <rPr>
        <b/>
        <sz val="12"/>
        <color indexed="63"/>
        <rFont val="Calibri"/>
        <family val="2"/>
      </rPr>
      <t>ARP:</t>
    </r>
    <r>
      <rPr>
        <sz val="12"/>
        <color indexed="63"/>
        <rFont val="Calibri"/>
        <family val="2"/>
      </rPr>
      <t xml:space="preserve"> Ata de Registro de Preços,</t>
    </r>
    <r>
      <rPr>
        <b/>
        <sz val="12"/>
        <color indexed="63"/>
        <rFont val="Calibri"/>
        <family val="2"/>
      </rPr>
      <t xml:space="preserve"> PP</t>
    </r>
    <r>
      <rPr>
        <sz val="12"/>
        <color indexed="63"/>
        <rFont val="Calibri"/>
        <family val="2"/>
      </rPr>
      <t xml:space="preserve">: Pregão Presencial, </t>
    </r>
    <r>
      <rPr>
        <b/>
        <sz val="12"/>
        <color indexed="63"/>
        <rFont val="Calibri"/>
        <family val="2"/>
      </rPr>
      <t>CD</t>
    </r>
    <r>
      <rPr>
        <sz val="12"/>
        <color indexed="63"/>
        <rFont val="Calibri"/>
        <family val="2"/>
      </rPr>
      <t xml:space="preserve">: Contratação Direta, </t>
    </r>
    <r>
      <rPr>
        <b/>
        <sz val="12"/>
        <color indexed="63"/>
        <rFont val="Calibri"/>
        <family val="2"/>
      </rPr>
      <t>CV</t>
    </r>
    <r>
      <rPr>
        <sz val="12"/>
        <color indexed="63"/>
        <rFont val="Calibri"/>
        <family val="2"/>
      </rPr>
      <t>: Convênio</t>
    </r>
  </si>
  <si>
    <r>
      <t>Revisões BID</t>
    </r>
    <r>
      <rPr>
        <sz val="12"/>
        <color indexed="63"/>
        <rFont val="Calibri"/>
        <family val="2"/>
      </rPr>
      <t>: EXA =</t>
    </r>
    <r>
      <rPr>
        <i/>
        <sz val="12"/>
        <color indexed="63"/>
        <rFont val="Calibri"/>
        <family val="2"/>
      </rPr>
      <t xml:space="preserve">Ex-ante </t>
    </r>
    <r>
      <rPr>
        <sz val="12"/>
        <color indexed="63"/>
        <rFont val="Calibri"/>
        <family val="2"/>
      </rPr>
      <t>e EXP=</t>
    </r>
    <r>
      <rPr>
        <i/>
        <sz val="12"/>
        <color indexed="63"/>
        <rFont val="Calibri"/>
        <family val="2"/>
      </rPr>
      <t xml:space="preserve"> Ex-post</t>
    </r>
  </si>
  <si>
    <t>Status: Pendente (P); Em Processo  (EP); Adjudicado (A); Cancelado (C )</t>
  </si>
  <si>
    <t>(4)</t>
  </si>
  <si>
    <t>Alterações: Indicar em vermelho as alterações feitas nas aquisições já constantes do PA</t>
  </si>
  <si>
    <t>(5)</t>
  </si>
  <si>
    <t>Inclusões: Indicar em azul as aquisições agora incluídas no PA</t>
  </si>
  <si>
    <t>(6)</t>
  </si>
  <si>
    <t>Cancelamentos: indicar em verde os cancelamentos das aquisições constantes do PA</t>
  </si>
  <si>
    <t>(7)</t>
  </si>
  <si>
    <t>Folha Anexa: Fazer comentários complementares ou esclarecedores , quando necessário, em folha anexa.</t>
  </si>
  <si>
    <t>(8)</t>
  </si>
  <si>
    <t>Histórico: Manter no PA todas as aquisições adjudicadas e/ou canceladas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</si>
</sst>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;@"/>
    <numFmt numFmtId="165" formatCode="#%"/>
    <numFmt numFmtId="166" formatCode="#,##0.0"/>
  </numFmts>
  <fonts count="54">
    <font>
      <sz val="11"/>
      <color indexed="63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sz val="12"/>
      <color indexed="6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i/>
      <sz val="10"/>
      <color indexed="54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12"/>
      <name val="Calibri"/>
      <family val="2"/>
    </font>
    <font>
      <sz val="8"/>
      <color indexed="63"/>
      <name val="Calibri"/>
      <family val="2"/>
    </font>
    <font>
      <b/>
      <sz val="12"/>
      <color indexed="63"/>
      <name val="Calibri"/>
      <family val="2"/>
    </font>
    <font>
      <i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8" fillId="0" borderId="10" xfId="57" applyFont="1" applyFill="1" applyBorder="1" applyAlignment="1" applyProtection="1">
      <alignment horizontal="center" vertical="center"/>
      <protection/>
    </xf>
    <xf numFmtId="9" fontId="10" fillId="0" borderId="10" xfId="57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66" fontId="13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8" fillId="0" borderId="10" xfId="58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4" fontId="8" fillId="0" borderId="10" xfId="0" applyNumberFormat="1" applyFont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16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ableStyleLight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1647825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r="60343"/>
        <a:stretch>
          <a:fillRect/>
        </a:stretch>
      </xdr:blipFill>
      <xdr:spPr>
        <a:xfrm>
          <a:off x="352425" y="114300"/>
          <a:ext cx="16478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58">
      <selection activeCell="A65" sqref="A65"/>
    </sheetView>
  </sheetViews>
  <sheetFormatPr defaultColWidth="8.7109375" defaultRowHeight="12.75" customHeight="1"/>
  <cols>
    <col min="1" max="1" width="5.28125" style="0" customWidth="1"/>
    <col min="2" max="2" width="32.140625" style="0" customWidth="1"/>
    <col min="3" max="3" width="12.8515625" style="0" customWidth="1"/>
    <col min="4" max="4" width="13.7109375" style="0" customWidth="1"/>
    <col min="5" max="5" width="12.00390625" style="0" customWidth="1"/>
    <col min="6" max="7" width="8.00390625" style="0" customWidth="1"/>
    <col min="8" max="8" width="7.28125" style="0" customWidth="1"/>
    <col min="9" max="9" width="9.140625" style="1" customWidth="1"/>
    <col min="10" max="10" width="7.7109375" style="1" customWidth="1"/>
    <col min="11" max="11" width="7.8515625" style="0" customWidth="1"/>
    <col min="12" max="12" width="18.00390625" style="0" customWidth="1"/>
  </cols>
  <sheetData>
    <row r="1" spans="1:12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customHeight="1">
      <c r="A6" s="2"/>
      <c r="B6" s="4" t="s">
        <v>4</v>
      </c>
      <c r="C6" s="5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2"/>
      <c r="B7" s="6" t="s">
        <v>5</v>
      </c>
      <c r="C7" s="7"/>
      <c r="D7" s="3"/>
      <c r="E7" s="3"/>
      <c r="F7" s="3"/>
      <c r="G7" s="3"/>
      <c r="H7" s="3"/>
      <c r="I7" s="3"/>
      <c r="J7" s="3"/>
      <c r="K7" s="3"/>
      <c r="L7" s="3"/>
    </row>
    <row r="8" spans="1:12" ht="15" customHeight="1">
      <c r="A8" s="2"/>
      <c r="B8" s="6" t="s">
        <v>6</v>
      </c>
      <c r="C8" s="7"/>
      <c r="D8" s="3"/>
      <c r="E8" s="3"/>
      <c r="F8" s="3"/>
      <c r="G8" s="3"/>
      <c r="H8" s="3"/>
      <c r="I8" s="3"/>
      <c r="J8" s="3"/>
      <c r="K8" s="3"/>
      <c r="L8" s="3"/>
    </row>
    <row r="9" spans="1:12" ht="1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</row>
    <row r="10" spans="1:13" ht="15" customHeight="1">
      <c r="A10" s="8"/>
      <c r="B10" s="8"/>
      <c r="C10" s="8"/>
      <c r="D10" s="8"/>
      <c r="E10" s="8"/>
      <c r="F10" s="8"/>
      <c r="G10" s="8"/>
      <c r="H10" s="8"/>
      <c r="I10" s="9"/>
      <c r="J10" s="9"/>
      <c r="K10" s="8"/>
      <c r="L10" s="8"/>
      <c r="M10" s="10"/>
    </row>
    <row r="11" spans="1:13" ht="15" customHeight="1">
      <c r="A11" s="89" t="s">
        <v>7</v>
      </c>
      <c r="B11" s="89" t="s">
        <v>8</v>
      </c>
      <c r="C11" s="11" t="s">
        <v>7</v>
      </c>
      <c r="D11" s="11" t="s">
        <v>9</v>
      </c>
      <c r="E11" s="11" t="s">
        <v>10</v>
      </c>
      <c r="F11" s="89" t="s">
        <v>11</v>
      </c>
      <c r="G11" s="89" t="s">
        <v>12</v>
      </c>
      <c r="H11" s="89"/>
      <c r="I11" s="89" t="s">
        <v>13</v>
      </c>
      <c r="J11" s="89"/>
      <c r="K11" s="89" t="s">
        <v>14</v>
      </c>
      <c r="L11" s="89" t="s">
        <v>15</v>
      </c>
      <c r="M11" s="10"/>
    </row>
    <row r="12" spans="1:13" ht="15" customHeight="1">
      <c r="A12" s="89"/>
      <c r="B12" s="89"/>
      <c r="C12" s="12" t="s">
        <v>16</v>
      </c>
      <c r="D12" s="11" t="s">
        <v>17</v>
      </c>
      <c r="E12" s="11" t="s">
        <v>18</v>
      </c>
      <c r="F12" s="89"/>
      <c r="G12" s="11" t="s">
        <v>19</v>
      </c>
      <c r="H12" s="11" t="s">
        <v>20</v>
      </c>
      <c r="I12" s="13" t="s">
        <v>21</v>
      </c>
      <c r="J12" s="13" t="s">
        <v>22</v>
      </c>
      <c r="K12" s="89"/>
      <c r="L12" s="89"/>
      <c r="M12" s="10"/>
    </row>
    <row r="13" spans="1:15" ht="15" customHeight="1">
      <c r="A13" s="89"/>
      <c r="B13" s="89"/>
      <c r="C13" s="12" t="s">
        <v>23</v>
      </c>
      <c r="D13" s="11" t="s">
        <v>24</v>
      </c>
      <c r="E13" s="14" t="s">
        <v>25</v>
      </c>
      <c r="F13" s="14" t="s">
        <v>26</v>
      </c>
      <c r="G13" s="11" t="s">
        <v>27</v>
      </c>
      <c r="H13" s="11" t="s">
        <v>27</v>
      </c>
      <c r="I13" s="13" t="s">
        <v>28</v>
      </c>
      <c r="J13" s="13" t="s">
        <v>29</v>
      </c>
      <c r="K13" s="14" t="s">
        <v>30</v>
      </c>
      <c r="L13" s="89"/>
      <c r="M13" s="10"/>
      <c r="O13" s="15"/>
    </row>
    <row r="14" spans="1:13" ht="15" customHeight="1">
      <c r="A14" s="90" t="s">
        <v>31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0"/>
    </row>
    <row r="15" spans="1:13" ht="75" customHeight="1">
      <c r="A15" s="17">
        <v>1.1</v>
      </c>
      <c r="B15" s="18" t="s">
        <v>32</v>
      </c>
      <c r="C15" s="19" t="s">
        <v>33</v>
      </c>
      <c r="D15" s="20">
        <v>148292.52</v>
      </c>
      <c r="E15" s="19" t="s">
        <v>34</v>
      </c>
      <c r="F15" s="21" t="s">
        <v>35</v>
      </c>
      <c r="G15" s="22">
        <v>1</v>
      </c>
      <c r="H15" s="23">
        <v>0</v>
      </c>
      <c r="I15" s="24">
        <v>42036</v>
      </c>
      <c r="J15" s="25" t="s">
        <v>36</v>
      </c>
      <c r="K15" s="19" t="s">
        <v>37</v>
      </c>
      <c r="L15" s="21" t="s">
        <v>38</v>
      </c>
      <c r="M15" s="10"/>
    </row>
    <row r="16" spans="1:13" ht="60" customHeight="1">
      <c r="A16" s="17">
        <v>1.2</v>
      </c>
      <c r="B16" s="26" t="s">
        <v>39</v>
      </c>
      <c r="C16" s="19" t="s">
        <v>40</v>
      </c>
      <c r="D16" s="20">
        <v>1166443</v>
      </c>
      <c r="E16" s="21" t="s">
        <v>34</v>
      </c>
      <c r="F16" s="21" t="s">
        <v>35</v>
      </c>
      <c r="G16" s="27">
        <v>1</v>
      </c>
      <c r="H16" s="28">
        <v>0</v>
      </c>
      <c r="I16" s="24">
        <v>42217</v>
      </c>
      <c r="J16" s="24">
        <v>42339</v>
      </c>
      <c r="K16" s="21" t="s">
        <v>37</v>
      </c>
      <c r="L16" s="21" t="s">
        <v>38</v>
      </c>
      <c r="M16" s="10"/>
    </row>
    <row r="17" spans="1:13" s="32" customFormat="1" ht="45" customHeight="1">
      <c r="A17" s="29">
        <v>1.3</v>
      </c>
      <c r="B17" s="26" t="s">
        <v>41</v>
      </c>
      <c r="C17" s="19" t="s">
        <v>33</v>
      </c>
      <c r="D17" s="30">
        <v>461538.46</v>
      </c>
      <c r="E17" s="21" t="s">
        <v>42</v>
      </c>
      <c r="F17" s="21" t="s">
        <v>35</v>
      </c>
      <c r="G17" s="27">
        <v>1</v>
      </c>
      <c r="H17" s="28">
        <v>0</v>
      </c>
      <c r="I17" s="24">
        <v>42248</v>
      </c>
      <c r="J17" s="24">
        <v>42522</v>
      </c>
      <c r="K17" s="21" t="s">
        <v>43</v>
      </c>
      <c r="L17" s="21" t="s">
        <v>44</v>
      </c>
      <c r="M17" s="31"/>
    </row>
    <row r="18" spans="1:13" ht="45" customHeight="1">
      <c r="A18" s="17">
        <v>1.4</v>
      </c>
      <c r="B18" s="26" t="s">
        <v>45</v>
      </c>
      <c r="C18" s="19" t="s">
        <v>46</v>
      </c>
      <c r="D18" s="30">
        <v>200000</v>
      </c>
      <c r="E18" s="21" t="s">
        <v>34</v>
      </c>
      <c r="F18" s="21" t="s">
        <v>35</v>
      </c>
      <c r="G18" s="27">
        <v>1</v>
      </c>
      <c r="H18" s="28">
        <v>0</v>
      </c>
      <c r="I18" s="24">
        <v>42278</v>
      </c>
      <c r="J18" s="24">
        <v>42583</v>
      </c>
      <c r="K18" s="21" t="s">
        <v>43</v>
      </c>
      <c r="L18" s="21" t="s">
        <v>44</v>
      </c>
      <c r="M18" s="10"/>
    </row>
    <row r="19" spans="1:13" s="36" customFormat="1" ht="45" customHeight="1">
      <c r="A19" s="33">
        <v>1.5</v>
      </c>
      <c r="B19" s="34" t="s">
        <v>47</v>
      </c>
      <c r="C19" s="21" t="s">
        <v>48</v>
      </c>
      <c r="D19" s="20">
        <v>200000</v>
      </c>
      <c r="E19" s="21" t="s">
        <v>34</v>
      </c>
      <c r="F19" s="21" t="s">
        <v>35</v>
      </c>
      <c r="G19" s="27">
        <v>1</v>
      </c>
      <c r="H19" s="28">
        <v>0</v>
      </c>
      <c r="I19" s="24" t="s">
        <v>49</v>
      </c>
      <c r="J19" s="24">
        <v>42461</v>
      </c>
      <c r="K19" s="21" t="s">
        <v>43</v>
      </c>
      <c r="L19" s="21" t="s">
        <v>44</v>
      </c>
      <c r="M19" s="35"/>
    </row>
    <row r="20" spans="1:18" ht="15" customHeight="1">
      <c r="A20" s="90" t="s">
        <v>50</v>
      </c>
      <c r="B20" s="90"/>
      <c r="C20" s="16"/>
      <c r="D20" s="37">
        <f>SUM(D15:D19)</f>
        <v>2176273.98</v>
      </c>
      <c r="E20" s="38"/>
      <c r="F20" s="39"/>
      <c r="G20" s="40"/>
      <c r="H20" s="40"/>
      <c r="I20" s="41"/>
      <c r="J20" s="41"/>
      <c r="K20" s="38"/>
      <c r="L20" s="38"/>
      <c r="M20" s="10"/>
      <c r="R20" s="37"/>
    </row>
    <row r="21" spans="1:13" ht="15" customHeight="1">
      <c r="A21" s="16"/>
      <c r="B21" s="16"/>
      <c r="C21" s="16"/>
      <c r="D21" s="37"/>
      <c r="E21" s="17"/>
      <c r="F21" s="42"/>
      <c r="G21" s="43"/>
      <c r="H21" s="43"/>
      <c r="I21" s="44"/>
      <c r="J21" s="44"/>
      <c r="K21" s="17"/>
      <c r="L21" s="17"/>
      <c r="M21" s="10"/>
    </row>
    <row r="22" spans="1:13" ht="15" customHeight="1">
      <c r="A22" s="90" t="s">
        <v>51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0"/>
    </row>
    <row r="23" spans="1:15" ht="45" customHeight="1">
      <c r="A23" s="45" t="s">
        <v>52</v>
      </c>
      <c r="B23" s="46" t="s">
        <v>53</v>
      </c>
      <c r="C23" s="47" t="s">
        <v>54</v>
      </c>
      <c r="D23" s="48">
        <v>60903.3132785357</v>
      </c>
      <c r="E23" s="49" t="s">
        <v>55</v>
      </c>
      <c r="F23" s="47" t="s">
        <v>35</v>
      </c>
      <c r="G23" s="50">
        <v>0.7</v>
      </c>
      <c r="H23" s="50">
        <v>0.3</v>
      </c>
      <c r="I23" s="51" t="s">
        <v>56</v>
      </c>
      <c r="J23" s="51" t="s">
        <v>56</v>
      </c>
      <c r="K23" s="47"/>
      <c r="L23" s="49" t="s">
        <v>57</v>
      </c>
      <c r="M23" s="10"/>
      <c r="O23" s="15"/>
    </row>
    <row r="24" spans="1:13" ht="30" customHeight="1">
      <c r="A24" s="19" t="s">
        <v>58</v>
      </c>
      <c r="B24" s="52"/>
      <c r="C24" s="21"/>
      <c r="D24" s="20"/>
      <c r="E24" s="21"/>
      <c r="F24" s="21"/>
      <c r="G24" s="27"/>
      <c r="H24" s="27"/>
      <c r="I24" s="24"/>
      <c r="J24" s="24"/>
      <c r="K24" s="21"/>
      <c r="L24" s="53"/>
      <c r="M24" s="10"/>
    </row>
    <row r="25" spans="1:13" ht="30" customHeight="1">
      <c r="A25" s="19" t="s">
        <v>59</v>
      </c>
      <c r="B25" s="26" t="s">
        <v>60</v>
      </c>
      <c r="C25" s="21" t="s">
        <v>54</v>
      </c>
      <c r="D25" s="20">
        <v>712235.39962715</v>
      </c>
      <c r="E25" s="21" t="s">
        <v>61</v>
      </c>
      <c r="F25" s="21" t="s">
        <v>35</v>
      </c>
      <c r="G25" s="27">
        <v>0.7</v>
      </c>
      <c r="H25" s="27">
        <v>0.3</v>
      </c>
      <c r="I25" s="24">
        <v>42217</v>
      </c>
      <c r="J25" s="24">
        <v>42461</v>
      </c>
      <c r="K25" s="21" t="s">
        <v>37</v>
      </c>
      <c r="L25" s="53" t="s">
        <v>38</v>
      </c>
      <c r="M25" s="10"/>
    </row>
    <row r="26" spans="1:13" ht="19.5" customHeight="1">
      <c r="A26" s="19" t="s">
        <v>62</v>
      </c>
      <c r="B26" s="52" t="s">
        <v>63</v>
      </c>
      <c r="C26" s="21" t="s">
        <v>54</v>
      </c>
      <c r="D26" s="20">
        <v>88472.0937208711</v>
      </c>
      <c r="E26" s="21" t="s">
        <v>61</v>
      </c>
      <c r="F26" s="21" t="s">
        <v>35</v>
      </c>
      <c r="G26" s="27">
        <v>0.7</v>
      </c>
      <c r="H26" s="27">
        <v>0.3</v>
      </c>
      <c r="I26" s="24">
        <v>42339</v>
      </c>
      <c r="J26" s="24">
        <v>42583</v>
      </c>
      <c r="K26" s="21" t="s">
        <v>43</v>
      </c>
      <c r="L26" s="21" t="s">
        <v>44</v>
      </c>
      <c r="M26" s="10"/>
    </row>
    <row r="27" spans="1:13" ht="30" customHeight="1">
      <c r="A27" s="19" t="s">
        <v>64</v>
      </c>
      <c r="B27" s="52"/>
      <c r="C27" s="21"/>
      <c r="D27" s="20"/>
      <c r="E27" s="21"/>
      <c r="F27" s="21"/>
      <c r="G27" s="27"/>
      <c r="H27" s="27"/>
      <c r="I27" s="24"/>
      <c r="J27" s="24"/>
      <c r="K27" s="21"/>
      <c r="L27" s="53"/>
      <c r="M27" s="10"/>
    </row>
    <row r="28" spans="1:13" ht="45" customHeight="1">
      <c r="A28" s="45" t="s">
        <v>65</v>
      </c>
      <c r="B28" s="46" t="s">
        <v>66</v>
      </c>
      <c r="C28" s="47" t="s">
        <v>54</v>
      </c>
      <c r="D28" s="48">
        <v>35330.2050673672</v>
      </c>
      <c r="E28" s="49" t="s">
        <v>55</v>
      </c>
      <c r="F28" s="47" t="s">
        <v>35</v>
      </c>
      <c r="G28" s="50">
        <v>0.7</v>
      </c>
      <c r="H28" s="50">
        <v>0.3</v>
      </c>
      <c r="I28" s="51">
        <v>42278</v>
      </c>
      <c r="J28" s="51">
        <v>42522</v>
      </c>
      <c r="K28" s="47" t="s">
        <v>43</v>
      </c>
      <c r="L28" s="49" t="s">
        <v>67</v>
      </c>
      <c r="M28" s="10"/>
    </row>
    <row r="29" spans="1:13" ht="30" customHeight="1">
      <c r="A29" s="19" t="s">
        <v>68</v>
      </c>
      <c r="B29" s="26" t="s">
        <v>69</v>
      </c>
      <c r="C29" s="21" t="s">
        <v>54</v>
      </c>
      <c r="D29" s="20">
        <v>620554.902126939</v>
      </c>
      <c r="E29" s="21" t="s">
        <v>61</v>
      </c>
      <c r="F29" s="21" t="s">
        <v>35</v>
      </c>
      <c r="G29" s="28">
        <v>0.7</v>
      </c>
      <c r="H29" s="28">
        <v>0.3</v>
      </c>
      <c r="I29" s="24">
        <v>42125</v>
      </c>
      <c r="J29" s="24">
        <v>42370</v>
      </c>
      <c r="K29" s="21" t="s">
        <v>70</v>
      </c>
      <c r="L29" s="21" t="s">
        <v>71</v>
      </c>
      <c r="M29" s="10"/>
    </row>
    <row r="30" spans="1:13" ht="15" customHeight="1">
      <c r="A30" s="19" t="s">
        <v>72</v>
      </c>
      <c r="B30" s="26" t="s">
        <v>73</v>
      </c>
      <c r="C30" s="21" t="s">
        <v>54</v>
      </c>
      <c r="D30" s="20">
        <v>202323.31</v>
      </c>
      <c r="E30" s="21" t="s">
        <v>61</v>
      </c>
      <c r="F30" s="21" t="s">
        <v>35</v>
      </c>
      <c r="G30" s="28">
        <v>0.7</v>
      </c>
      <c r="H30" s="28">
        <v>0.3</v>
      </c>
      <c r="I30" s="24">
        <v>42217</v>
      </c>
      <c r="J30" s="24">
        <v>42461</v>
      </c>
      <c r="K30" s="21" t="s">
        <v>37</v>
      </c>
      <c r="L30" s="53" t="s">
        <v>38</v>
      </c>
      <c r="M30" s="10"/>
    </row>
    <row r="31" spans="1:13" ht="15" customHeight="1">
      <c r="A31" s="19" t="s">
        <v>74</v>
      </c>
      <c r="B31" s="26" t="s">
        <v>75</v>
      </c>
      <c r="C31" s="21" t="s">
        <v>54</v>
      </c>
      <c r="D31" s="20">
        <v>58674.1368528091</v>
      </c>
      <c r="E31" s="21" t="s">
        <v>61</v>
      </c>
      <c r="F31" s="21" t="s">
        <v>35</v>
      </c>
      <c r="G31" s="28">
        <v>0.7</v>
      </c>
      <c r="H31" s="28">
        <v>0.3</v>
      </c>
      <c r="I31" s="24">
        <v>42278</v>
      </c>
      <c r="J31" s="24">
        <v>42522</v>
      </c>
      <c r="K31" s="21" t="s">
        <v>43</v>
      </c>
      <c r="L31" s="21" t="s">
        <v>44</v>
      </c>
      <c r="M31" s="10"/>
    </row>
    <row r="32" spans="1:13" ht="15" customHeight="1">
      <c r="A32" s="19" t="s">
        <v>76</v>
      </c>
      <c r="B32" s="26" t="s">
        <v>77</v>
      </c>
      <c r="C32" s="21" t="s">
        <v>54</v>
      </c>
      <c r="D32" s="20">
        <v>47852.28</v>
      </c>
      <c r="E32" s="21" t="s">
        <v>61</v>
      </c>
      <c r="F32" s="21" t="s">
        <v>35</v>
      </c>
      <c r="G32" s="28">
        <v>0.7</v>
      </c>
      <c r="H32" s="28">
        <v>0.3</v>
      </c>
      <c r="I32" s="24">
        <v>42278</v>
      </c>
      <c r="J32" s="24">
        <v>42522</v>
      </c>
      <c r="K32" s="21" t="s">
        <v>43</v>
      </c>
      <c r="L32" s="21" t="s">
        <v>44</v>
      </c>
      <c r="M32" s="10"/>
    </row>
    <row r="33" spans="1:13" ht="60" customHeight="1">
      <c r="A33" s="19" t="s">
        <v>78</v>
      </c>
      <c r="B33" s="26" t="s">
        <v>79</v>
      </c>
      <c r="C33" s="21" t="s">
        <v>54</v>
      </c>
      <c r="D33" s="48">
        <v>495564.98</v>
      </c>
      <c r="E33" s="21" t="s">
        <v>61</v>
      </c>
      <c r="F33" s="21" t="s">
        <v>35</v>
      </c>
      <c r="G33" s="28">
        <v>0.7</v>
      </c>
      <c r="H33" s="28">
        <v>0.3</v>
      </c>
      <c r="I33" s="24">
        <v>42217</v>
      </c>
      <c r="J33" s="24">
        <v>42461</v>
      </c>
      <c r="K33" s="21" t="s">
        <v>37</v>
      </c>
      <c r="L33" s="53" t="s">
        <v>38</v>
      </c>
      <c r="M33" s="10"/>
    </row>
    <row r="34" spans="1:13" ht="60" customHeight="1">
      <c r="A34" s="19" t="s">
        <v>80</v>
      </c>
      <c r="B34" s="26" t="s">
        <v>81</v>
      </c>
      <c r="C34" s="21" t="s">
        <v>54</v>
      </c>
      <c r="D34" s="48">
        <v>267402.13</v>
      </c>
      <c r="E34" s="21" t="s">
        <v>61</v>
      </c>
      <c r="F34" s="21" t="s">
        <v>35</v>
      </c>
      <c r="G34" s="28">
        <v>0.7</v>
      </c>
      <c r="H34" s="28">
        <v>0.3</v>
      </c>
      <c r="I34" s="24">
        <v>42278</v>
      </c>
      <c r="J34" s="24">
        <v>42522</v>
      </c>
      <c r="K34" s="24" t="s">
        <v>43</v>
      </c>
      <c r="L34" s="53" t="s">
        <v>44</v>
      </c>
      <c r="M34" s="10"/>
    </row>
    <row r="35" spans="1:13" ht="15" customHeight="1">
      <c r="A35" s="19" t="s">
        <v>82</v>
      </c>
      <c r="B35" s="26" t="s">
        <v>83</v>
      </c>
      <c r="C35" s="21" t="s">
        <v>54</v>
      </c>
      <c r="D35" s="20">
        <v>398653.84</v>
      </c>
      <c r="E35" s="21" t="s">
        <v>61</v>
      </c>
      <c r="F35" s="21" t="s">
        <v>35</v>
      </c>
      <c r="G35" s="28">
        <v>0.7</v>
      </c>
      <c r="H35" s="28">
        <v>0.3</v>
      </c>
      <c r="I35" s="24">
        <v>42339</v>
      </c>
      <c r="J35" s="24">
        <v>42583</v>
      </c>
      <c r="K35" s="21" t="s">
        <v>43</v>
      </c>
      <c r="L35" s="21" t="s">
        <v>44</v>
      </c>
      <c r="M35" s="10"/>
    </row>
    <row r="36" spans="1:13" ht="15" customHeight="1">
      <c r="A36" s="45" t="s">
        <v>84</v>
      </c>
      <c r="B36" s="26" t="s">
        <v>85</v>
      </c>
      <c r="C36" s="21" t="s">
        <v>33</v>
      </c>
      <c r="D36" s="20">
        <v>128382.69</v>
      </c>
      <c r="E36" s="21" t="s">
        <v>61</v>
      </c>
      <c r="F36" s="21" t="s">
        <v>35</v>
      </c>
      <c r="G36" s="27">
        <v>1</v>
      </c>
      <c r="H36" s="54">
        <v>0</v>
      </c>
      <c r="I36" s="24">
        <v>42278</v>
      </c>
      <c r="J36" s="24">
        <v>42675</v>
      </c>
      <c r="K36" s="21" t="s">
        <v>43</v>
      </c>
      <c r="L36" s="21" t="s">
        <v>44</v>
      </c>
      <c r="M36" s="10"/>
    </row>
    <row r="37" spans="1:13" ht="15" customHeight="1">
      <c r="A37" s="91" t="s">
        <v>86</v>
      </c>
      <c r="B37" s="91"/>
      <c r="C37" s="55"/>
      <c r="D37" s="56">
        <f>SUM(D23+D25+D26+D28+D29+D30+D31+D32+D33+D34+D35+D36)</f>
        <v>3116349.280673672</v>
      </c>
      <c r="E37" s="57"/>
      <c r="F37" s="58"/>
      <c r="G37" s="59"/>
      <c r="H37" s="59"/>
      <c r="I37" s="60"/>
      <c r="J37" s="60"/>
      <c r="K37" s="57"/>
      <c r="L37" s="57"/>
      <c r="M37" s="10"/>
    </row>
    <row r="38" spans="1:13" ht="15" customHeight="1">
      <c r="A38" s="91" t="s">
        <v>87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10"/>
    </row>
    <row r="39" spans="1:13" s="63" customFormat="1" ht="15" customHeight="1">
      <c r="A39" s="45" t="s">
        <v>88</v>
      </c>
      <c r="B39" s="46" t="s">
        <v>89</v>
      </c>
      <c r="C39" s="47" t="s">
        <v>54</v>
      </c>
      <c r="D39" s="48">
        <v>94265.13</v>
      </c>
      <c r="E39" s="47" t="s">
        <v>90</v>
      </c>
      <c r="F39" s="47" t="s">
        <v>35</v>
      </c>
      <c r="G39" s="50">
        <v>0.7</v>
      </c>
      <c r="H39" s="50">
        <v>0.3</v>
      </c>
      <c r="I39" s="61" t="s">
        <v>91</v>
      </c>
      <c r="J39" s="61" t="s">
        <v>92</v>
      </c>
      <c r="K39" s="47" t="s">
        <v>70</v>
      </c>
      <c r="L39" s="49" t="s">
        <v>71</v>
      </c>
      <c r="M39" s="62"/>
    </row>
    <row r="40" spans="1:13" ht="15" customHeight="1">
      <c r="A40" s="19" t="s">
        <v>93</v>
      </c>
      <c r="B40" s="26" t="s">
        <v>94</v>
      </c>
      <c r="C40" s="21" t="s">
        <v>54</v>
      </c>
      <c r="D40" s="20">
        <v>29721.547072282</v>
      </c>
      <c r="E40" s="21" t="s">
        <v>90</v>
      </c>
      <c r="F40" s="21" t="s">
        <v>35</v>
      </c>
      <c r="G40" s="27">
        <v>0.7</v>
      </c>
      <c r="H40" s="27">
        <v>0.3</v>
      </c>
      <c r="I40" s="25" t="s">
        <v>95</v>
      </c>
      <c r="J40" s="25" t="s">
        <v>91</v>
      </c>
      <c r="K40" s="21" t="s">
        <v>70</v>
      </c>
      <c r="L40" s="49" t="s">
        <v>71</v>
      </c>
      <c r="M40" s="10"/>
    </row>
    <row r="41" spans="1:13" ht="30" customHeight="1">
      <c r="A41" s="19" t="s">
        <v>96</v>
      </c>
      <c r="B41" s="26" t="s">
        <v>60</v>
      </c>
      <c r="C41" s="21" t="s">
        <v>54</v>
      </c>
      <c r="D41" s="20">
        <v>44934.6065587662</v>
      </c>
      <c r="E41" s="21" t="s">
        <v>90</v>
      </c>
      <c r="F41" s="21" t="s">
        <v>35</v>
      </c>
      <c r="G41" s="27">
        <v>0.7</v>
      </c>
      <c r="H41" s="27">
        <v>0.3</v>
      </c>
      <c r="I41" s="25" t="s">
        <v>97</v>
      </c>
      <c r="J41" s="25" t="s">
        <v>98</v>
      </c>
      <c r="K41" s="21" t="s">
        <v>43</v>
      </c>
      <c r="L41" s="53" t="s">
        <v>44</v>
      </c>
      <c r="M41" s="10"/>
    </row>
    <row r="42" spans="1:13" ht="30" customHeight="1">
      <c r="A42" s="19" t="s">
        <v>99</v>
      </c>
      <c r="B42" s="52"/>
      <c r="C42" s="21"/>
      <c r="D42" s="20"/>
      <c r="E42" s="21"/>
      <c r="F42" s="21"/>
      <c r="G42" s="27"/>
      <c r="H42" s="27"/>
      <c r="I42" s="25"/>
      <c r="J42" s="25"/>
      <c r="K42" s="21"/>
      <c r="L42" s="53"/>
      <c r="M42" s="10"/>
    </row>
    <row r="43" spans="1:13" ht="15" customHeight="1">
      <c r="A43" s="19" t="s">
        <v>100</v>
      </c>
      <c r="B43" s="26" t="s">
        <v>101</v>
      </c>
      <c r="C43" s="21" t="s">
        <v>54</v>
      </c>
      <c r="D43" s="20">
        <v>14397.9239047538</v>
      </c>
      <c r="E43" s="21" t="s">
        <v>90</v>
      </c>
      <c r="F43" s="21" t="s">
        <v>35</v>
      </c>
      <c r="G43" s="27">
        <v>0.7</v>
      </c>
      <c r="H43" s="27">
        <v>0.3</v>
      </c>
      <c r="I43" s="25" t="s">
        <v>91</v>
      </c>
      <c r="J43" s="25" t="s">
        <v>92</v>
      </c>
      <c r="K43" s="21" t="s">
        <v>70</v>
      </c>
      <c r="L43" s="53" t="s">
        <v>71</v>
      </c>
      <c r="M43" s="10"/>
    </row>
    <row r="44" spans="1:13" ht="15" customHeight="1">
      <c r="A44" s="45" t="s">
        <v>102</v>
      </c>
      <c r="B44" s="52" t="s">
        <v>103</v>
      </c>
      <c r="C44" s="21" t="s">
        <v>54</v>
      </c>
      <c r="D44" s="20">
        <v>46686.5223286162</v>
      </c>
      <c r="E44" s="21" t="s">
        <v>90</v>
      </c>
      <c r="F44" s="21" t="s">
        <v>35</v>
      </c>
      <c r="G44" s="27">
        <v>0.7</v>
      </c>
      <c r="H44" s="27">
        <v>0.3</v>
      </c>
      <c r="I44" s="25" t="s">
        <v>92</v>
      </c>
      <c r="J44" s="25" t="s">
        <v>36</v>
      </c>
      <c r="K44" s="21" t="s">
        <v>43</v>
      </c>
      <c r="L44" s="53" t="s">
        <v>44</v>
      </c>
      <c r="M44" s="10"/>
    </row>
    <row r="45" spans="1:13" ht="15" customHeight="1">
      <c r="A45" s="19" t="s">
        <v>104</v>
      </c>
      <c r="B45" s="52" t="s">
        <v>63</v>
      </c>
      <c r="C45" s="21" t="s">
        <v>54</v>
      </c>
      <c r="D45" s="20">
        <v>27186.8909414456</v>
      </c>
      <c r="E45" s="21" t="s">
        <v>90</v>
      </c>
      <c r="F45" s="21" t="s">
        <v>35</v>
      </c>
      <c r="G45" s="27">
        <v>0.7</v>
      </c>
      <c r="H45" s="27">
        <v>0.3</v>
      </c>
      <c r="I45" s="25" t="s">
        <v>105</v>
      </c>
      <c r="J45" s="25" t="s">
        <v>106</v>
      </c>
      <c r="K45" s="21" t="s">
        <v>43</v>
      </c>
      <c r="L45" s="53" t="s">
        <v>44</v>
      </c>
      <c r="M45" s="10"/>
    </row>
    <row r="46" spans="1:13" ht="30" customHeight="1">
      <c r="A46" s="19" t="s">
        <v>107</v>
      </c>
      <c r="B46" s="52"/>
      <c r="C46" s="21"/>
      <c r="D46" s="20"/>
      <c r="E46" s="21"/>
      <c r="F46" s="21"/>
      <c r="G46" s="27"/>
      <c r="H46" s="27"/>
      <c r="I46" s="25"/>
      <c r="J46" s="25"/>
      <c r="K46" s="21"/>
      <c r="L46" s="53"/>
      <c r="M46" s="10"/>
    </row>
    <row r="47" spans="1:13" ht="15" customHeight="1">
      <c r="A47" s="45" t="s">
        <v>108</v>
      </c>
      <c r="B47" s="52" t="s">
        <v>81</v>
      </c>
      <c r="C47" s="21" t="s">
        <v>54</v>
      </c>
      <c r="D47" s="20">
        <v>13704.36</v>
      </c>
      <c r="E47" s="21" t="s">
        <v>90</v>
      </c>
      <c r="F47" s="21" t="s">
        <v>35</v>
      </c>
      <c r="G47" s="27">
        <v>0.7</v>
      </c>
      <c r="H47" s="27">
        <v>0.3</v>
      </c>
      <c r="I47" s="25" t="s">
        <v>109</v>
      </c>
      <c r="J47" s="25" t="s">
        <v>110</v>
      </c>
      <c r="K47" s="21" t="s">
        <v>43</v>
      </c>
      <c r="L47" s="53" t="s">
        <v>44</v>
      </c>
      <c r="M47" s="10"/>
    </row>
    <row r="48" spans="1:13" ht="30" customHeight="1">
      <c r="A48" s="19" t="s">
        <v>111</v>
      </c>
      <c r="B48" s="52"/>
      <c r="C48" s="21"/>
      <c r="D48" s="20"/>
      <c r="E48" s="21"/>
      <c r="F48" s="21"/>
      <c r="G48" s="27"/>
      <c r="H48" s="27"/>
      <c r="I48" s="25"/>
      <c r="J48" s="25"/>
      <c r="K48" s="21"/>
      <c r="L48" s="53"/>
      <c r="M48" s="10"/>
    </row>
    <row r="49" spans="1:13" ht="15" customHeight="1">
      <c r="A49" s="45" t="s">
        <v>112</v>
      </c>
      <c r="B49" s="52" t="s">
        <v>113</v>
      </c>
      <c r="C49" s="21" t="s">
        <v>54</v>
      </c>
      <c r="D49" s="20">
        <v>8548.04677569698</v>
      </c>
      <c r="E49" s="21" t="s">
        <v>90</v>
      </c>
      <c r="F49" s="21" t="s">
        <v>35</v>
      </c>
      <c r="G49" s="27">
        <v>0.7</v>
      </c>
      <c r="H49" s="27">
        <v>0.3</v>
      </c>
      <c r="I49" s="25" t="s">
        <v>36</v>
      </c>
      <c r="J49" s="25" t="s">
        <v>109</v>
      </c>
      <c r="K49" s="21" t="s">
        <v>43</v>
      </c>
      <c r="L49" s="53" t="s">
        <v>44</v>
      </c>
      <c r="M49" s="10"/>
    </row>
    <row r="50" spans="1:13" ht="15" customHeight="1">
      <c r="A50" s="19" t="s">
        <v>114</v>
      </c>
      <c r="B50" s="26" t="s">
        <v>115</v>
      </c>
      <c r="C50" s="21" t="s">
        <v>54</v>
      </c>
      <c r="D50" s="20">
        <v>58256.48</v>
      </c>
      <c r="E50" s="21" t="s">
        <v>90</v>
      </c>
      <c r="F50" s="21" t="s">
        <v>35</v>
      </c>
      <c r="G50" s="27">
        <v>0.7</v>
      </c>
      <c r="H50" s="27">
        <v>0.3</v>
      </c>
      <c r="I50" s="25" t="s">
        <v>95</v>
      </c>
      <c r="J50" s="25" t="s">
        <v>91</v>
      </c>
      <c r="K50" s="21" t="s">
        <v>70</v>
      </c>
      <c r="L50" s="53" t="s">
        <v>116</v>
      </c>
      <c r="M50" s="10"/>
    </row>
    <row r="51" spans="1:13" ht="15" customHeight="1">
      <c r="A51" s="45" t="s">
        <v>117</v>
      </c>
      <c r="B51" s="26" t="s">
        <v>79</v>
      </c>
      <c r="C51" s="21" t="s">
        <v>54</v>
      </c>
      <c r="D51" s="20">
        <v>7759.66</v>
      </c>
      <c r="E51" s="21" t="s">
        <v>90</v>
      </c>
      <c r="F51" s="21" t="s">
        <v>35</v>
      </c>
      <c r="G51" s="27">
        <v>0.7</v>
      </c>
      <c r="H51" s="27">
        <v>0.3</v>
      </c>
      <c r="I51" s="25" t="s">
        <v>97</v>
      </c>
      <c r="J51" s="25" t="s">
        <v>98</v>
      </c>
      <c r="K51" s="21" t="s">
        <v>43</v>
      </c>
      <c r="L51" s="53" t="s">
        <v>44</v>
      </c>
      <c r="M51" s="10"/>
    </row>
    <row r="52" spans="1:13" ht="15" customHeight="1">
      <c r="A52" s="45" t="s">
        <v>118</v>
      </c>
      <c r="B52" s="52" t="s">
        <v>66</v>
      </c>
      <c r="C52" s="21" t="s">
        <v>54</v>
      </c>
      <c r="D52" s="20">
        <v>49033.41</v>
      </c>
      <c r="E52" s="21" t="s">
        <v>90</v>
      </c>
      <c r="F52" s="21" t="s">
        <v>35</v>
      </c>
      <c r="G52" s="27">
        <v>0.7</v>
      </c>
      <c r="H52" s="27">
        <v>0.3</v>
      </c>
      <c r="I52" s="61" t="s">
        <v>109</v>
      </c>
      <c r="J52" s="61" t="s">
        <v>110</v>
      </c>
      <c r="K52" s="21" t="s">
        <v>43</v>
      </c>
      <c r="L52" s="53" t="s">
        <v>44</v>
      </c>
      <c r="M52" s="10"/>
    </row>
    <row r="53" spans="1:13" ht="30" customHeight="1">
      <c r="A53" s="19" t="s">
        <v>119</v>
      </c>
      <c r="B53" s="26" t="s">
        <v>69</v>
      </c>
      <c r="C53" s="21" t="s">
        <v>54</v>
      </c>
      <c r="D53" s="20">
        <v>33078.0781289721</v>
      </c>
      <c r="E53" s="21" t="s">
        <v>90</v>
      </c>
      <c r="F53" s="21" t="s">
        <v>35</v>
      </c>
      <c r="G53" s="27">
        <v>0.7</v>
      </c>
      <c r="H53" s="27">
        <v>0.3</v>
      </c>
      <c r="I53" s="25" t="s">
        <v>120</v>
      </c>
      <c r="J53" s="25" t="s">
        <v>97</v>
      </c>
      <c r="K53" s="21" t="s">
        <v>43</v>
      </c>
      <c r="L53" s="53" t="s">
        <v>44</v>
      </c>
      <c r="M53" s="10"/>
    </row>
    <row r="54" spans="1:13" ht="15" customHeight="1">
      <c r="A54" s="48" t="s">
        <v>121</v>
      </c>
      <c r="B54" s="52" t="s">
        <v>122</v>
      </c>
      <c r="C54" s="21" t="s">
        <v>54</v>
      </c>
      <c r="D54" s="64">
        <v>8901.72</v>
      </c>
      <c r="E54" s="21" t="s">
        <v>90</v>
      </c>
      <c r="F54" s="21" t="s">
        <v>35</v>
      </c>
      <c r="G54" s="27">
        <v>0.7</v>
      </c>
      <c r="H54" s="27">
        <v>0.3</v>
      </c>
      <c r="I54" s="25" t="s">
        <v>95</v>
      </c>
      <c r="J54" s="25" t="s">
        <v>91</v>
      </c>
      <c r="K54" s="21" t="s">
        <v>70</v>
      </c>
      <c r="L54" s="53" t="s">
        <v>116</v>
      </c>
      <c r="M54" s="10"/>
    </row>
    <row r="55" spans="1:13" ht="15" customHeight="1">
      <c r="A55" s="48" t="s">
        <v>123</v>
      </c>
      <c r="B55" s="26" t="s">
        <v>83</v>
      </c>
      <c r="C55" s="21" t="s">
        <v>54</v>
      </c>
      <c r="D55" s="64">
        <v>19807.69</v>
      </c>
      <c r="E55" s="21" t="s">
        <v>90</v>
      </c>
      <c r="F55" s="21" t="s">
        <v>35</v>
      </c>
      <c r="G55" s="27">
        <v>0.7</v>
      </c>
      <c r="H55" s="27">
        <v>0.3</v>
      </c>
      <c r="I55" s="25" t="s">
        <v>105</v>
      </c>
      <c r="J55" s="25" t="s">
        <v>106</v>
      </c>
      <c r="K55" s="21" t="s">
        <v>43</v>
      </c>
      <c r="L55" s="53" t="s">
        <v>44</v>
      </c>
      <c r="M55" s="10"/>
    </row>
    <row r="56" spans="1:13" ht="30" customHeight="1">
      <c r="A56" s="48" t="s">
        <v>124</v>
      </c>
      <c r="B56" s="26" t="s">
        <v>125</v>
      </c>
      <c r="C56" s="21" t="s">
        <v>33</v>
      </c>
      <c r="D56" s="20">
        <v>50140.3</v>
      </c>
      <c r="E56" s="21" t="s">
        <v>126</v>
      </c>
      <c r="F56" s="65" t="s">
        <v>35</v>
      </c>
      <c r="G56" s="66">
        <v>1</v>
      </c>
      <c r="H56" s="54">
        <v>0</v>
      </c>
      <c r="I56" s="24">
        <v>41852</v>
      </c>
      <c r="J56" s="24">
        <v>42309</v>
      </c>
      <c r="K56" s="21" t="s">
        <v>37</v>
      </c>
      <c r="L56" s="53" t="s">
        <v>38</v>
      </c>
      <c r="M56" s="10"/>
    </row>
    <row r="57" spans="1:13" ht="45" customHeight="1">
      <c r="A57" s="48" t="s">
        <v>127</v>
      </c>
      <c r="B57" s="67" t="s">
        <v>128</v>
      </c>
      <c r="C57" s="21" t="s">
        <v>129</v>
      </c>
      <c r="D57" s="20">
        <v>420000</v>
      </c>
      <c r="E57" s="21" t="s">
        <v>61</v>
      </c>
      <c r="F57" s="65" t="s">
        <v>35</v>
      </c>
      <c r="G57" s="27">
        <v>1</v>
      </c>
      <c r="H57" s="54">
        <v>0</v>
      </c>
      <c r="I57" s="24">
        <v>41883</v>
      </c>
      <c r="J57" s="24">
        <v>41974</v>
      </c>
      <c r="K57" s="21" t="s">
        <v>70</v>
      </c>
      <c r="L57" s="53" t="s">
        <v>116</v>
      </c>
      <c r="M57" s="10"/>
    </row>
    <row r="58" spans="1:13" ht="45" customHeight="1">
      <c r="A58" s="48" t="s">
        <v>130</v>
      </c>
      <c r="B58" s="26" t="s">
        <v>131</v>
      </c>
      <c r="C58" s="21" t="s">
        <v>132</v>
      </c>
      <c r="D58" s="20">
        <v>121218.81</v>
      </c>
      <c r="E58" s="21" t="s">
        <v>126</v>
      </c>
      <c r="F58" s="65" t="s">
        <v>35</v>
      </c>
      <c r="G58" s="27">
        <v>1</v>
      </c>
      <c r="H58" s="54">
        <v>0</v>
      </c>
      <c r="I58" s="24">
        <v>42036</v>
      </c>
      <c r="J58" s="24">
        <v>42278</v>
      </c>
      <c r="K58" s="21" t="s">
        <v>37</v>
      </c>
      <c r="L58" s="53" t="s">
        <v>38</v>
      </c>
      <c r="M58" s="10"/>
    </row>
    <row r="59" spans="1:13" ht="15" customHeight="1">
      <c r="A59" s="48" t="s">
        <v>133</v>
      </c>
      <c r="B59" s="26" t="s">
        <v>134</v>
      </c>
      <c r="C59" s="21" t="s">
        <v>135</v>
      </c>
      <c r="D59" s="20">
        <v>3600</v>
      </c>
      <c r="E59" s="21" t="s">
        <v>126</v>
      </c>
      <c r="F59" s="65" t="s">
        <v>35</v>
      </c>
      <c r="G59" s="27">
        <v>1</v>
      </c>
      <c r="H59" s="54" t="s">
        <v>136</v>
      </c>
      <c r="I59" s="24">
        <v>42064</v>
      </c>
      <c r="J59" s="24">
        <v>42125</v>
      </c>
      <c r="K59" s="21" t="s">
        <v>70</v>
      </c>
      <c r="L59" s="53" t="s">
        <v>116</v>
      </c>
      <c r="M59" s="10"/>
    </row>
    <row r="60" spans="1:13" s="32" customFormat="1" ht="15" customHeight="1">
      <c r="A60" s="48" t="s">
        <v>137</v>
      </c>
      <c r="B60" s="26" t="s">
        <v>138</v>
      </c>
      <c r="C60" s="21" t="s">
        <v>139</v>
      </c>
      <c r="D60" s="20">
        <v>4140.77</v>
      </c>
      <c r="E60" s="21" t="s">
        <v>126</v>
      </c>
      <c r="F60" s="65" t="s">
        <v>35</v>
      </c>
      <c r="G60" s="27">
        <v>1</v>
      </c>
      <c r="H60" s="54" t="s">
        <v>136</v>
      </c>
      <c r="I60" s="24">
        <v>42156</v>
      </c>
      <c r="J60" s="24">
        <v>42217</v>
      </c>
      <c r="K60" s="21" t="s">
        <v>70</v>
      </c>
      <c r="L60" s="53" t="s">
        <v>116</v>
      </c>
      <c r="M60" s="31"/>
    </row>
    <row r="61" spans="1:13" s="69" customFormat="1" ht="31.5" customHeight="1">
      <c r="A61" s="48" t="s">
        <v>140</v>
      </c>
      <c r="B61" s="26" t="s">
        <v>141</v>
      </c>
      <c r="C61" s="21" t="s">
        <v>33</v>
      </c>
      <c r="D61" s="20">
        <v>211864.41</v>
      </c>
      <c r="E61" s="21" t="s">
        <v>126</v>
      </c>
      <c r="F61" s="65" t="s">
        <v>35</v>
      </c>
      <c r="G61" s="27">
        <v>1</v>
      </c>
      <c r="H61" s="54" t="s">
        <v>136</v>
      </c>
      <c r="I61" s="24">
        <v>42248</v>
      </c>
      <c r="J61" s="24">
        <v>42339</v>
      </c>
      <c r="K61" s="21" t="s">
        <v>43</v>
      </c>
      <c r="L61" s="53" t="s">
        <v>44</v>
      </c>
      <c r="M61" s="68"/>
    </row>
    <row r="62" spans="1:13" ht="30" customHeight="1">
      <c r="A62" s="48" t="s">
        <v>142</v>
      </c>
      <c r="B62" s="26" t="s">
        <v>143</v>
      </c>
      <c r="C62" s="21" t="s">
        <v>33</v>
      </c>
      <c r="D62" s="20">
        <v>296610.16</v>
      </c>
      <c r="E62" s="21" t="s">
        <v>126</v>
      </c>
      <c r="F62" s="65" t="s">
        <v>35</v>
      </c>
      <c r="G62" s="27">
        <v>1</v>
      </c>
      <c r="H62" s="54" t="s">
        <v>136</v>
      </c>
      <c r="I62" s="24">
        <v>42248</v>
      </c>
      <c r="J62" s="24">
        <v>42339</v>
      </c>
      <c r="K62" s="21" t="s">
        <v>43</v>
      </c>
      <c r="L62" s="53" t="s">
        <v>44</v>
      </c>
      <c r="M62" s="10"/>
    </row>
    <row r="63" spans="1:13" ht="44.25" customHeight="1">
      <c r="A63" s="48" t="s">
        <v>144</v>
      </c>
      <c r="B63" s="26" t="s">
        <v>145</v>
      </c>
      <c r="C63" s="21" t="s">
        <v>33</v>
      </c>
      <c r="D63" s="20">
        <v>169491.52</v>
      </c>
      <c r="E63" s="21" t="s">
        <v>126</v>
      </c>
      <c r="F63" s="65" t="s">
        <v>35</v>
      </c>
      <c r="G63" s="27">
        <v>1</v>
      </c>
      <c r="H63" s="54" t="s">
        <v>136</v>
      </c>
      <c r="I63" s="24">
        <v>42248</v>
      </c>
      <c r="J63" s="24">
        <v>42339</v>
      </c>
      <c r="K63" s="21" t="s">
        <v>43</v>
      </c>
      <c r="L63" s="53" t="s">
        <v>44</v>
      </c>
      <c r="M63" s="10"/>
    </row>
    <row r="64" spans="1:13" s="69" customFormat="1" ht="44.25" customHeight="1">
      <c r="A64" s="48" t="s">
        <v>146</v>
      </c>
      <c r="B64" s="67" t="s">
        <v>147</v>
      </c>
      <c r="C64" s="21" t="s">
        <v>129</v>
      </c>
      <c r="D64" s="20">
        <v>110338.98</v>
      </c>
      <c r="E64" s="21" t="s">
        <v>148</v>
      </c>
      <c r="F64" s="65" t="s">
        <v>35</v>
      </c>
      <c r="G64" s="27">
        <v>1</v>
      </c>
      <c r="H64" s="54">
        <v>0</v>
      </c>
      <c r="I64" s="24">
        <v>42217</v>
      </c>
      <c r="J64" s="24">
        <v>42278</v>
      </c>
      <c r="K64" s="21" t="s">
        <v>43</v>
      </c>
      <c r="L64" s="53" t="s">
        <v>44</v>
      </c>
      <c r="M64" s="68"/>
    </row>
    <row r="65" spans="1:13" s="69" customFormat="1" ht="44.25" customHeight="1">
      <c r="A65" s="48" t="s">
        <v>149</v>
      </c>
      <c r="B65" s="67" t="s">
        <v>147</v>
      </c>
      <c r="C65" s="21" t="s">
        <v>129</v>
      </c>
      <c r="D65" s="20">
        <v>72033.89</v>
      </c>
      <c r="E65" s="21" t="s">
        <v>148</v>
      </c>
      <c r="F65" s="65" t="s">
        <v>35</v>
      </c>
      <c r="G65" s="27">
        <v>1</v>
      </c>
      <c r="H65" s="54">
        <v>0</v>
      </c>
      <c r="I65" s="24">
        <v>42217</v>
      </c>
      <c r="J65" s="24">
        <v>42278</v>
      </c>
      <c r="K65" s="21" t="s">
        <v>43</v>
      </c>
      <c r="L65" s="53" t="s">
        <v>44</v>
      </c>
      <c r="M65" s="68"/>
    </row>
    <row r="66" spans="1:13" ht="15" customHeight="1">
      <c r="A66" s="91" t="s">
        <v>150</v>
      </c>
      <c r="B66" s="91"/>
      <c r="C66" s="55"/>
      <c r="D66" s="56">
        <f>SUM(D39+D40+D41+D43+D44+D45+D47+D49+D50+D51+D52+D53+D54+D55+D56+D57+D58+D59+D60+D61+D62+D63+D64+D65)</f>
        <v>1915720.9057105326</v>
      </c>
      <c r="E66" s="57"/>
      <c r="F66" s="58"/>
      <c r="G66" s="59"/>
      <c r="H66" s="59"/>
      <c r="I66" s="60"/>
      <c r="J66" s="60"/>
      <c r="K66" s="57"/>
      <c r="L66" s="57"/>
      <c r="M66" s="10"/>
    </row>
    <row r="67" spans="1:13" ht="15" customHeight="1">
      <c r="A67" s="91" t="s">
        <v>151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10"/>
    </row>
    <row r="68" spans="1:13" ht="15" customHeight="1">
      <c r="A68" s="70" t="s">
        <v>152</v>
      </c>
      <c r="B68" s="52" t="s">
        <v>153</v>
      </c>
      <c r="C68" s="21" t="s">
        <v>54</v>
      </c>
      <c r="D68" s="20">
        <v>13134.4801288026</v>
      </c>
      <c r="E68" s="21" t="s">
        <v>61</v>
      </c>
      <c r="F68" s="21" t="s">
        <v>35</v>
      </c>
      <c r="G68" s="27">
        <v>0.7</v>
      </c>
      <c r="H68" s="27">
        <v>0.3</v>
      </c>
      <c r="I68" s="25" t="s">
        <v>154</v>
      </c>
      <c r="J68" s="25" t="s">
        <v>155</v>
      </c>
      <c r="K68" s="21" t="s">
        <v>43</v>
      </c>
      <c r="L68" s="53" t="s">
        <v>44</v>
      </c>
      <c r="M68" s="10"/>
    </row>
    <row r="69" spans="1:13" ht="15" customHeight="1">
      <c r="A69" s="70" t="s">
        <v>156</v>
      </c>
      <c r="B69" s="52" t="s">
        <v>101</v>
      </c>
      <c r="C69" s="21" t="s">
        <v>54</v>
      </c>
      <c r="D69" s="20">
        <v>3508.74925853741</v>
      </c>
      <c r="E69" s="21" t="s">
        <v>90</v>
      </c>
      <c r="F69" s="21" t="s">
        <v>35</v>
      </c>
      <c r="G69" s="27">
        <v>0.7</v>
      </c>
      <c r="H69" s="27">
        <v>0.3</v>
      </c>
      <c r="I69" s="25" t="s">
        <v>49</v>
      </c>
      <c r="J69" s="25" t="s">
        <v>120</v>
      </c>
      <c r="K69" s="21" t="s">
        <v>37</v>
      </c>
      <c r="L69" s="53" t="s">
        <v>38</v>
      </c>
      <c r="M69" s="10"/>
    </row>
    <row r="70" spans="1:13" ht="30" customHeight="1">
      <c r="A70" s="70" t="s">
        <v>157</v>
      </c>
      <c r="B70" s="52"/>
      <c r="C70" s="21"/>
      <c r="D70" s="20"/>
      <c r="E70" s="21"/>
      <c r="F70" s="21"/>
      <c r="G70" s="27"/>
      <c r="H70" s="27"/>
      <c r="I70" s="25"/>
      <c r="J70" s="25"/>
      <c r="K70" s="21"/>
      <c r="L70" s="53"/>
      <c r="M70" s="10"/>
    </row>
    <row r="71" spans="1:13" ht="30" customHeight="1">
      <c r="A71" s="70" t="s">
        <v>158</v>
      </c>
      <c r="B71" s="26" t="s">
        <v>159</v>
      </c>
      <c r="C71" s="21" t="s">
        <v>54</v>
      </c>
      <c r="D71" s="20">
        <v>15820.608423015</v>
      </c>
      <c r="E71" s="21" t="s">
        <v>90</v>
      </c>
      <c r="F71" s="21" t="s">
        <v>35</v>
      </c>
      <c r="G71" s="27">
        <v>0.7</v>
      </c>
      <c r="H71" s="27">
        <v>0.3</v>
      </c>
      <c r="I71" s="61" t="s">
        <v>36</v>
      </c>
      <c r="J71" s="61" t="s">
        <v>109</v>
      </c>
      <c r="K71" s="21" t="s">
        <v>43</v>
      </c>
      <c r="L71" s="53" t="s">
        <v>44</v>
      </c>
      <c r="M71" s="10"/>
    </row>
    <row r="72" spans="1:13" ht="30" customHeight="1">
      <c r="A72" s="70" t="s">
        <v>160</v>
      </c>
      <c r="B72" s="26" t="s">
        <v>161</v>
      </c>
      <c r="C72" s="21" t="s">
        <v>54</v>
      </c>
      <c r="D72" s="20">
        <v>19703.38</v>
      </c>
      <c r="E72" s="21" t="s">
        <v>61</v>
      </c>
      <c r="F72" s="21" t="s">
        <v>35</v>
      </c>
      <c r="G72" s="27">
        <v>0.7</v>
      </c>
      <c r="H72" s="27">
        <v>0.3</v>
      </c>
      <c r="I72" s="25" t="s">
        <v>154</v>
      </c>
      <c r="J72" s="25" t="s">
        <v>155</v>
      </c>
      <c r="K72" s="21" t="s">
        <v>43</v>
      </c>
      <c r="L72" s="53" t="s">
        <v>44</v>
      </c>
      <c r="M72" s="10"/>
    </row>
    <row r="73" spans="1:13" ht="15" customHeight="1">
      <c r="A73" s="71" t="s">
        <v>162</v>
      </c>
      <c r="B73" s="52" t="s">
        <v>89</v>
      </c>
      <c r="C73" s="21" t="s">
        <v>54</v>
      </c>
      <c r="D73" s="20">
        <v>4768.93720871113</v>
      </c>
      <c r="E73" s="21" t="s">
        <v>90</v>
      </c>
      <c r="F73" s="21" t="s">
        <v>35</v>
      </c>
      <c r="G73" s="27">
        <v>0.7</v>
      </c>
      <c r="H73" s="27">
        <v>0.3</v>
      </c>
      <c r="I73" s="25" t="s">
        <v>154</v>
      </c>
      <c r="J73" s="25" t="s">
        <v>155</v>
      </c>
      <c r="K73" s="21" t="s">
        <v>43</v>
      </c>
      <c r="L73" s="53" t="s">
        <v>44</v>
      </c>
      <c r="M73" s="10"/>
    </row>
    <row r="74" spans="1:13" ht="15" customHeight="1">
      <c r="A74" s="70" t="s">
        <v>163</v>
      </c>
      <c r="B74" s="26" t="s">
        <v>164</v>
      </c>
      <c r="C74" s="21" t="s">
        <v>54</v>
      </c>
      <c r="D74" s="20">
        <v>4499.04669095839</v>
      </c>
      <c r="E74" s="21" t="s">
        <v>90</v>
      </c>
      <c r="F74" s="21" t="s">
        <v>35</v>
      </c>
      <c r="G74" s="27">
        <v>0.7</v>
      </c>
      <c r="H74" s="27">
        <v>0.3</v>
      </c>
      <c r="I74" s="61" t="s">
        <v>36</v>
      </c>
      <c r="J74" s="61" t="s">
        <v>109</v>
      </c>
      <c r="K74" s="21" t="s">
        <v>43</v>
      </c>
      <c r="L74" s="53" t="s">
        <v>44</v>
      </c>
      <c r="M74" s="10"/>
    </row>
    <row r="75" spans="1:13" ht="15" customHeight="1">
      <c r="A75" s="70" t="s">
        <v>165</v>
      </c>
      <c r="B75" s="52" t="s">
        <v>94</v>
      </c>
      <c r="C75" s="21" t="s">
        <v>54</v>
      </c>
      <c r="D75" s="20">
        <v>6446.05</v>
      </c>
      <c r="E75" s="21" t="s">
        <v>90</v>
      </c>
      <c r="F75" s="21" t="s">
        <v>35</v>
      </c>
      <c r="G75" s="27">
        <v>0.7</v>
      </c>
      <c r="H75" s="27">
        <v>0.3</v>
      </c>
      <c r="I75" s="25" t="s">
        <v>95</v>
      </c>
      <c r="J75" s="25" t="s">
        <v>166</v>
      </c>
      <c r="K75" s="21" t="s">
        <v>70</v>
      </c>
      <c r="L75" s="53" t="s">
        <v>71</v>
      </c>
      <c r="M75" s="10"/>
    </row>
    <row r="76" spans="1:13" ht="15" customHeight="1">
      <c r="A76" s="70" t="s">
        <v>167</v>
      </c>
      <c r="B76" s="52" t="s">
        <v>168</v>
      </c>
      <c r="C76" s="21" t="s">
        <v>54</v>
      </c>
      <c r="D76" s="20">
        <v>6446.05</v>
      </c>
      <c r="E76" s="21" t="s">
        <v>90</v>
      </c>
      <c r="F76" s="21" t="s">
        <v>35</v>
      </c>
      <c r="G76" s="27">
        <v>0.7</v>
      </c>
      <c r="H76" s="27">
        <v>0.3</v>
      </c>
      <c r="I76" s="25" t="s">
        <v>97</v>
      </c>
      <c r="J76" s="25" t="s">
        <v>98</v>
      </c>
      <c r="K76" s="21" t="s">
        <v>43</v>
      </c>
      <c r="L76" s="53" t="s">
        <v>44</v>
      </c>
      <c r="M76" s="10"/>
    </row>
    <row r="77" spans="1:13" ht="15" customHeight="1">
      <c r="A77" s="71" t="s">
        <v>169</v>
      </c>
      <c r="B77" s="46" t="s">
        <v>103</v>
      </c>
      <c r="C77" s="47" t="s">
        <v>54</v>
      </c>
      <c r="D77" s="48">
        <v>6445.51309211084</v>
      </c>
      <c r="E77" s="47" t="s">
        <v>90</v>
      </c>
      <c r="F77" s="47" t="s">
        <v>35</v>
      </c>
      <c r="G77" s="50">
        <v>0.7</v>
      </c>
      <c r="H77" s="50">
        <v>0.3</v>
      </c>
      <c r="I77" s="61" t="s">
        <v>92</v>
      </c>
      <c r="J77" s="61" t="s">
        <v>36</v>
      </c>
      <c r="K77" s="47" t="s">
        <v>43</v>
      </c>
      <c r="L77" s="49" t="s">
        <v>44</v>
      </c>
      <c r="M77" s="10"/>
    </row>
    <row r="78" spans="1:13" ht="15" customHeight="1">
      <c r="A78" s="70" t="s">
        <v>170</v>
      </c>
      <c r="B78" s="52" t="s">
        <v>63</v>
      </c>
      <c r="C78" s="21" t="s">
        <v>54</v>
      </c>
      <c r="D78" s="20">
        <v>10810.0161003305</v>
      </c>
      <c r="E78" s="21" t="s">
        <v>90</v>
      </c>
      <c r="F78" s="21" t="s">
        <v>35</v>
      </c>
      <c r="G78" s="27">
        <v>0.7</v>
      </c>
      <c r="H78" s="27">
        <v>0.3</v>
      </c>
      <c r="I78" s="25" t="s">
        <v>105</v>
      </c>
      <c r="J78" s="25" t="s">
        <v>106</v>
      </c>
      <c r="K78" s="21" t="s">
        <v>43</v>
      </c>
      <c r="L78" s="53" t="s">
        <v>44</v>
      </c>
      <c r="M78" s="10"/>
    </row>
    <row r="79" spans="1:13" ht="30" customHeight="1">
      <c r="A79" s="70" t="s">
        <v>171</v>
      </c>
      <c r="B79" s="52"/>
      <c r="C79" s="21"/>
      <c r="D79" s="20"/>
      <c r="E79" s="21"/>
      <c r="F79" s="21"/>
      <c r="G79" s="27"/>
      <c r="H79" s="27"/>
      <c r="I79" s="25"/>
      <c r="J79" s="25"/>
      <c r="K79" s="21"/>
      <c r="L79" s="53"/>
      <c r="M79" s="10"/>
    </row>
    <row r="80" spans="1:13" ht="15" customHeight="1">
      <c r="A80" s="70" t="s">
        <v>172</v>
      </c>
      <c r="B80" s="52" t="s">
        <v>173</v>
      </c>
      <c r="C80" s="21" t="s">
        <v>54</v>
      </c>
      <c r="D80" s="20">
        <v>2682.77</v>
      </c>
      <c r="E80" s="21" t="s">
        <v>90</v>
      </c>
      <c r="F80" s="21" t="s">
        <v>35</v>
      </c>
      <c r="G80" s="27">
        <v>0.7</v>
      </c>
      <c r="H80" s="27">
        <v>0.3</v>
      </c>
      <c r="I80" s="25" t="s">
        <v>120</v>
      </c>
      <c r="J80" s="25" t="s">
        <v>97</v>
      </c>
      <c r="K80" s="21" t="s">
        <v>43</v>
      </c>
      <c r="L80" s="53" t="s">
        <v>44</v>
      </c>
      <c r="M80" s="10"/>
    </row>
    <row r="81" spans="1:13" ht="15" customHeight="1">
      <c r="A81" s="70" t="s">
        <v>174</v>
      </c>
      <c r="B81" s="52" t="s">
        <v>81</v>
      </c>
      <c r="C81" s="21" t="s">
        <v>54</v>
      </c>
      <c r="D81" s="20">
        <v>2839.55</v>
      </c>
      <c r="E81" s="21" t="s">
        <v>90</v>
      </c>
      <c r="F81" s="21" t="s">
        <v>35</v>
      </c>
      <c r="G81" s="27">
        <v>0.7</v>
      </c>
      <c r="H81" s="27">
        <v>0.3</v>
      </c>
      <c r="I81" s="25" t="s">
        <v>109</v>
      </c>
      <c r="J81" s="25" t="s">
        <v>110</v>
      </c>
      <c r="K81" s="21" t="s">
        <v>43</v>
      </c>
      <c r="L81" s="53" t="s">
        <v>44</v>
      </c>
      <c r="M81" s="10"/>
    </row>
    <row r="82" spans="1:13" ht="30" customHeight="1">
      <c r="A82" s="70" t="s">
        <v>175</v>
      </c>
      <c r="B82" s="52"/>
      <c r="C82" s="21"/>
      <c r="D82" s="20"/>
      <c r="E82" s="21"/>
      <c r="F82" s="21"/>
      <c r="G82" s="27"/>
      <c r="H82" s="27"/>
      <c r="I82" s="25"/>
      <c r="J82" s="25"/>
      <c r="K82" s="21"/>
      <c r="L82" s="53"/>
      <c r="M82" s="10"/>
    </row>
    <row r="83" spans="1:13" ht="15" customHeight="1">
      <c r="A83" s="70" t="s">
        <v>176</v>
      </c>
      <c r="B83" s="52" t="s">
        <v>113</v>
      </c>
      <c r="C83" s="21" t="s">
        <v>54</v>
      </c>
      <c r="D83" s="20">
        <v>4531.5439369545</v>
      </c>
      <c r="E83" s="21" t="s">
        <v>90</v>
      </c>
      <c r="F83" s="21" t="s">
        <v>35</v>
      </c>
      <c r="G83" s="27">
        <v>0.7</v>
      </c>
      <c r="H83" s="27">
        <v>0.3</v>
      </c>
      <c r="I83" s="25" t="s">
        <v>36</v>
      </c>
      <c r="J83" s="25" t="s">
        <v>109</v>
      </c>
      <c r="K83" s="21" t="s">
        <v>43</v>
      </c>
      <c r="L83" s="53" t="s">
        <v>44</v>
      </c>
      <c r="M83" s="10"/>
    </row>
    <row r="84" spans="1:13" ht="15" customHeight="1">
      <c r="A84" s="70" t="s">
        <v>177</v>
      </c>
      <c r="B84" s="52" t="s">
        <v>178</v>
      </c>
      <c r="C84" s="21" t="s">
        <v>54</v>
      </c>
      <c r="D84" s="20">
        <v>3672.48538259469</v>
      </c>
      <c r="E84" s="21" t="s">
        <v>90</v>
      </c>
      <c r="F84" s="21" t="s">
        <v>35</v>
      </c>
      <c r="G84" s="27">
        <v>0.7</v>
      </c>
      <c r="H84" s="27">
        <v>0.3</v>
      </c>
      <c r="I84" s="61" t="s">
        <v>97</v>
      </c>
      <c r="J84" s="61" t="s">
        <v>98</v>
      </c>
      <c r="K84" s="21" t="s">
        <v>43</v>
      </c>
      <c r="L84" s="53" t="s">
        <v>44</v>
      </c>
      <c r="M84" s="10"/>
    </row>
    <row r="85" spans="1:13" ht="30.75" customHeight="1">
      <c r="A85" s="70" t="s">
        <v>179</v>
      </c>
      <c r="B85" s="26" t="s">
        <v>180</v>
      </c>
      <c r="C85" s="21" t="s">
        <v>54</v>
      </c>
      <c r="D85" s="20">
        <v>8745.36</v>
      </c>
      <c r="E85" s="21" t="s">
        <v>90</v>
      </c>
      <c r="F85" s="21" t="s">
        <v>35</v>
      </c>
      <c r="G85" s="27">
        <v>0.7</v>
      </c>
      <c r="H85" s="27">
        <v>0.3</v>
      </c>
      <c r="I85" s="25" t="s">
        <v>95</v>
      </c>
      <c r="J85" s="25" t="s">
        <v>166</v>
      </c>
      <c r="K85" s="21" t="s">
        <v>70</v>
      </c>
      <c r="L85" s="53" t="s">
        <v>71</v>
      </c>
      <c r="M85" s="10"/>
    </row>
    <row r="86" spans="1:13" ht="30.75" customHeight="1">
      <c r="A86" s="70" t="s">
        <v>181</v>
      </c>
      <c r="B86" s="26" t="s">
        <v>79</v>
      </c>
      <c r="C86" s="21" t="s">
        <v>54</v>
      </c>
      <c r="D86" s="20">
        <v>4531.92</v>
      </c>
      <c r="E86" s="21" t="s">
        <v>90</v>
      </c>
      <c r="F86" s="21" t="s">
        <v>35</v>
      </c>
      <c r="G86" s="27">
        <v>0.7</v>
      </c>
      <c r="H86" s="27">
        <v>0.3</v>
      </c>
      <c r="I86" s="25" t="s">
        <v>97</v>
      </c>
      <c r="J86" s="25" t="s">
        <v>98</v>
      </c>
      <c r="K86" s="21" t="s">
        <v>43</v>
      </c>
      <c r="L86" s="53" t="s">
        <v>44</v>
      </c>
      <c r="M86" s="10"/>
    </row>
    <row r="87" spans="1:13" ht="15" customHeight="1">
      <c r="A87" s="70" t="s">
        <v>179</v>
      </c>
      <c r="B87" s="52" t="s">
        <v>182</v>
      </c>
      <c r="C87" s="21" t="s">
        <v>54</v>
      </c>
      <c r="D87" s="20">
        <v>4531.92</v>
      </c>
      <c r="E87" s="21" t="s">
        <v>90</v>
      </c>
      <c r="F87" s="21" t="s">
        <v>35</v>
      </c>
      <c r="G87" s="27">
        <v>0.7</v>
      </c>
      <c r="H87" s="27">
        <v>0.3</v>
      </c>
      <c r="I87" s="25" t="s">
        <v>120</v>
      </c>
      <c r="J87" s="25" t="s">
        <v>97</v>
      </c>
      <c r="K87" s="21" t="s">
        <v>43</v>
      </c>
      <c r="L87" s="53" t="s">
        <v>44</v>
      </c>
      <c r="M87" s="10"/>
    </row>
    <row r="88" spans="1:13" ht="15" customHeight="1">
      <c r="A88" s="70" t="s">
        <v>181</v>
      </c>
      <c r="B88" s="26" t="s">
        <v>183</v>
      </c>
      <c r="C88" s="21" t="s">
        <v>54</v>
      </c>
      <c r="D88" s="20">
        <v>2682.54808914499</v>
      </c>
      <c r="E88" s="21" t="s">
        <v>90</v>
      </c>
      <c r="F88" s="21" t="s">
        <v>35</v>
      </c>
      <c r="G88" s="27">
        <v>0.7</v>
      </c>
      <c r="H88" s="27">
        <v>0.3</v>
      </c>
      <c r="I88" s="25" t="s">
        <v>184</v>
      </c>
      <c r="J88" s="25" t="s">
        <v>185</v>
      </c>
      <c r="K88" s="21" t="s">
        <v>70</v>
      </c>
      <c r="L88" s="53" t="s">
        <v>116</v>
      </c>
      <c r="M88" s="10"/>
    </row>
    <row r="89" spans="1:13" ht="15" customHeight="1">
      <c r="A89" s="70" t="s">
        <v>186</v>
      </c>
      <c r="B89" s="52" t="s">
        <v>66</v>
      </c>
      <c r="C89" s="21" t="s">
        <v>54</v>
      </c>
      <c r="D89" s="20">
        <v>2682.54808914499</v>
      </c>
      <c r="E89" s="21" t="s">
        <v>90</v>
      </c>
      <c r="F89" s="21" t="s">
        <v>35</v>
      </c>
      <c r="G89" s="27">
        <v>0.7</v>
      </c>
      <c r="H89" s="27">
        <v>0.3</v>
      </c>
      <c r="I89" s="61" t="s">
        <v>109</v>
      </c>
      <c r="J89" s="61" t="s">
        <v>110</v>
      </c>
      <c r="K89" s="21" t="s">
        <v>43</v>
      </c>
      <c r="L89" s="53" t="s">
        <v>44</v>
      </c>
      <c r="M89" s="10"/>
    </row>
    <row r="90" spans="1:13" ht="30" customHeight="1">
      <c r="A90" s="70" t="s">
        <v>187</v>
      </c>
      <c r="B90" s="26" t="s">
        <v>69</v>
      </c>
      <c r="C90" s="21" t="s">
        <v>54</v>
      </c>
      <c r="D90" s="20">
        <v>6731.50580459283</v>
      </c>
      <c r="E90" s="21" t="s">
        <v>90</v>
      </c>
      <c r="F90" s="21" t="s">
        <v>35</v>
      </c>
      <c r="G90" s="27">
        <v>0.7</v>
      </c>
      <c r="H90" s="27">
        <v>0.3</v>
      </c>
      <c r="I90" s="25" t="s">
        <v>120</v>
      </c>
      <c r="J90" s="25" t="s">
        <v>97</v>
      </c>
      <c r="K90" s="21" t="s">
        <v>43</v>
      </c>
      <c r="L90" s="53" t="s">
        <v>44</v>
      </c>
      <c r="M90" s="10"/>
    </row>
    <row r="91" spans="1:13" ht="15" customHeight="1">
      <c r="A91" s="71" t="s">
        <v>188</v>
      </c>
      <c r="B91" s="52" t="s">
        <v>189</v>
      </c>
      <c r="C91" s="21" t="s">
        <v>54</v>
      </c>
      <c r="D91" s="64">
        <v>2051.67</v>
      </c>
      <c r="E91" s="21" t="s">
        <v>90</v>
      </c>
      <c r="F91" s="21" t="s">
        <v>35</v>
      </c>
      <c r="G91" s="27">
        <v>0.7</v>
      </c>
      <c r="H91" s="27">
        <v>0.3</v>
      </c>
      <c r="I91" s="25" t="s">
        <v>184</v>
      </c>
      <c r="J91" s="25" t="s">
        <v>185</v>
      </c>
      <c r="K91" s="21" t="s">
        <v>70</v>
      </c>
      <c r="L91" s="53" t="s">
        <v>71</v>
      </c>
      <c r="M91" s="10"/>
    </row>
    <row r="92" spans="1:13" ht="15" customHeight="1">
      <c r="A92" s="71" t="s">
        <v>190</v>
      </c>
      <c r="B92" s="26" t="s">
        <v>191</v>
      </c>
      <c r="C92" s="21" t="s">
        <v>54</v>
      </c>
      <c r="D92" s="64">
        <v>3269.23</v>
      </c>
      <c r="E92" s="21" t="s">
        <v>90</v>
      </c>
      <c r="F92" s="21" t="s">
        <v>35</v>
      </c>
      <c r="G92" s="27">
        <v>0.7</v>
      </c>
      <c r="H92" s="27">
        <v>0.3</v>
      </c>
      <c r="I92" s="25" t="s">
        <v>105</v>
      </c>
      <c r="J92" s="25" t="s">
        <v>106</v>
      </c>
      <c r="K92" s="21" t="s">
        <v>43</v>
      </c>
      <c r="L92" s="53" t="s">
        <v>44</v>
      </c>
      <c r="M92" s="10"/>
    </row>
    <row r="93" spans="1:13" ht="45" customHeight="1">
      <c r="A93" s="71" t="s">
        <v>192</v>
      </c>
      <c r="B93" s="26" t="s">
        <v>193</v>
      </c>
      <c r="C93" s="21" t="s">
        <v>132</v>
      </c>
      <c r="D93" s="20">
        <v>38000</v>
      </c>
      <c r="E93" s="21" t="s">
        <v>61</v>
      </c>
      <c r="F93" s="21" t="s">
        <v>194</v>
      </c>
      <c r="G93" s="27">
        <v>0.95</v>
      </c>
      <c r="H93" s="27">
        <v>0.05</v>
      </c>
      <c r="I93" s="24">
        <v>42095</v>
      </c>
      <c r="J93" s="24">
        <v>42248</v>
      </c>
      <c r="K93" s="21" t="s">
        <v>70</v>
      </c>
      <c r="L93" s="53" t="s">
        <v>116</v>
      </c>
      <c r="M93" s="10"/>
    </row>
    <row r="94" spans="1:13" ht="45" customHeight="1">
      <c r="A94" s="71" t="s">
        <v>195</v>
      </c>
      <c r="B94" s="26" t="s">
        <v>196</v>
      </c>
      <c r="C94" s="21" t="s">
        <v>132</v>
      </c>
      <c r="D94" s="20">
        <v>49618.32</v>
      </c>
      <c r="E94" s="21" t="s">
        <v>90</v>
      </c>
      <c r="F94" s="21" t="s">
        <v>35</v>
      </c>
      <c r="G94" s="27">
        <v>0.95</v>
      </c>
      <c r="H94" s="27">
        <v>0.05</v>
      </c>
      <c r="I94" s="24">
        <v>42064</v>
      </c>
      <c r="J94" s="24">
        <v>42248</v>
      </c>
      <c r="K94" s="21" t="s">
        <v>70</v>
      </c>
      <c r="L94" s="53" t="s">
        <v>116</v>
      </c>
      <c r="M94" s="10"/>
    </row>
    <row r="95" spans="1:13" ht="60" customHeight="1">
      <c r="A95" s="71" t="s">
        <v>197</v>
      </c>
      <c r="B95" s="26" t="s">
        <v>198</v>
      </c>
      <c r="C95" s="21" t="s">
        <v>132</v>
      </c>
      <c r="D95" s="20">
        <v>132269.48</v>
      </c>
      <c r="E95" s="21" t="s">
        <v>61</v>
      </c>
      <c r="F95" s="21" t="s">
        <v>35</v>
      </c>
      <c r="G95" s="27">
        <v>0.95</v>
      </c>
      <c r="H95" s="27">
        <v>0.05</v>
      </c>
      <c r="I95" s="24">
        <v>42248</v>
      </c>
      <c r="J95" s="24">
        <v>42491</v>
      </c>
      <c r="K95" s="21" t="s">
        <v>43</v>
      </c>
      <c r="L95" s="53" t="s">
        <v>44</v>
      </c>
      <c r="M95" s="10"/>
    </row>
    <row r="96" spans="1:13" ht="60" customHeight="1">
      <c r="A96" s="71" t="s">
        <v>199</v>
      </c>
      <c r="B96" s="26" t="s">
        <v>200</v>
      </c>
      <c r="C96" s="21" t="s">
        <v>48</v>
      </c>
      <c r="D96" s="20">
        <v>266326.91</v>
      </c>
      <c r="E96" s="21" t="s">
        <v>61</v>
      </c>
      <c r="F96" s="21" t="s">
        <v>35</v>
      </c>
      <c r="G96" s="27">
        <v>1</v>
      </c>
      <c r="H96" s="28">
        <v>0</v>
      </c>
      <c r="I96" s="24">
        <v>42217</v>
      </c>
      <c r="J96" s="24">
        <v>42339</v>
      </c>
      <c r="K96" s="21" t="s">
        <v>43</v>
      </c>
      <c r="L96" s="53" t="s">
        <v>44</v>
      </c>
      <c r="M96" s="10"/>
    </row>
    <row r="97" spans="1:12" ht="60" customHeight="1">
      <c r="A97" s="71" t="s">
        <v>201</v>
      </c>
      <c r="B97" s="67" t="s">
        <v>202</v>
      </c>
      <c r="C97" s="21" t="s">
        <v>48</v>
      </c>
      <c r="D97" s="20">
        <v>13845.77</v>
      </c>
      <c r="E97" s="21" t="s">
        <v>90</v>
      </c>
      <c r="F97" s="21" t="s">
        <v>35</v>
      </c>
      <c r="G97" s="27">
        <v>1</v>
      </c>
      <c r="H97" s="28">
        <v>0</v>
      </c>
      <c r="I97" s="24">
        <v>42156</v>
      </c>
      <c r="J97" s="24">
        <v>42278</v>
      </c>
      <c r="K97" s="21" t="s">
        <v>37</v>
      </c>
      <c r="L97" s="53" t="s">
        <v>38</v>
      </c>
    </row>
    <row r="98" spans="1:12" ht="60" customHeight="1">
      <c r="A98" s="71" t="s">
        <v>203</v>
      </c>
      <c r="B98" s="67" t="s">
        <v>204</v>
      </c>
      <c r="C98" s="21" t="s">
        <v>48</v>
      </c>
      <c r="D98" s="20">
        <v>4903.84</v>
      </c>
      <c r="E98" s="53" t="s">
        <v>205</v>
      </c>
      <c r="F98" s="21" t="s">
        <v>35</v>
      </c>
      <c r="G98" s="27">
        <v>1</v>
      </c>
      <c r="H98" s="28">
        <v>0</v>
      </c>
      <c r="I98" s="24">
        <v>42125</v>
      </c>
      <c r="J98" s="24">
        <v>42186</v>
      </c>
      <c r="K98" s="21" t="s">
        <v>37</v>
      </c>
      <c r="L98" s="53" t="s">
        <v>38</v>
      </c>
    </row>
    <row r="99" spans="1:13" ht="45" customHeight="1">
      <c r="A99" s="71" t="s">
        <v>199</v>
      </c>
      <c r="B99" s="26" t="s">
        <v>206</v>
      </c>
      <c r="C99" s="21" t="s">
        <v>48</v>
      </c>
      <c r="D99" s="20">
        <v>185918.85</v>
      </c>
      <c r="E99" s="21" t="s">
        <v>61</v>
      </c>
      <c r="F99" s="21" t="s">
        <v>35</v>
      </c>
      <c r="G99" s="27">
        <v>0.95</v>
      </c>
      <c r="H99" s="27">
        <v>0.05</v>
      </c>
      <c r="I99" s="24">
        <v>42156</v>
      </c>
      <c r="J99" s="24">
        <v>42309</v>
      </c>
      <c r="K99" s="21" t="s">
        <v>37</v>
      </c>
      <c r="L99" s="53" t="s">
        <v>38</v>
      </c>
      <c r="M99" s="10"/>
    </row>
    <row r="100" spans="1:13" ht="45" customHeight="1">
      <c r="A100" s="71" t="s">
        <v>207</v>
      </c>
      <c r="B100" s="26" t="s">
        <v>208</v>
      </c>
      <c r="C100" s="21" t="s">
        <v>48</v>
      </c>
      <c r="D100" s="20">
        <v>45153.85</v>
      </c>
      <c r="E100" s="21" t="s">
        <v>90</v>
      </c>
      <c r="F100" s="21" t="s">
        <v>35</v>
      </c>
      <c r="G100" s="27">
        <v>1</v>
      </c>
      <c r="H100" s="28">
        <v>0</v>
      </c>
      <c r="I100" s="24">
        <v>42156</v>
      </c>
      <c r="J100" s="24">
        <v>42309</v>
      </c>
      <c r="K100" s="21" t="s">
        <v>37</v>
      </c>
      <c r="L100" s="53" t="s">
        <v>38</v>
      </c>
      <c r="M100" s="10"/>
    </row>
    <row r="101" spans="1:13" ht="45" customHeight="1">
      <c r="A101" s="71" t="s">
        <v>209</v>
      </c>
      <c r="B101" s="26" t="s">
        <v>210</v>
      </c>
      <c r="C101" s="21" t="s">
        <v>132</v>
      </c>
      <c r="D101" s="20">
        <v>143622.69</v>
      </c>
      <c r="E101" s="21" t="s">
        <v>61</v>
      </c>
      <c r="F101" s="21" t="s">
        <v>35</v>
      </c>
      <c r="G101" s="27">
        <v>1</v>
      </c>
      <c r="H101" s="28">
        <v>0</v>
      </c>
      <c r="I101" s="24">
        <v>42186</v>
      </c>
      <c r="J101" s="72">
        <v>42339</v>
      </c>
      <c r="K101" s="21" t="s">
        <v>37</v>
      </c>
      <c r="L101" s="53" t="s">
        <v>38</v>
      </c>
      <c r="M101" s="10"/>
    </row>
    <row r="102" spans="1:13" ht="15" customHeight="1">
      <c r="A102" s="92" t="s">
        <v>211</v>
      </c>
      <c r="B102" s="92"/>
      <c r="C102" s="55"/>
      <c r="D102" s="56">
        <f>SUM(D68+D69+D71+D72+D73+D74+D75+D76+D77+D78+D80+D81+D83+D84+D85+D86+D87+D88+D89+D90+D91+D92+D93+D94+D95+D96+D97+D98+D99+D100+D101)</f>
        <v>1020195.5922048979</v>
      </c>
      <c r="E102" s="57"/>
      <c r="F102" s="58"/>
      <c r="G102" s="59"/>
      <c r="H102" s="59"/>
      <c r="I102" s="60"/>
      <c r="J102" s="60"/>
      <c r="K102" s="57"/>
      <c r="L102" s="57"/>
      <c r="M102" s="10"/>
    </row>
    <row r="103" spans="1:13" ht="15" customHeight="1">
      <c r="A103" s="91" t="s">
        <v>212</v>
      </c>
      <c r="B103" s="91"/>
      <c r="C103" s="55"/>
      <c r="D103" s="56">
        <f>SUM(D102,D66,D37,D20)</f>
        <v>8228539.758589102</v>
      </c>
      <c r="E103" s="19"/>
      <c r="F103" s="73"/>
      <c r="G103" s="74"/>
      <c r="H103" s="74"/>
      <c r="I103" s="72"/>
      <c r="J103" s="72"/>
      <c r="K103" s="19"/>
      <c r="L103" s="19"/>
      <c r="M103" s="10"/>
    </row>
    <row r="104" spans="1:13" ht="15" customHeight="1">
      <c r="A104" s="91" t="s">
        <v>213</v>
      </c>
      <c r="B104" s="91"/>
      <c r="C104" s="55"/>
      <c r="D104" s="75" t="s">
        <v>214</v>
      </c>
      <c r="E104" s="57"/>
      <c r="F104" s="58"/>
      <c r="G104" s="74" t="s">
        <v>215</v>
      </c>
      <c r="H104" s="74" t="s">
        <v>216</v>
      </c>
      <c r="I104" s="60"/>
      <c r="J104" s="60"/>
      <c r="K104" s="57"/>
      <c r="L104" s="57"/>
      <c r="M104" s="10"/>
    </row>
    <row r="105" spans="1:13" ht="15" customHeight="1">
      <c r="A105" s="76"/>
      <c r="B105" s="93" t="s">
        <v>217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10"/>
    </row>
    <row r="106" spans="1:13" ht="15" customHeight="1">
      <c r="A106" s="77" t="s">
        <v>25</v>
      </c>
      <c r="B106" s="94" t="s">
        <v>218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10"/>
    </row>
    <row r="107" spans="1:13" ht="15" customHeight="1">
      <c r="A107" s="77"/>
      <c r="B107" s="78"/>
      <c r="C107" s="78"/>
      <c r="D107" s="79"/>
      <c r="E107" s="79"/>
      <c r="F107" s="79"/>
      <c r="G107" s="79"/>
      <c r="H107" s="79"/>
      <c r="I107" s="79"/>
      <c r="J107" s="79"/>
      <c r="K107" s="79"/>
      <c r="L107" s="79"/>
      <c r="M107" s="10"/>
    </row>
    <row r="108" spans="1:13" ht="15" customHeight="1">
      <c r="A108" s="80" t="s">
        <v>26</v>
      </c>
      <c r="B108" s="95" t="s">
        <v>219</v>
      </c>
      <c r="C108" s="95"/>
      <c r="D108" s="95"/>
      <c r="E108" s="82"/>
      <c r="F108" s="82"/>
      <c r="G108" s="83"/>
      <c r="H108" s="83"/>
      <c r="I108" s="84"/>
      <c r="J108" s="84"/>
      <c r="K108" s="83"/>
      <c r="L108" s="83"/>
      <c r="M108" s="10"/>
    </row>
    <row r="109" spans="1:13" ht="15" customHeight="1">
      <c r="A109" s="80"/>
      <c r="B109" s="81"/>
      <c r="C109" s="81"/>
      <c r="D109" s="81"/>
      <c r="E109" s="82"/>
      <c r="F109" s="82"/>
      <c r="G109" s="83"/>
      <c r="H109" s="83"/>
      <c r="I109" s="84"/>
      <c r="J109" s="84"/>
      <c r="K109" s="83"/>
      <c r="L109" s="83"/>
      <c r="M109" s="10"/>
    </row>
    <row r="110" spans="1:13" ht="15" customHeight="1">
      <c r="A110" s="80" t="s">
        <v>30</v>
      </c>
      <c r="B110" s="82" t="s">
        <v>220</v>
      </c>
      <c r="C110" s="82"/>
      <c r="D110" s="82"/>
      <c r="E110" s="82"/>
      <c r="F110" s="82"/>
      <c r="G110" s="83"/>
      <c r="H110" s="83"/>
      <c r="I110" s="84"/>
      <c r="J110" s="84"/>
      <c r="K110" s="83"/>
      <c r="L110" s="83"/>
      <c r="M110" s="10"/>
    </row>
    <row r="111" spans="1:13" ht="15" customHeight="1">
      <c r="A111" s="80"/>
      <c r="B111" s="82"/>
      <c r="C111" s="82"/>
      <c r="D111" s="82"/>
      <c r="E111" s="82"/>
      <c r="F111" s="82"/>
      <c r="G111" s="83"/>
      <c r="H111" s="83"/>
      <c r="I111" s="84"/>
      <c r="J111" s="84"/>
      <c r="K111" s="83"/>
      <c r="L111" s="83"/>
      <c r="M111" s="10"/>
    </row>
    <row r="112" spans="1:13" ht="15" customHeight="1">
      <c r="A112" s="80" t="s">
        <v>221</v>
      </c>
      <c r="B112" s="85" t="s">
        <v>222</v>
      </c>
      <c r="C112" s="85"/>
      <c r="D112" s="85"/>
      <c r="E112" s="85"/>
      <c r="F112" s="84"/>
      <c r="G112" s="84"/>
      <c r="H112" s="83"/>
      <c r="I112" s="83"/>
      <c r="J112" s="9"/>
      <c r="K112" s="8"/>
      <c r="L112" s="8"/>
      <c r="M112" s="10"/>
    </row>
    <row r="113" spans="1:13" ht="15" customHeight="1">
      <c r="A113" s="80"/>
      <c r="B113" s="85"/>
      <c r="C113" s="85"/>
      <c r="D113" s="85"/>
      <c r="E113" s="85"/>
      <c r="F113" s="84"/>
      <c r="G113" s="84"/>
      <c r="H113" s="83"/>
      <c r="I113" s="83"/>
      <c r="J113" s="9"/>
      <c r="K113" s="8"/>
      <c r="L113" s="8"/>
      <c r="M113" s="10"/>
    </row>
    <row r="114" spans="1:13" ht="15" customHeight="1">
      <c r="A114" s="80" t="s">
        <v>223</v>
      </c>
      <c r="B114" s="85" t="s">
        <v>224</v>
      </c>
      <c r="C114" s="85"/>
      <c r="D114" s="85"/>
      <c r="E114" s="85"/>
      <c r="F114" s="84"/>
      <c r="G114" s="84"/>
      <c r="H114" s="83"/>
      <c r="I114" s="83"/>
      <c r="J114" s="9"/>
      <c r="K114" s="8"/>
      <c r="L114" s="8"/>
      <c r="M114" s="10"/>
    </row>
    <row r="115" spans="1:13" ht="15" customHeight="1">
      <c r="A115" s="80"/>
      <c r="B115" s="85"/>
      <c r="C115" s="85"/>
      <c r="D115" s="85"/>
      <c r="E115" s="86"/>
      <c r="F115" s="86"/>
      <c r="G115" s="83"/>
      <c r="H115" s="83"/>
      <c r="I115" s="9"/>
      <c r="J115" s="9"/>
      <c r="K115" s="8"/>
      <c r="L115" s="8"/>
      <c r="M115" s="10"/>
    </row>
    <row r="116" spans="1:13" ht="15" customHeight="1">
      <c r="A116" s="80" t="s">
        <v>225</v>
      </c>
      <c r="B116" s="85" t="s">
        <v>226</v>
      </c>
      <c r="C116" s="85"/>
      <c r="D116" s="85"/>
      <c r="E116" s="86"/>
      <c r="F116" s="86"/>
      <c r="G116" s="82"/>
      <c r="H116" s="83"/>
      <c r="I116" s="9"/>
      <c r="J116" s="9"/>
      <c r="K116" s="8"/>
      <c r="L116" s="8"/>
      <c r="M116" s="10"/>
    </row>
    <row r="117" spans="1:13" ht="15" customHeight="1">
      <c r="A117" s="80"/>
      <c r="B117" s="85"/>
      <c r="C117" s="85"/>
      <c r="D117" s="85"/>
      <c r="E117" s="86"/>
      <c r="F117" s="86"/>
      <c r="G117" s="83"/>
      <c r="H117" s="83"/>
      <c r="I117" s="9"/>
      <c r="J117" s="9"/>
      <c r="K117" s="8"/>
      <c r="L117" s="8"/>
      <c r="M117" s="10"/>
    </row>
    <row r="118" spans="1:13" ht="15" customHeight="1">
      <c r="A118" s="80" t="s">
        <v>227</v>
      </c>
      <c r="B118" s="82" t="s">
        <v>228</v>
      </c>
      <c r="C118" s="82"/>
      <c r="D118" s="82"/>
      <c r="E118" s="82"/>
      <c r="F118" s="82"/>
      <c r="G118" s="82"/>
      <c r="H118" s="82"/>
      <c r="I118" s="9"/>
      <c r="J118" s="9"/>
      <c r="K118" s="8"/>
      <c r="L118" s="8"/>
      <c r="M118" s="10"/>
    </row>
    <row r="119" spans="1:13" ht="15" customHeight="1">
      <c r="A119" s="8"/>
      <c r="B119" s="8"/>
      <c r="C119" s="8"/>
      <c r="D119" s="8"/>
      <c r="E119" s="8"/>
      <c r="F119" s="8"/>
      <c r="G119" s="8"/>
      <c r="H119" s="8"/>
      <c r="I119" s="9"/>
      <c r="J119" s="9"/>
      <c r="K119" s="8"/>
      <c r="L119" s="8"/>
      <c r="M119" s="10"/>
    </row>
    <row r="120" spans="1:13" ht="15" customHeight="1">
      <c r="A120" s="80" t="s">
        <v>229</v>
      </c>
      <c r="B120" s="82" t="s">
        <v>230</v>
      </c>
      <c r="C120" s="82"/>
      <c r="D120" s="82"/>
      <c r="E120" s="82"/>
      <c r="F120" s="82"/>
      <c r="G120" s="8"/>
      <c r="H120" s="8"/>
      <c r="I120" s="9"/>
      <c r="J120" s="9"/>
      <c r="K120" s="8"/>
      <c r="L120" s="8"/>
      <c r="M120" s="10"/>
    </row>
    <row r="121" spans="1:13" ht="15" customHeight="1">
      <c r="A121" s="10"/>
      <c r="B121" s="10"/>
      <c r="C121" s="10"/>
      <c r="D121" s="10"/>
      <c r="E121" s="10"/>
      <c r="F121" s="10"/>
      <c r="G121" s="10"/>
      <c r="H121" s="10"/>
      <c r="I121" s="87"/>
      <c r="J121" s="87"/>
      <c r="K121" s="10"/>
      <c r="L121" s="10"/>
      <c r="M121" s="10"/>
    </row>
    <row r="122" spans="1:13" ht="15" customHeight="1">
      <c r="A122" s="10"/>
      <c r="B122" s="10"/>
      <c r="C122" s="10"/>
      <c r="D122" s="10"/>
      <c r="E122" s="10"/>
      <c r="F122" s="10"/>
      <c r="G122" s="10"/>
      <c r="H122" s="10"/>
      <c r="I122" s="87"/>
      <c r="J122" s="87"/>
      <c r="K122" s="10"/>
      <c r="L122" s="10"/>
      <c r="M122" s="10"/>
    </row>
    <row r="123" spans="1:13" ht="15" customHeight="1">
      <c r="A123" s="10"/>
      <c r="B123" s="10"/>
      <c r="C123" s="10"/>
      <c r="D123" s="10"/>
      <c r="E123" s="10"/>
      <c r="F123" s="10"/>
      <c r="G123" s="10"/>
      <c r="H123" s="10"/>
      <c r="I123" s="87"/>
      <c r="J123" s="87"/>
      <c r="K123" s="10"/>
      <c r="L123" s="10"/>
      <c r="M123" s="10"/>
    </row>
    <row r="124" spans="1:13" ht="15" customHeight="1">
      <c r="A124" s="10"/>
      <c r="B124" s="10"/>
      <c r="C124" s="10"/>
      <c r="D124" s="10"/>
      <c r="E124" s="10"/>
      <c r="F124" s="10"/>
      <c r="G124" s="10"/>
      <c r="H124" s="10"/>
      <c r="I124" s="87"/>
      <c r="J124" s="87"/>
      <c r="K124" s="10"/>
      <c r="L124" s="10"/>
      <c r="M124" s="10"/>
    </row>
    <row r="125" spans="1:13" ht="15" customHeight="1">
      <c r="A125" s="10"/>
      <c r="B125" s="10"/>
      <c r="C125" s="10"/>
      <c r="D125" s="10"/>
      <c r="E125" s="10"/>
      <c r="F125" s="10"/>
      <c r="G125" s="10"/>
      <c r="H125" s="10"/>
      <c r="I125" s="87"/>
      <c r="J125" s="87"/>
      <c r="K125" s="10"/>
      <c r="L125" s="10"/>
      <c r="M125" s="10"/>
    </row>
    <row r="126" spans="1:13" ht="15" customHeight="1">
      <c r="A126" s="10"/>
      <c r="B126" s="10"/>
      <c r="C126" s="10"/>
      <c r="D126" s="10"/>
      <c r="E126" s="10"/>
      <c r="F126" s="10"/>
      <c r="G126" s="10"/>
      <c r="H126" s="10"/>
      <c r="I126" s="87"/>
      <c r="J126" s="87"/>
      <c r="K126" s="10"/>
      <c r="L126" s="10"/>
      <c r="M126" s="10"/>
    </row>
    <row r="127" spans="1:13" ht="15" customHeight="1">
      <c r="A127" s="10"/>
      <c r="B127" s="10"/>
      <c r="C127" s="10"/>
      <c r="D127" s="10"/>
      <c r="E127" s="10"/>
      <c r="F127" s="10"/>
      <c r="G127" s="10"/>
      <c r="H127" s="10"/>
      <c r="I127" s="87"/>
      <c r="J127" s="87"/>
      <c r="K127" s="10"/>
      <c r="L127" s="10"/>
      <c r="M127" s="10"/>
    </row>
    <row r="128" spans="1:13" ht="15" customHeight="1">
      <c r="A128" s="10"/>
      <c r="B128" s="10"/>
      <c r="C128" s="10"/>
      <c r="D128" s="10"/>
      <c r="E128" s="10"/>
      <c r="F128" s="10"/>
      <c r="G128" s="10"/>
      <c r="H128" s="10"/>
      <c r="I128" s="87"/>
      <c r="J128" s="87"/>
      <c r="K128" s="10"/>
      <c r="L128" s="10"/>
      <c r="M128" s="10"/>
    </row>
    <row r="129" spans="1:13" ht="15" customHeight="1">
      <c r="A129" s="10"/>
      <c r="B129" s="10"/>
      <c r="C129" s="10"/>
      <c r="D129" s="10"/>
      <c r="E129" s="10"/>
      <c r="F129" s="10"/>
      <c r="G129" s="10"/>
      <c r="H129" s="10"/>
      <c r="I129" s="87"/>
      <c r="J129" s="87"/>
      <c r="K129" s="10"/>
      <c r="L129" s="10"/>
      <c r="M129" s="10"/>
    </row>
    <row r="130" spans="1:13" ht="15" customHeight="1">
      <c r="A130" s="10"/>
      <c r="B130" s="10"/>
      <c r="C130" s="10"/>
      <c r="D130" s="10"/>
      <c r="E130" s="10"/>
      <c r="F130" s="10"/>
      <c r="G130" s="10"/>
      <c r="H130" s="10"/>
      <c r="I130" s="87"/>
      <c r="J130" s="87"/>
      <c r="K130" s="10"/>
      <c r="L130" s="10"/>
      <c r="M130" s="10"/>
    </row>
    <row r="131" spans="1:13" ht="15" customHeight="1">
      <c r="A131" s="10"/>
      <c r="B131" s="10"/>
      <c r="C131" s="10"/>
      <c r="D131" s="10"/>
      <c r="E131" s="10"/>
      <c r="F131" s="10"/>
      <c r="G131" s="10"/>
      <c r="H131" s="10"/>
      <c r="I131" s="87"/>
      <c r="J131" s="87"/>
      <c r="K131" s="10"/>
      <c r="L131" s="10"/>
      <c r="M131" s="10"/>
    </row>
    <row r="132" spans="1:13" ht="15" customHeight="1">
      <c r="A132" s="10"/>
      <c r="B132" s="10"/>
      <c r="C132" s="10"/>
      <c r="D132" s="10"/>
      <c r="E132" s="10"/>
      <c r="F132" s="10"/>
      <c r="G132" s="10"/>
      <c r="H132" s="10"/>
      <c r="I132" s="87"/>
      <c r="J132" s="87"/>
      <c r="K132" s="10"/>
      <c r="L132" s="10"/>
      <c r="M132" s="10"/>
    </row>
    <row r="133" spans="1:13" ht="15" customHeight="1">
      <c r="A133" s="10"/>
      <c r="B133" s="10"/>
      <c r="C133" s="10"/>
      <c r="D133" s="10"/>
      <c r="E133" s="10"/>
      <c r="F133" s="10"/>
      <c r="G133" s="10"/>
      <c r="H133" s="10"/>
      <c r="I133" s="87"/>
      <c r="J133" s="87"/>
      <c r="K133" s="10"/>
      <c r="L133" s="10"/>
      <c r="M133" s="10"/>
    </row>
    <row r="134" spans="1:13" ht="15" customHeight="1">
      <c r="A134" s="10"/>
      <c r="B134" s="10"/>
      <c r="C134" s="10"/>
      <c r="D134" s="10"/>
      <c r="E134" s="10"/>
      <c r="F134" s="10"/>
      <c r="G134" s="10"/>
      <c r="H134" s="10"/>
      <c r="I134" s="87"/>
      <c r="J134" s="87"/>
      <c r="K134" s="10"/>
      <c r="L134" s="10"/>
      <c r="M134" s="10"/>
    </row>
  </sheetData>
  <sheetProtection selectLockedCells="1" selectUnlockedCells="1"/>
  <mergeCells count="24">
    <mergeCell ref="B106:L106"/>
    <mergeCell ref="B108:D108"/>
    <mergeCell ref="A66:B66"/>
    <mergeCell ref="A67:L67"/>
    <mergeCell ref="A102:B102"/>
    <mergeCell ref="A103:B103"/>
    <mergeCell ref="A104:B104"/>
    <mergeCell ref="B105:L105"/>
    <mergeCell ref="L11:L13"/>
    <mergeCell ref="A14:L14"/>
    <mergeCell ref="A20:B20"/>
    <mergeCell ref="A22:L22"/>
    <mergeCell ref="A37:B37"/>
    <mergeCell ref="A38:L38"/>
    <mergeCell ref="A1:L1"/>
    <mergeCell ref="A2:L2"/>
    <mergeCell ref="A3:L3"/>
    <mergeCell ref="A4:L4"/>
    <mergeCell ref="A11:A13"/>
    <mergeCell ref="B11:B13"/>
    <mergeCell ref="F11:F12"/>
    <mergeCell ref="G11:H11"/>
    <mergeCell ref="I11:J11"/>
    <mergeCell ref="K11:K12"/>
  </mergeCells>
  <printOptions/>
  <pageMargins left="0.7" right="0.7" top="0.3" bottom="0.25" header="0.3" footer="0.5118055555555555"/>
  <pageSetup horizontalDpi="300" verticalDpi="300" orientation="landscape" paperSize="9" scale="94"/>
  <headerFooter alignWithMargins="0">
    <oddHeader>&amp;R&amp;8Página &amp;P</oddHeader>
  </headerFooter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atualização 12 2015</dc:title>
  <dc:subject/>
  <dc:creator>Perez, Marcisgley Vieira</dc:creator>
  <cp:keywords/>
  <dc:description/>
  <cp:lastModifiedBy>IADB</cp:lastModifiedBy>
  <dcterms:created xsi:type="dcterms:W3CDTF">2015-09-17T19:41:03Z</dcterms:created>
  <dcterms:modified xsi:type="dcterms:W3CDTF">2015-09-17T19:41:03Z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Goods and Services|5bfebf1b-9f1f-4411-b1dd-4c19b807b799</vt:lpwstr>
  </property>
  <property fmtid="{D5CDD505-2E9C-101B-9397-08002B2CF9AE}" pid="5" name="Series_x0020_Operations_x0020_I">
    <vt:lpwstr>7;#Procurement Administration|d8145667-6247-4db3-9e42-91a14331cc81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8;#Goods and Services|5bfebf1b-9f1f-4411-b1dd-4c19b807b799</vt:lpwstr>
  </property>
  <property fmtid="{D5CDD505-2E9C-101B-9397-08002B2CF9AE}" pid="12" name="o5138a91267540169645e33d09c9dd">
    <vt:lpwstr>Procurement Administration|d8145667-6247-4db3-9e42-91a14331cc81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8;#Goods and Services|5bfebf1b-9f1f-4411-b1dd-4c19b807b799;#7;#Procurement Administration|d8145667-6247-4db3-9e42-91a14331cc81</vt:lpwstr>
  </property>
  <property fmtid="{D5CDD505-2E9C-101B-9397-08002B2CF9AE}" pid="18" name="display_urn:schemas-microsoft-com:office:office#Edit">
    <vt:lpwstr>Perez, Marcisgley Vieira</vt:lpwstr>
  </property>
  <property fmtid="{D5CDD505-2E9C-101B-9397-08002B2CF9AE}" pid="19" name="Project Numb">
    <vt:lpwstr>BR-L1053</vt:lpwstr>
  </property>
  <property fmtid="{D5CDD505-2E9C-101B-9397-08002B2CF9AE}" pid="20" name="Project Document Ty">
    <vt:lpwstr/>
  </property>
  <property fmtid="{D5CDD505-2E9C-101B-9397-08002B2CF9AE}" pid="21" name="Document Auth">
    <vt:lpwstr>Ochoa, Francisco Jose</vt:lpwstr>
  </property>
  <property fmtid="{D5CDD505-2E9C-101B-9397-08002B2CF9AE}" pid="22" name="Series Operations I">
    <vt:lpwstr>7</vt:lpwstr>
  </property>
  <property fmtid="{D5CDD505-2E9C-101B-9397-08002B2CF9AE}" pid="23" name="Migration In">
    <vt:lpwstr>&lt;Data&gt;&lt;APPLICATION&gt;MS EXCEL&lt;/APPLICATION&gt;&lt;USER_STAGE&gt;Procurement Plan&lt;/USER_STAGE&gt;&lt;PD_OBJ_TYPE&gt;0&lt;/PD_OBJ_TYPE&gt;&lt;MAKERECORD&gt;N&lt;/MAKERECORD&gt;&lt;PD_FILEPT_NO&gt;PO-BR-L1053-GS&lt;/PD_FILEPT_NO&gt;&lt;/Data&gt;</vt:lpwstr>
  </property>
  <property fmtid="{D5CDD505-2E9C-101B-9397-08002B2CF9AE}" pid="24" name="ContentType">
    <vt:lpwstr>0x01010046CF21643EE8D14686A648AA6DAD089200C8795356F50D4240B4B7562D74E319E0</vt:lpwstr>
  </property>
  <property fmtid="{D5CDD505-2E9C-101B-9397-08002B2CF9AE}" pid="25" name="Approval Numb">
    <vt:lpwstr>2230/OC-BR</vt:lpwstr>
  </property>
  <property fmtid="{D5CDD505-2E9C-101B-9397-08002B2CF9AE}" pid="26" name="Disclosure Activi">
    <vt:lpwstr>Procurement Plan</vt:lpwstr>
  </property>
  <property fmtid="{D5CDD505-2E9C-101B-9397-08002B2CF9AE}" pid="27" name="Document Language I">
    <vt:lpwstr>Portuguese</vt:lpwstr>
  </property>
  <property fmtid="{D5CDD505-2E9C-101B-9397-08002B2CF9AE}" pid="28" name="Fiscal Year I">
    <vt:lpwstr>2015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CSC/CBR</vt:lpwstr>
  </property>
  <property fmtid="{D5CDD505-2E9C-101B-9397-08002B2CF9AE}" pid="32" name="Business Ar">
    <vt:lpwstr/>
  </property>
  <property fmtid="{D5CDD505-2E9C-101B-9397-08002B2CF9AE}" pid="33" name="Webtop">
    <vt:lpwstr>GENERIC</vt:lpwstr>
  </property>
  <property fmtid="{D5CDD505-2E9C-101B-9397-08002B2CF9AE}" pid="34" name="display_urn:schemas-microsoft-com:office:office#Auth">
    <vt:lpwstr>Perez, Marcisgley Vieira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 FULL DOC</vt:lpwstr>
  </property>
  <property fmtid="{D5CDD505-2E9C-101B-9397-08002B2CF9AE}" pid="38" name="IDBDocs Numb">
    <vt:lpwstr>39857970</vt:lpwstr>
  </property>
</Properties>
</file>