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35" yWindow="375" windowWidth="18660" windowHeight="11040" tabRatio="500"/>
  </bookViews>
  <sheets>
    <sheet name="PLAN DE ADQUISICIONES" sheetId="2" r:id="rId1"/>
    <sheet name="Sheet1" sheetId="4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2" l="1"/>
  <c r="D18" i="2"/>
  <c r="D17" i="2"/>
  <c r="D15" i="2"/>
  <c r="D20" i="2"/>
  <c r="D22" i="2"/>
  <c r="D25" i="2"/>
  <c r="D11" i="2"/>
  <c r="D13" i="2"/>
  <c r="C11" i="2"/>
  <c r="C7" i="2"/>
  <c r="C22" i="2"/>
  <c r="C18" i="2"/>
  <c r="C15" i="2"/>
  <c r="D26" i="2"/>
</calcChain>
</file>

<file path=xl/sharedStrings.xml><?xml version="1.0" encoding="utf-8"?>
<sst xmlns="http://schemas.openxmlformats.org/spreadsheetml/2006/main" count="89" uniqueCount="65">
  <si>
    <t>Nº Item</t>
  </si>
  <si>
    <t>Descripción de las adquisiciones 
(1)</t>
  </si>
  <si>
    <t>Costo estimado de la Adquisición         (US$)</t>
  </si>
  <si>
    <t>Método de Adquisición 
(2)</t>
  </si>
  <si>
    <t>Revisión  de adquisiciones 
(Ex-ante o 
Ex-Post) 
(3)</t>
  </si>
  <si>
    <t>Fuente de Financiamiento y porcentaje</t>
  </si>
  <si>
    <t xml:space="preserve">Fecha estimada del Anuncio de Adquisición o del Inicio de la contratación </t>
  </si>
  <si>
    <t>Comentarios</t>
  </si>
  <si>
    <t>BID %</t>
  </si>
  <si>
    <t>Local / Otro %</t>
  </si>
  <si>
    <t>TOTAL</t>
  </si>
  <si>
    <r>
      <rPr>
        <b/>
        <vertAlign val="superscript"/>
        <sz val="10"/>
        <rFont val="Calibri"/>
        <family val="2"/>
      </rPr>
      <t>(1)</t>
    </r>
    <r>
      <rPr>
        <sz val="10"/>
        <rFont val="Calibri"/>
        <family val="2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</si>
  <si>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</rPr>
      <t>(2)</t>
    </r>
    <r>
      <rPr>
        <sz val="10"/>
        <rFont val="Calibri"/>
        <family val="2"/>
      </rPr>
      <t xml:space="preserve"> </t>
    </r>
    <r>
      <rPr>
        <b/>
        <u/>
        <sz val="10"/>
        <rFont val="Calibri"/>
        <family val="2"/>
      </rPr>
      <t>Bienes y Obras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>LP</t>
    </r>
    <r>
      <rPr>
        <sz val="10"/>
        <rFont val="Calibri"/>
        <family val="2"/>
      </rPr>
      <t xml:space="preserve">: Licitación Pública;  </t>
    </r>
    <r>
      <rPr>
        <b/>
        <sz val="10"/>
        <rFont val="Calibri"/>
        <family val="2"/>
      </rPr>
      <t>CP</t>
    </r>
    <r>
      <rPr>
        <sz val="10"/>
        <rFont val="Calibri"/>
        <family val="2"/>
      </rPr>
      <t xml:space="preserve">: Comparación de Precios;  </t>
    </r>
    <r>
      <rPr>
        <b/>
        <sz val="10"/>
        <rFont val="Calibri"/>
        <family val="2"/>
      </rPr>
      <t>CD</t>
    </r>
    <r>
      <rPr>
        <sz val="10"/>
        <rFont val="Calibri"/>
        <family val="2"/>
      </rPr>
      <t xml:space="preserve">: Contratación Directa.    </t>
    </r>
  </si>
  <si>
    <r>
      <t>(2)</t>
    </r>
    <r>
      <rPr>
        <sz val="10"/>
        <rFont val="Calibri"/>
        <family val="2"/>
      </rPr>
      <t xml:space="preserve"> </t>
    </r>
    <r>
      <rPr>
        <b/>
        <u/>
        <sz val="10"/>
        <rFont val="Calibri"/>
        <family val="2"/>
      </rPr>
      <t>Firmas de consultoria</t>
    </r>
    <r>
      <rPr>
        <sz val="10"/>
        <rFont val="Calibri"/>
        <family val="2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</si>
  <si>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rPr>
        <b/>
        <vertAlign val="superscript"/>
        <sz val="10"/>
        <rFont val="Calibri"/>
        <family val="2"/>
      </rPr>
      <t xml:space="preserve">(2) </t>
    </r>
    <r>
      <rPr>
        <b/>
        <u/>
        <sz val="10"/>
        <rFont val="Calibri"/>
        <family val="2"/>
      </rPr>
      <t>Consultores Individuales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CCIN</t>
    </r>
    <r>
      <rPr>
        <sz val="10"/>
        <rFont val="Calibri"/>
        <family val="2"/>
      </rPr>
      <t xml:space="preserve">: Selección basada en la Comparación de Calificaciones Consultor Individual ; SD: Selección Directa. </t>
    </r>
  </si>
  <si>
    <r>
      <t>(3)</t>
    </r>
    <r>
      <rPr>
        <sz val="10"/>
        <rFont val="Calibri"/>
        <family val="2"/>
      </rPr>
      <t xml:space="preserve"> </t>
    </r>
    <r>
      <rPr>
        <b/>
        <u/>
        <sz val="10"/>
        <rFont val="Calibri"/>
        <family val="2"/>
      </rPr>
      <t xml:space="preserve"> Revisión ex-ante/ ex-post</t>
    </r>
    <r>
      <rPr>
        <sz val="10"/>
        <rFont val="Calibri"/>
        <family val="2"/>
      </rPr>
      <t>. En general, dependiendo de la capacidad institucional y el nivel de riesgo asociados a las adquisiciones la modalidad estándar es revisión ex-post. Para procesos críticos o complejos podrá establecerse la revisión ex-ante.</t>
    </r>
  </si>
  <si>
    <r>
      <t>(4)</t>
    </r>
    <r>
      <rPr>
        <sz val="10"/>
        <rFont val="Calibri"/>
        <family val="2"/>
      </rPr>
      <t xml:space="preserve">  </t>
    </r>
    <r>
      <rPr>
        <b/>
        <u/>
        <sz val="10"/>
        <rFont val="Calibri"/>
        <family val="2"/>
      </rPr>
      <t>Revisión técnica</t>
    </r>
    <r>
      <rPr>
        <sz val="10"/>
        <rFont val="Calibri"/>
        <family val="2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</si>
  <si>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>Servicios diferentes a la consultoría</t>
  </si>
  <si>
    <t>Subtotal Componente IV</t>
  </si>
  <si>
    <t>Consultorías -Individuos o firmas</t>
  </si>
  <si>
    <t>Revisión técnica del JEP (4)</t>
  </si>
  <si>
    <t>Administración y gestión del proyecto</t>
  </si>
  <si>
    <t>Eventos de difusión de los resultados</t>
  </si>
  <si>
    <t>Consultoría para el levantamiento de información en campo</t>
  </si>
  <si>
    <t>SCC</t>
  </si>
  <si>
    <t>CCIN</t>
  </si>
  <si>
    <t>30/08/2015</t>
  </si>
  <si>
    <t>30/08/2016</t>
  </si>
  <si>
    <t>Si</t>
  </si>
  <si>
    <t>Nombre del Proyecto: Apoyo al programa de incentivos para la conservación Socio Bosque en poblaciones indígenas y afrodescendientes</t>
  </si>
  <si>
    <t xml:space="preserve">Agencia Ejecutora (AE): BID-Ecuador    </t>
  </si>
  <si>
    <t>30/02/2017</t>
  </si>
  <si>
    <t>Evaluación del proyecto</t>
  </si>
  <si>
    <t xml:space="preserve">PLAN DE ADQUISICIONES </t>
  </si>
  <si>
    <t>1.1.1</t>
  </si>
  <si>
    <t>1.1.2</t>
  </si>
  <si>
    <t>1.2.3</t>
  </si>
  <si>
    <t>1.2.1</t>
  </si>
  <si>
    <t>2.1.1</t>
  </si>
  <si>
    <t>2.1.2</t>
  </si>
  <si>
    <t>2.2.1</t>
  </si>
  <si>
    <t>3.1.1</t>
  </si>
  <si>
    <t>3.1.2</t>
  </si>
  <si>
    <t>CP</t>
  </si>
  <si>
    <t>El consultor se justifica debido a la carga operativa que será asumida por el Banco como ejecutor</t>
  </si>
  <si>
    <t>30/10/2015</t>
  </si>
  <si>
    <t>SD</t>
  </si>
  <si>
    <t>SI</t>
  </si>
  <si>
    <t>30/11/2015</t>
  </si>
  <si>
    <t>N/A</t>
  </si>
  <si>
    <t>Esta actividad cubrirá gastos de movilizacion de personal del Beneficiario</t>
  </si>
  <si>
    <t>Se contratarán 2 consultores para estos servicios por  region amazonica y sierra.  Monto promedio US$12.000,00 / consultor.</t>
  </si>
  <si>
    <t>País: Ecuador       Número del Proyecto: EC-T1306/EC-T1326</t>
  </si>
  <si>
    <t>NA</t>
  </si>
  <si>
    <t>Consultoría para Estudio cualitativo sobre  impactos del programa en el Buen Vivir de las comunidades</t>
  </si>
  <si>
    <t>Fortalecimiento del sistema de monitoreo de impactos SB/técnicos</t>
  </si>
  <si>
    <t>Subtotal Componente 2</t>
  </si>
  <si>
    <t>Subtotal Componente 1</t>
  </si>
  <si>
    <t>Componente 2.  Fortalecimiento socio-organizativo de beneficiarios comunitarios del Programa Socio Bosque</t>
  </si>
  <si>
    <t xml:space="preserve">Componente 1.  Desarrollo de productos analíticos para el Programa Socio Bosque </t>
  </si>
  <si>
    <t>Consultoría para el Diseño de la evaluación de impacto,  instrumentos de recolección de datos y análisis econométrico</t>
  </si>
  <si>
    <t>Consultoría para Elaboración  de metodología para la capacitación y entrenamiento en planificación participativa para el uso de recursos comunitarios bajo el contexto de cambio de matriz productiva y de la economía popular y solidaria; monitoreo territoral; y capacitación en resolución de conflictos</t>
  </si>
  <si>
    <t>Gastos logísticos</t>
  </si>
  <si>
    <t>Coordinador(a) operativo (a) y de monitoreo</t>
  </si>
  <si>
    <t>14 de agosto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</si>
</sst>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u/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D6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</fills>
  <borders count="2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8">
    <xf numFmtId="0" fontId="0" fillId="0" borderId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9">
    <xf numFmtId="0" fontId="0" fillId="0" borderId="0" xfId="0"/>
    <xf numFmtId="0" fontId="9" fillId="2" borderId="4" xfId="0" applyFont="1" applyFill="1" applyBorder="1"/>
    <xf numFmtId="9" fontId="9" fillId="2" borderId="4" xfId="1" applyFont="1" applyFill="1" applyBorder="1"/>
    <xf numFmtId="0" fontId="0" fillId="2" borderId="0" xfId="0" applyFill="1"/>
    <xf numFmtId="164" fontId="9" fillId="2" borderId="4" xfId="0" applyNumberFormat="1" applyFont="1" applyFill="1" applyBorder="1"/>
    <xf numFmtId="3" fontId="9" fillId="2" borderId="4" xfId="0" applyNumberFormat="1" applyFont="1" applyFill="1" applyBorder="1"/>
    <xf numFmtId="3" fontId="5" fillId="2" borderId="4" xfId="0" applyNumberFormat="1" applyFont="1" applyFill="1" applyBorder="1" applyAlignment="1">
      <alignment horizontal="justify" vertical="justify" wrapText="1"/>
    </xf>
    <xf numFmtId="0" fontId="0" fillId="2" borderId="0" xfId="0" applyFill="1" applyBorder="1"/>
    <xf numFmtId="0" fontId="0" fillId="2" borderId="4" xfId="0" applyFill="1" applyBorder="1"/>
    <xf numFmtId="0" fontId="9" fillId="2" borderId="4" xfId="0" applyFont="1" applyFill="1" applyBorder="1" applyAlignment="1">
      <alignment wrapText="1"/>
    </xf>
    <xf numFmtId="0" fontId="9" fillId="2" borderId="11" xfId="0" applyFont="1" applyFill="1" applyBorder="1" applyAlignment="1">
      <alignment horizontal="center"/>
    </xf>
    <xf numFmtId="0" fontId="9" fillId="2" borderId="14" xfId="0" applyFont="1" applyFill="1" applyBorder="1"/>
    <xf numFmtId="0" fontId="9" fillId="3" borderId="4" xfId="0" applyFont="1" applyFill="1" applyBorder="1"/>
    <xf numFmtId="3" fontId="9" fillId="3" borderId="4" xfId="0" applyNumberFormat="1" applyFont="1" applyFill="1" applyBorder="1"/>
    <xf numFmtId="164" fontId="9" fillId="3" borderId="4" xfId="0" applyNumberFormat="1" applyFont="1" applyFill="1" applyBorder="1"/>
    <xf numFmtId="9" fontId="9" fillId="3" borderId="4" xfId="1" applyFont="1" applyFill="1" applyBorder="1"/>
    <xf numFmtId="0" fontId="3" fillId="2" borderId="4" xfId="0" applyFont="1" applyFill="1" applyBorder="1" applyAlignment="1">
      <alignment horizontal="justify" vertical="justify" wrapText="1"/>
    </xf>
    <xf numFmtId="0" fontId="5" fillId="3" borderId="4" xfId="0" applyFont="1" applyFill="1" applyBorder="1" applyAlignment="1">
      <alignment horizontal="justify" vertical="justify" wrapText="1"/>
    </xf>
    <xf numFmtId="3" fontId="5" fillId="3" borderId="4" xfId="0" applyNumberFormat="1" applyFont="1" applyFill="1" applyBorder="1" applyAlignment="1">
      <alignment horizontal="justify" vertical="justify" wrapText="1"/>
    </xf>
    <xf numFmtId="14" fontId="5" fillId="3" borderId="4" xfId="0" applyNumberFormat="1" applyFont="1" applyFill="1" applyBorder="1"/>
    <xf numFmtId="0" fontId="5" fillId="4" borderId="4" xfId="0" applyFont="1" applyFill="1" applyBorder="1"/>
    <xf numFmtId="0" fontId="6" fillId="4" borderId="4" xfId="0" applyFont="1" applyFill="1" applyBorder="1"/>
    <xf numFmtId="9" fontId="5" fillId="4" borderId="4" xfId="1" applyFont="1" applyFill="1" applyBorder="1"/>
    <xf numFmtId="164" fontId="8" fillId="4" borderId="4" xfId="0" applyNumberFormat="1" applyFont="1" applyFill="1" applyBorder="1"/>
    <xf numFmtId="0" fontId="9" fillId="4" borderId="4" xfId="0" applyFont="1" applyFill="1" applyBorder="1"/>
    <xf numFmtId="9" fontId="9" fillId="4" borderId="4" xfId="1" applyFont="1" applyFill="1" applyBorder="1"/>
    <xf numFmtId="0" fontId="5" fillId="3" borderId="4" xfId="0" applyFont="1" applyFill="1" applyBorder="1"/>
    <xf numFmtId="0" fontId="5" fillId="3" borderId="7" xfId="0" applyFont="1" applyFill="1" applyBorder="1"/>
    <xf numFmtId="3" fontId="5" fillId="3" borderId="7" xfId="0" applyNumberFormat="1" applyFont="1" applyFill="1" applyBorder="1"/>
    <xf numFmtId="164" fontId="9" fillId="3" borderId="7" xfId="0" applyNumberFormat="1" applyFont="1" applyFill="1" applyBorder="1"/>
    <xf numFmtId="0" fontId="9" fillId="3" borderId="7" xfId="0" applyFont="1" applyFill="1" applyBorder="1"/>
    <xf numFmtId="9" fontId="9" fillId="3" borderId="7" xfId="1" applyFont="1" applyFill="1" applyBorder="1"/>
    <xf numFmtId="0" fontId="9" fillId="5" borderId="4" xfId="0" applyFont="1" applyFill="1" applyBorder="1"/>
    <xf numFmtId="164" fontId="8" fillId="5" borderId="4" xfId="0" applyNumberFormat="1" applyFont="1" applyFill="1" applyBorder="1"/>
    <xf numFmtId="9" fontId="9" fillId="5" borderId="4" xfId="1" applyFont="1" applyFill="1" applyBorder="1"/>
    <xf numFmtId="0" fontId="9" fillId="5" borderId="4" xfId="0" applyFont="1" applyFill="1" applyBorder="1" applyAlignment="1">
      <alignment vertical="top" wrapText="1"/>
    </xf>
    <xf numFmtId="0" fontId="5" fillId="5" borderId="4" xfId="0" applyFont="1" applyFill="1" applyBorder="1" applyAlignment="1">
      <alignment wrapText="1"/>
    </xf>
    <xf numFmtId="0" fontId="5" fillId="5" borderId="4" xfId="0" applyFont="1" applyFill="1" applyBorder="1"/>
    <xf numFmtId="0" fontId="7" fillId="6" borderId="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9" fontId="9" fillId="2" borderId="4" xfId="0" applyNumberFormat="1" applyFont="1" applyFill="1" applyBorder="1"/>
    <xf numFmtId="0" fontId="9" fillId="2" borderId="4" xfId="0" applyFont="1" applyFill="1" applyBorder="1" applyAlignment="1">
      <alignment horizontal="right"/>
    </xf>
    <xf numFmtId="14" fontId="5" fillId="3" borderId="4" xfId="0" applyNumberFormat="1" applyFont="1" applyFill="1" applyBorder="1" applyAlignment="1">
      <alignment horizontal="right"/>
    </xf>
    <xf numFmtId="0" fontId="9" fillId="5" borderId="4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/>
    </xf>
    <xf numFmtId="14" fontId="5" fillId="3" borderId="4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4" fontId="5" fillId="3" borderId="7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9" fillId="2" borderId="4" xfId="0" applyFont="1" applyFill="1" applyBorder="1"/>
    <xf numFmtId="0" fontId="9" fillId="2" borderId="4" xfId="0" applyFont="1" applyFill="1" applyBorder="1" applyAlignment="1">
      <alignment vertical="top" wrapText="1"/>
    </xf>
    <xf numFmtId="0" fontId="19" fillId="3" borderId="4" xfId="0" applyFont="1" applyFill="1" applyBorder="1"/>
    <xf numFmtId="0" fontId="19" fillId="5" borderId="4" xfId="0" applyFont="1" applyFill="1" applyBorder="1"/>
    <xf numFmtId="0" fontId="19" fillId="4" borderId="4" xfId="0" applyFont="1" applyFill="1" applyBorder="1"/>
    <xf numFmtId="164" fontId="8" fillId="3" borderId="4" xfId="0" applyNumberFormat="1" applyFont="1" applyFill="1" applyBorder="1"/>
    <xf numFmtId="0" fontId="8" fillId="3" borderId="4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3" fillId="2" borderId="4" xfId="0" applyFont="1" applyFill="1" applyBorder="1" applyAlignment="1">
      <alignment vertical="top" wrapText="1"/>
    </xf>
    <xf numFmtId="164" fontId="9" fillId="4" borderId="4" xfId="0" applyNumberFormat="1" applyFont="1" applyFill="1" applyBorder="1"/>
    <xf numFmtId="6" fontId="9" fillId="2" borderId="0" xfId="0" applyNumberFormat="1" applyFont="1" applyFill="1" applyAlignment="1">
      <alignment horizontal="right"/>
    </xf>
    <xf numFmtId="164" fontId="8" fillId="2" borderId="12" xfId="0" applyNumberFormat="1" applyFont="1" applyFill="1" applyBorder="1"/>
    <xf numFmtId="14" fontId="9" fillId="2" borderId="4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justify" vertical="justify" wrapText="1"/>
    </xf>
    <xf numFmtId="0" fontId="21" fillId="2" borderId="0" xfId="0" applyFont="1" applyFill="1"/>
    <xf numFmtId="14" fontId="1" fillId="2" borderId="4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wrapText="1"/>
    </xf>
    <xf numFmtId="0" fontId="22" fillId="0" borderId="0" xfId="0" applyFont="1" applyAlignment="1">
      <alignment horizontal="left"/>
    </xf>
    <xf numFmtId="0" fontId="20" fillId="7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8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/>
    <xf numFmtId="0" fontId="9" fillId="2" borderId="10" xfId="0" applyFont="1" applyFill="1" applyBorder="1" applyAlignment="1"/>
    <xf numFmtId="0" fontId="9" fillId="2" borderId="11" xfId="0" applyFont="1" applyFill="1" applyBorder="1" applyAlignment="1"/>
    <xf numFmtId="0" fontId="10" fillId="0" borderId="1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7" fillId="6" borderId="2" xfId="0" applyFont="1" applyFill="1" applyBorder="1" applyAlignment="1">
      <alignment horizontal="right" vertical="center" wrapText="1"/>
    </xf>
    <xf numFmtId="0" fontId="7" fillId="6" borderId="19" xfId="0" applyFont="1" applyFill="1" applyBorder="1" applyAlignment="1">
      <alignment horizontal="right" vertical="center" wrapText="1"/>
    </xf>
  </cellXfs>
  <cellStyles count="5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colors>
    <mruColors>
      <color rgb="FFFFFF99"/>
      <color rgb="FFFFED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6"/>
  <sheetViews>
    <sheetView showGridLines="0" tabSelected="1" topLeftCell="D18" zoomScale="200" zoomScaleNormal="200" workbookViewId="0">
      <selection activeCell="D26" sqref="D26"/>
    </sheetView>
  </sheetViews>
  <sheetFormatPr defaultColWidth="11.5" defaultRowHeight="15.75" x14ac:dyDescent="0.25"/>
  <cols>
    <col min="1" max="1" width="6.375" style="69" bestFit="1" customWidth="1"/>
    <col min="2" max="2" width="64.375" customWidth="1"/>
    <col min="3" max="3" width="7" hidden="1" customWidth="1"/>
    <col min="4" max="4" width="15" bestFit="1" customWidth="1"/>
    <col min="5" max="5" width="12.625" bestFit="1" customWidth="1"/>
    <col min="6" max="6" width="11.625" customWidth="1"/>
    <col min="7" max="8" width="9.125" customWidth="1"/>
    <col min="9" max="9" width="14.875" customWidth="1"/>
    <col min="10" max="10" width="16.625" customWidth="1"/>
    <col min="11" max="11" width="47.375" customWidth="1"/>
  </cols>
  <sheetData>
    <row r="1" spans="1:11" s="3" customFormat="1" ht="21" x14ac:dyDescent="0.25">
      <c r="A1" s="80" t="s">
        <v>33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3" customFormat="1" ht="15" customHeight="1" x14ac:dyDescent="0.25">
      <c r="A2" s="98" t="s">
        <v>52</v>
      </c>
      <c r="B2" s="98"/>
      <c r="C2" s="98"/>
      <c r="D2" s="98"/>
      <c r="E2" s="81" t="s">
        <v>30</v>
      </c>
      <c r="F2" s="81"/>
      <c r="G2" s="81"/>
      <c r="H2" s="81"/>
      <c r="I2" s="81"/>
      <c r="J2" s="81"/>
      <c r="K2" s="81"/>
    </row>
    <row r="3" spans="1:11" s="3" customFormat="1" ht="15" customHeight="1" x14ac:dyDescent="0.25">
      <c r="A3" s="82" t="s">
        <v>29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3" customFormat="1" ht="51" customHeight="1" x14ac:dyDescent="0.25">
      <c r="A4" s="107" t="s">
        <v>0</v>
      </c>
      <c r="B4" s="84" t="s">
        <v>1</v>
      </c>
      <c r="C4" s="38"/>
      <c r="D4" s="83" t="s">
        <v>2</v>
      </c>
      <c r="E4" s="83" t="s">
        <v>3</v>
      </c>
      <c r="F4" s="83" t="s">
        <v>4</v>
      </c>
      <c r="G4" s="83" t="s">
        <v>5</v>
      </c>
      <c r="H4" s="83"/>
      <c r="I4" s="84" t="s">
        <v>6</v>
      </c>
      <c r="J4" s="84" t="s">
        <v>20</v>
      </c>
      <c r="K4" s="99" t="s">
        <v>7</v>
      </c>
    </row>
    <row r="5" spans="1:11" s="3" customFormat="1" ht="81" customHeight="1" x14ac:dyDescent="0.25">
      <c r="A5" s="108"/>
      <c r="B5" s="85"/>
      <c r="C5" s="39"/>
      <c r="D5" s="84"/>
      <c r="E5" s="84"/>
      <c r="F5" s="84"/>
      <c r="G5" s="38" t="s">
        <v>8</v>
      </c>
      <c r="H5" s="38" t="s">
        <v>9</v>
      </c>
      <c r="I5" s="85"/>
      <c r="J5" s="85"/>
      <c r="K5" s="100"/>
    </row>
    <row r="6" spans="1:11" s="3" customFormat="1" x14ac:dyDescent="0.25">
      <c r="A6" s="44">
        <v>1</v>
      </c>
      <c r="B6" s="21" t="s">
        <v>59</v>
      </c>
      <c r="C6" s="21"/>
      <c r="D6" s="20"/>
      <c r="E6" s="20"/>
      <c r="F6" s="20"/>
      <c r="G6" s="20"/>
      <c r="H6" s="20"/>
      <c r="I6" s="20"/>
      <c r="J6" s="20"/>
      <c r="K6" s="20"/>
    </row>
    <row r="7" spans="1:11" s="3" customFormat="1" x14ac:dyDescent="0.25">
      <c r="A7" s="63">
        <v>1.1000000000000001</v>
      </c>
      <c r="B7" s="12" t="s">
        <v>19</v>
      </c>
      <c r="C7" s="13" t="e">
        <f>SUM(#REF!)</f>
        <v>#REF!</v>
      </c>
      <c r="D7" s="62">
        <f>SUM(D8:D10)</f>
        <v>193200</v>
      </c>
      <c r="E7" s="12"/>
      <c r="F7" s="12"/>
      <c r="G7" s="15"/>
      <c r="H7" s="12"/>
      <c r="I7" s="12"/>
      <c r="J7" s="12"/>
      <c r="K7" s="12"/>
    </row>
    <row r="8" spans="1:11" s="3" customFormat="1" ht="30" x14ac:dyDescent="0.25">
      <c r="A8" s="64" t="s">
        <v>34</v>
      </c>
      <c r="B8" s="58" t="s">
        <v>60</v>
      </c>
      <c r="C8" s="5"/>
      <c r="D8" s="4">
        <v>70000</v>
      </c>
      <c r="E8" s="1" t="s">
        <v>46</v>
      </c>
      <c r="F8" s="1" t="s">
        <v>53</v>
      </c>
      <c r="G8" s="2">
        <v>1</v>
      </c>
      <c r="H8" s="40">
        <v>0</v>
      </c>
      <c r="I8" s="41" t="s">
        <v>26</v>
      </c>
      <c r="J8" s="48" t="s">
        <v>28</v>
      </c>
      <c r="K8" s="57"/>
    </row>
    <row r="9" spans="1:11" s="3" customFormat="1" x14ac:dyDescent="0.25">
      <c r="A9" s="64" t="s">
        <v>35</v>
      </c>
      <c r="B9" s="1" t="s">
        <v>23</v>
      </c>
      <c r="C9" s="5"/>
      <c r="D9" s="4">
        <v>89200</v>
      </c>
      <c r="E9" s="1" t="s">
        <v>24</v>
      </c>
      <c r="F9" s="1" t="s">
        <v>53</v>
      </c>
      <c r="G9" s="2">
        <v>1</v>
      </c>
      <c r="H9" s="40">
        <v>0</v>
      </c>
      <c r="I9" s="41" t="s">
        <v>45</v>
      </c>
      <c r="J9" s="48" t="s">
        <v>28</v>
      </c>
      <c r="K9" s="57"/>
    </row>
    <row r="10" spans="1:11" s="3" customFormat="1" ht="30" x14ac:dyDescent="0.25">
      <c r="A10" s="64" t="s">
        <v>36</v>
      </c>
      <c r="B10" s="58" t="s">
        <v>54</v>
      </c>
      <c r="C10" s="5"/>
      <c r="D10" s="4">
        <v>34000</v>
      </c>
      <c r="E10" s="1" t="s">
        <v>25</v>
      </c>
      <c r="F10" s="1" t="s">
        <v>53</v>
      </c>
      <c r="G10" s="2">
        <v>1</v>
      </c>
      <c r="H10" s="40">
        <v>0</v>
      </c>
      <c r="I10" s="74">
        <v>42385</v>
      </c>
      <c r="J10" s="48" t="s">
        <v>47</v>
      </c>
      <c r="K10" s="57"/>
    </row>
    <row r="11" spans="1:11" s="3" customFormat="1" x14ac:dyDescent="0.25">
      <c r="A11" s="63">
        <v>1.2</v>
      </c>
      <c r="B11" s="17" t="s">
        <v>17</v>
      </c>
      <c r="C11" s="18" t="e">
        <f>SUM(#REF!)</f>
        <v>#REF!</v>
      </c>
      <c r="D11" s="14">
        <f>SUM(D12)</f>
        <v>5000</v>
      </c>
      <c r="E11" s="12"/>
      <c r="F11" s="12"/>
      <c r="G11" s="15"/>
      <c r="H11" s="19"/>
      <c r="I11" s="42"/>
      <c r="J11" s="49"/>
      <c r="K11" s="59"/>
    </row>
    <row r="12" spans="1:11" s="3" customFormat="1" x14ac:dyDescent="0.25">
      <c r="A12" s="64" t="s">
        <v>37</v>
      </c>
      <c r="B12" s="16" t="s">
        <v>22</v>
      </c>
      <c r="C12" s="6"/>
      <c r="D12" s="4">
        <v>5000</v>
      </c>
      <c r="E12" s="1" t="s">
        <v>43</v>
      </c>
      <c r="F12" s="1" t="s">
        <v>53</v>
      </c>
      <c r="G12" s="2">
        <v>1</v>
      </c>
      <c r="H12" s="40">
        <v>0</v>
      </c>
      <c r="I12" s="41" t="s">
        <v>27</v>
      </c>
      <c r="J12" s="77" t="s">
        <v>28</v>
      </c>
      <c r="K12" s="57"/>
    </row>
    <row r="13" spans="1:11" s="3" customFormat="1" ht="17.100000000000001" customHeight="1" x14ac:dyDescent="0.25">
      <c r="A13" s="65"/>
      <c r="B13" s="32" t="s">
        <v>57</v>
      </c>
      <c r="C13" s="32"/>
      <c r="D13" s="33">
        <f>D7+D11</f>
        <v>198200</v>
      </c>
      <c r="E13" s="32"/>
      <c r="F13" s="32"/>
      <c r="G13" s="34"/>
      <c r="H13" s="32"/>
      <c r="I13" s="43"/>
      <c r="J13" s="51"/>
      <c r="K13" s="60"/>
    </row>
    <row r="14" spans="1:11" s="3" customFormat="1" ht="30" x14ac:dyDescent="0.25">
      <c r="A14" s="44">
        <v>2</v>
      </c>
      <c r="B14" s="78" t="s">
        <v>58</v>
      </c>
      <c r="C14" s="21"/>
      <c r="D14" s="71"/>
      <c r="E14" s="20"/>
      <c r="F14" s="20"/>
      <c r="G14" s="22"/>
      <c r="H14" s="20"/>
      <c r="I14" s="44"/>
      <c r="J14" s="52"/>
      <c r="K14" s="61"/>
    </row>
    <row r="15" spans="1:11" s="3" customFormat="1" x14ac:dyDescent="0.25">
      <c r="A15" s="63">
        <v>2.1</v>
      </c>
      <c r="B15" s="12" t="s">
        <v>19</v>
      </c>
      <c r="C15" s="12" t="e">
        <f>SUM(#REF!)</f>
        <v>#REF!</v>
      </c>
      <c r="D15" s="14">
        <f>SUM(D16:D17)</f>
        <v>195000</v>
      </c>
      <c r="E15" s="12"/>
      <c r="F15" s="12"/>
      <c r="G15" s="15"/>
      <c r="H15" s="26"/>
      <c r="I15" s="45"/>
      <c r="J15" s="53"/>
      <c r="K15" s="59"/>
    </row>
    <row r="16" spans="1:11" s="3" customFormat="1" ht="63" customHeight="1" x14ac:dyDescent="0.25">
      <c r="A16" s="64" t="s">
        <v>38</v>
      </c>
      <c r="B16" s="58" t="s">
        <v>61</v>
      </c>
      <c r="C16" s="1"/>
      <c r="D16" s="4">
        <v>171000</v>
      </c>
      <c r="E16" s="1" t="s">
        <v>24</v>
      </c>
      <c r="F16" s="1" t="s">
        <v>53</v>
      </c>
      <c r="G16" s="2">
        <v>1</v>
      </c>
      <c r="H16" s="40">
        <v>0</v>
      </c>
      <c r="I16" s="41" t="s">
        <v>48</v>
      </c>
      <c r="J16" s="48" t="s">
        <v>28</v>
      </c>
      <c r="K16" s="1"/>
    </row>
    <row r="17" spans="1:135" s="3" customFormat="1" ht="45" x14ac:dyDescent="0.25">
      <c r="A17" s="64" t="s">
        <v>39</v>
      </c>
      <c r="B17" s="75" t="s">
        <v>55</v>
      </c>
      <c r="C17" s="76"/>
      <c r="D17" s="72">
        <f>24000</f>
        <v>24000</v>
      </c>
      <c r="E17" s="1" t="s">
        <v>25</v>
      </c>
      <c r="F17" s="1" t="s">
        <v>53</v>
      </c>
      <c r="G17" s="2">
        <v>1</v>
      </c>
      <c r="H17" s="40">
        <v>0</v>
      </c>
      <c r="I17" s="41" t="s">
        <v>26</v>
      </c>
      <c r="J17" s="48" t="s">
        <v>28</v>
      </c>
      <c r="K17" s="9" t="s">
        <v>51</v>
      </c>
    </row>
    <row r="18" spans="1:135" s="3" customFormat="1" x14ac:dyDescent="0.25">
      <c r="A18" s="63">
        <v>2.2000000000000002</v>
      </c>
      <c r="B18" s="17" t="s">
        <v>17</v>
      </c>
      <c r="C18" s="17" t="e">
        <f>SUM(#REF!)</f>
        <v>#REF!</v>
      </c>
      <c r="D18" s="14">
        <f>SUM(D19:D19)</f>
        <v>10000</v>
      </c>
      <c r="E18" s="12"/>
      <c r="F18" s="12"/>
      <c r="G18" s="15"/>
      <c r="H18" s="26"/>
      <c r="I18" s="45"/>
      <c r="J18" s="53"/>
      <c r="K18" s="59"/>
    </row>
    <row r="19" spans="1:135" s="3" customFormat="1" ht="30" x14ac:dyDescent="0.25">
      <c r="A19" s="64" t="s">
        <v>40</v>
      </c>
      <c r="B19" s="75" t="s">
        <v>62</v>
      </c>
      <c r="C19" s="75"/>
      <c r="D19" s="4">
        <v>10000</v>
      </c>
      <c r="E19" s="1" t="s">
        <v>49</v>
      </c>
      <c r="F19" s="1" t="s">
        <v>53</v>
      </c>
      <c r="G19" s="2">
        <v>1</v>
      </c>
      <c r="H19" s="40">
        <v>0</v>
      </c>
      <c r="I19" s="74">
        <v>42522</v>
      </c>
      <c r="J19" s="48" t="s">
        <v>28</v>
      </c>
      <c r="K19" s="9" t="s">
        <v>50</v>
      </c>
    </row>
    <row r="20" spans="1:135" s="3" customFormat="1" x14ac:dyDescent="0.25">
      <c r="A20" s="65"/>
      <c r="B20" s="35" t="s">
        <v>56</v>
      </c>
      <c r="C20" s="35"/>
      <c r="D20" s="33">
        <f>D18+D15</f>
        <v>205000</v>
      </c>
      <c r="E20" s="32"/>
      <c r="F20" s="32"/>
      <c r="G20" s="34"/>
      <c r="H20" s="32"/>
      <c r="I20" s="43"/>
      <c r="J20" s="51"/>
      <c r="K20" s="32"/>
    </row>
    <row r="21" spans="1:135" s="8" customFormat="1" x14ac:dyDescent="0.25">
      <c r="A21" s="66">
        <v>3</v>
      </c>
      <c r="B21" s="21" t="s">
        <v>21</v>
      </c>
      <c r="C21" s="21"/>
      <c r="D21" s="23"/>
      <c r="E21" s="24"/>
      <c r="F21" s="24"/>
      <c r="G21" s="25"/>
      <c r="H21" s="24"/>
      <c r="I21" s="46"/>
      <c r="J21" s="54"/>
      <c r="K21" s="24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</row>
    <row r="22" spans="1:135" s="3" customFormat="1" x14ac:dyDescent="0.25">
      <c r="A22" s="67">
        <v>3.1</v>
      </c>
      <c r="B22" s="27" t="s">
        <v>19</v>
      </c>
      <c r="C22" s="28">
        <f>SUM(D23:D23)</f>
        <v>88800</v>
      </c>
      <c r="D22" s="29">
        <f>SUM(D23:D24)</f>
        <v>96800</v>
      </c>
      <c r="E22" s="30"/>
      <c r="F22" s="30"/>
      <c r="G22" s="31"/>
      <c r="H22" s="30"/>
      <c r="I22" s="47"/>
      <c r="J22" s="55"/>
      <c r="K22" s="12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</row>
    <row r="23" spans="1:135" s="3" customFormat="1" ht="35.25" customHeight="1" x14ac:dyDescent="0.25">
      <c r="A23" s="64" t="s">
        <v>41</v>
      </c>
      <c r="B23" s="1" t="s">
        <v>63</v>
      </c>
      <c r="C23" s="1"/>
      <c r="D23" s="4">
        <v>88800</v>
      </c>
      <c r="E23" s="1" t="s">
        <v>25</v>
      </c>
      <c r="F23" s="1" t="s">
        <v>53</v>
      </c>
      <c r="G23" s="2">
        <v>1</v>
      </c>
      <c r="H23" s="40">
        <v>0</v>
      </c>
      <c r="I23" s="41" t="s">
        <v>26</v>
      </c>
      <c r="J23" s="50" t="s">
        <v>28</v>
      </c>
      <c r="K23" s="70" t="s">
        <v>44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</row>
    <row r="24" spans="1:135" s="3" customFormat="1" x14ac:dyDescent="0.25">
      <c r="A24" s="64" t="s">
        <v>42</v>
      </c>
      <c r="B24" s="1" t="s">
        <v>32</v>
      </c>
      <c r="C24" s="1">
        <v>60000</v>
      </c>
      <c r="D24" s="4">
        <v>8000</v>
      </c>
      <c r="E24" s="1" t="s">
        <v>25</v>
      </c>
      <c r="F24" s="1" t="s">
        <v>53</v>
      </c>
      <c r="G24" s="2">
        <v>1</v>
      </c>
      <c r="H24" s="40">
        <v>0</v>
      </c>
      <c r="I24" s="41" t="s">
        <v>31</v>
      </c>
      <c r="J24" s="50" t="s">
        <v>28</v>
      </c>
      <c r="K24" s="1"/>
    </row>
    <row r="25" spans="1:135" s="3" customFormat="1" x14ac:dyDescent="0.25">
      <c r="A25" s="65"/>
      <c r="B25" s="36" t="s">
        <v>18</v>
      </c>
      <c r="C25" s="36"/>
      <c r="D25" s="33">
        <f>D22</f>
        <v>96800</v>
      </c>
      <c r="E25" s="37"/>
      <c r="F25" s="37"/>
      <c r="G25" s="37"/>
      <c r="H25" s="37"/>
      <c r="I25" s="37"/>
      <c r="J25" s="56"/>
      <c r="K25" s="37"/>
    </row>
    <row r="26" spans="1:135" s="3" customFormat="1" ht="16.5" thickBot="1" x14ac:dyDescent="0.3">
      <c r="A26" s="68" t="s">
        <v>10</v>
      </c>
      <c r="B26" s="10"/>
      <c r="C26" s="10"/>
      <c r="D26" s="73">
        <f>D25+D20+D13</f>
        <v>500000</v>
      </c>
      <c r="E26" s="101"/>
      <c r="F26" s="102"/>
      <c r="G26" s="103"/>
      <c r="H26" s="101"/>
      <c r="I26" s="102"/>
      <c r="J26" s="102"/>
      <c r="K26" s="11"/>
    </row>
    <row r="27" spans="1:135" ht="59.25" customHeight="1" thickBot="1" x14ac:dyDescent="0.3">
      <c r="A27" s="86" t="s">
        <v>11</v>
      </c>
      <c r="B27" s="90"/>
      <c r="C27" s="90"/>
      <c r="D27" s="90"/>
      <c r="E27" s="90"/>
      <c r="F27" s="90"/>
      <c r="G27" s="90"/>
      <c r="H27" s="90"/>
      <c r="I27" s="90"/>
      <c r="J27" s="90"/>
      <c r="K27" s="91"/>
    </row>
    <row r="28" spans="1:135" ht="16.5" thickBot="1" x14ac:dyDescent="0.3">
      <c r="A28" s="104" t="s">
        <v>12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6"/>
    </row>
    <row r="29" spans="1:135" ht="16.5" thickBot="1" x14ac:dyDescent="0.3">
      <c r="A29" s="86" t="s">
        <v>13</v>
      </c>
      <c r="B29" s="87"/>
      <c r="C29" s="87"/>
      <c r="D29" s="87"/>
      <c r="E29" s="87"/>
      <c r="F29" s="87"/>
      <c r="G29" s="87"/>
      <c r="H29" s="87"/>
      <c r="I29" s="87"/>
      <c r="J29" s="87"/>
      <c r="K29" s="88"/>
    </row>
    <row r="30" spans="1:135" ht="16.5" thickBot="1" x14ac:dyDescent="0.3">
      <c r="A30" s="89" t="s">
        <v>14</v>
      </c>
      <c r="B30" s="90"/>
      <c r="C30" s="90"/>
      <c r="D30" s="90"/>
      <c r="E30" s="90"/>
      <c r="F30" s="90"/>
      <c r="G30" s="90"/>
      <c r="H30" s="90"/>
      <c r="I30" s="90"/>
      <c r="J30" s="90"/>
      <c r="K30" s="91"/>
    </row>
    <row r="31" spans="1:135" ht="16.5" thickBot="1" x14ac:dyDescent="0.3">
      <c r="A31" s="92" t="s">
        <v>15</v>
      </c>
      <c r="B31" s="93"/>
      <c r="C31" s="93"/>
      <c r="D31" s="93"/>
      <c r="E31" s="93"/>
      <c r="F31" s="93"/>
      <c r="G31" s="93"/>
      <c r="H31" s="93"/>
      <c r="I31" s="93"/>
      <c r="J31" s="93"/>
      <c r="K31" s="94"/>
    </row>
    <row r="32" spans="1:135" ht="16.5" thickBot="1" x14ac:dyDescent="0.3">
      <c r="A32" s="95" t="s">
        <v>16</v>
      </c>
      <c r="B32" s="96"/>
      <c r="C32" s="96"/>
      <c r="D32" s="96"/>
      <c r="E32" s="96"/>
      <c r="F32" s="96"/>
      <c r="G32" s="96"/>
      <c r="H32" s="96"/>
      <c r="I32" s="96"/>
      <c r="J32" s="96"/>
      <c r="K32" s="97"/>
    </row>
    <row r="36" spans="1:1" x14ac:dyDescent="0.25">
      <c r="A36" s="79" t="s">
        <v>64</v>
      </c>
    </row>
  </sheetData>
  <mergeCells count="21">
    <mergeCell ref="A29:K29"/>
    <mergeCell ref="A30:K30"/>
    <mergeCell ref="A31:K31"/>
    <mergeCell ref="A32:K32"/>
    <mergeCell ref="A2:D2"/>
    <mergeCell ref="K4:K5"/>
    <mergeCell ref="E26:G26"/>
    <mergeCell ref="H26:J26"/>
    <mergeCell ref="A27:K27"/>
    <mergeCell ref="A28:K28"/>
    <mergeCell ref="A4:A5"/>
    <mergeCell ref="B4:B5"/>
    <mergeCell ref="J4:J5"/>
    <mergeCell ref="A1:K1"/>
    <mergeCell ref="E2:K2"/>
    <mergeCell ref="A3:K3"/>
    <mergeCell ref="D4:D5"/>
    <mergeCell ref="E4:E5"/>
    <mergeCell ref="F4:F5"/>
    <mergeCell ref="G4:H4"/>
    <mergeCell ref="I4:I5"/>
  </mergeCells>
  <pageMargins left="0.75" right="0.75" top="1" bottom="1" header="0.5" footer="0.5"/>
  <pageSetup paperSize="17" orientation="landscape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0" sqref="D30"/>
    </sheetView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3052EE5E89621447BA8CCA62AEB8A390" ma:contentTypeVersion="0" ma:contentTypeDescription="A content type to manage public (operations) IDB documents" ma:contentTypeScope="" ma:versionID="f8c0f82ef54e95ba33ad5c7a3cb28ca7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6c7b30f3a9b049adb5b4f8bc130fd7e6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1f9ce3e8-7bef-4be6-8580-3a9caba9e68b}" ma:internalName="TaxCatchAll" ma:showField="CatchAllData" ma:web="d781d7ea-b998-4461-9f76-cea0a37e5e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1f9ce3e8-7bef-4be6-8580-3a9caba9e68b}" ma:internalName="TaxCatchAllLabel" ma:readOnly="true" ma:showField="CatchAllDataLabel" ma:web="d781d7ea-b998-4461-9f76-cea0a37e5e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Approved TC document</Disclosure_x0020_Activity>
    <Key_x0020_Document xmlns="9c571b2f-e523-4ab2-ba2e-09e151a03ef4">false</Key_x0020_Document>
    <Division_x0020_or_x0020_Unit xmlns="9c571b2f-e523-4ab2-ba2e-09e151a03ef4">SCL/GDI</Division_x0020_or_x0020_Unit>
    <Other_x0020_Author xmlns="9c571b2f-e523-4ab2-ba2e-09e151a03ef4" xsi:nil="true"/>
    <Region xmlns="9c571b2f-e523-4ab2-ba2e-09e151a03ef4" xsi:nil="true"/>
    <IDBDocs_x0020_Number xmlns="9c571b2f-e523-4ab2-ba2e-09e151a03ef4">39760663</IDBDocs_x0020_Number>
    <Document_x0020_Author xmlns="9c571b2f-e523-4ab2-ba2e-09e151a03ef4">Cotacachi Velasquez, Nestor David</Document_x0020_Author>
    <Publication_x0020_Type xmlns="9c571b2f-e523-4ab2-ba2e-09e151a03ef4" xsi:nil="true"/>
    <Operation_x0020_Type xmlns="9c571b2f-e523-4ab2-ba2e-09e151a03ef4" xsi:nil="true"/>
    <TaxCatchAll xmlns="9c571b2f-e523-4ab2-ba2e-09e151a03ef4">
      <Value>4</Value>
      <Value>3</Value>
    </TaxCatchAll>
    <Fiscal_x0020_Year_x0020_IDB xmlns="9c571b2f-e523-4ab2-ba2e-09e151a03ef4">2015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EC-T1306,EC-T1326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EXCEL&lt;/APPLICATION&gt;&lt;USER_STAGE&gt;Approved TC document&lt;/USER_STAGE&gt;&lt;APPROVAL_CODE&gt;CHF&lt;/APPROVAL_CODE&gt;&lt;APPROVAL_DESC&gt;Chief&lt;/APPROVAL_DESC&gt;&lt;PD_OBJ_TYPE&gt;0&lt;/PD_OBJ_TYPE&gt;&lt;MAKERECORD&gt;N&lt;/MAKERECORD&gt;&lt;/Data&gt;</Migration_x0020_Info>
    <Approval_x0020_Number xmlns="9c571b2f-e523-4ab2-ba2e-09e151a03ef4">ATN/FT-15114-EC,ATN/OC-15113-EC</Approval_x0020_Number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IS-ING</Webtopic>
    <Identifier xmlns="9c571b2f-e523-4ab2-ba2e-09e151a03ef4"> ANNEX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Props1.xml><?xml version="1.0" encoding="utf-8"?>
<ds:datastoreItem xmlns:ds="http://schemas.openxmlformats.org/officeDocument/2006/customXml" ds:itemID="{78496399-8C5F-4D2B-828C-2150364DFDAB}"/>
</file>

<file path=customXml/itemProps2.xml><?xml version="1.0" encoding="utf-8"?>
<ds:datastoreItem xmlns:ds="http://schemas.openxmlformats.org/officeDocument/2006/customXml" ds:itemID="{8FA3D000-1965-4609-B496-E3360B73D81A}"/>
</file>

<file path=customXml/itemProps3.xml><?xml version="1.0" encoding="utf-8"?>
<ds:datastoreItem xmlns:ds="http://schemas.openxmlformats.org/officeDocument/2006/customXml" ds:itemID="{D526E505-BFF0-4895-877E-2BE199AA4DBA}"/>
</file>

<file path=customXml/itemProps4.xml><?xml version="1.0" encoding="utf-8"?>
<ds:datastoreItem xmlns:ds="http://schemas.openxmlformats.org/officeDocument/2006/customXml" ds:itemID="{2F7F1134-C063-4298-BC4A-7A5B29F21CA3}"/>
</file>

<file path=customXml/itemProps5.xml><?xml version="1.0" encoding="utf-8"?>
<ds:datastoreItem xmlns:ds="http://schemas.openxmlformats.org/officeDocument/2006/customXml" ds:itemID="{7AD9A68F-CCE4-41F7-A5CC-AE774178F5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 DE ADQUISICIONES</vt:lpstr>
      <vt:lpstr>Sheet1</vt:lpstr>
    </vt:vector>
  </TitlesOfParts>
  <Company>Apple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Enlace Electrónico, Plan de Adquisiciones -  Anexo III</dc:title>
  <dc:creator>MacBook Pro</dc:creator>
  <cp:lastModifiedBy>IADB</cp:lastModifiedBy>
  <cp:lastPrinted>2015-07-29T17:59:09Z</cp:lastPrinted>
  <dcterms:created xsi:type="dcterms:W3CDTF">2014-11-08T05:50:03Z</dcterms:created>
  <dcterms:modified xsi:type="dcterms:W3CDTF">2015-08-14T19:35:01Z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0x01010046CF21643EE8D14686A648AA6DAD0892003052EE5E89621447BA8CCA62AEB8A390</vt:lpwstr>
  </property>
  <property fmtid="{D5CDD505-2E9C-101B-9397-08002B2CF9AE}" pid="5" name="TaxKeywordTaxHTField">
    <vt:lpwstr/>
  </property>
  <property fmtid="{D5CDD505-2E9C-101B-9397-08002B2CF9AE}" pid="6" name="Series Operations IDB">
    <vt:lpwstr>3;#Unclassified|a6dff32e-d477-44cd-a56b-85efe9e0a56c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3;#Unclassified|a6dff32e-d477-44cd-a56b-85efe9e0a56c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4;#IDBDocs|cca77002-e150-4b2d-ab1f-1d7a7cdcae16</vt:lpwstr>
  </property>
</Properties>
</file>