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5700"/>
  </bookViews>
  <sheets>
    <sheet name="Sheet1" sheetId="1" r:id="rId1"/>
  </sheets>
  <definedNames>
    <definedName name="_xlnm.Print_Area" localSheetId="0">Sheet1!$A$4:$L$63</definedName>
    <definedName name="_xlnm.Print_Titles" localSheetId="0">Sheet1!$10:$11</definedName>
  </definedNames>
  <calcPr calcId="145621"/>
</workbook>
</file>

<file path=xl/calcChain.xml><?xml version="1.0" encoding="utf-8"?>
<calcChain xmlns="http://schemas.openxmlformats.org/spreadsheetml/2006/main">
  <c r="E36" i="1" l="1"/>
  <c r="E46" i="1"/>
  <c r="E52" i="1" l="1"/>
  <c r="E50" i="1"/>
  <c r="E38" i="1"/>
  <c r="E35" i="1" s="1"/>
  <c r="E29" i="1"/>
  <c r="E18" i="1"/>
  <c r="E25" i="1"/>
  <c r="E24" i="1" s="1"/>
  <c r="E13" i="1"/>
  <c r="E12" i="1" s="1"/>
  <c r="E49" i="1" l="1"/>
  <c r="E56" i="1" s="1"/>
</calcChain>
</file>

<file path=xl/sharedStrings.xml><?xml version="1.0" encoding="utf-8"?>
<sst xmlns="http://schemas.openxmlformats.org/spreadsheetml/2006/main" count="178" uniqueCount="81">
  <si>
    <t>Fuente de Financiamiento y porcentaje</t>
  </si>
  <si>
    <t>Local / Otro %</t>
  </si>
  <si>
    <t>Comentarios</t>
  </si>
  <si>
    <t xml:space="preserve"> </t>
  </si>
  <si>
    <t>Monto límite para revisión ex post de adquisiciones:</t>
  </si>
  <si>
    <t>Costo estimado de la Adquisición         (US$)</t>
  </si>
  <si>
    <t xml:space="preserve">Fecha estimada del Anuncio de Adquisición o del Inicio de la contratación </t>
  </si>
  <si>
    <t>Total</t>
  </si>
  <si>
    <t>Descripción de las adquisiciones (1)</t>
  </si>
  <si>
    <t>BID/MIF %</t>
  </si>
  <si>
    <t>Revisión técnica del JEP (4)</t>
  </si>
  <si>
    <t>Ref. POA</t>
  </si>
  <si>
    <t>No. Item</t>
  </si>
  <si>
    <t>Unidad Ejecutora</t>
  </si>
  <si>
    <t>Banco Interamericano de Desarrollo - VPC/PDP-</t>
  </si>
  <si>
    <t>Revisión  de adquisiciones (Ex ante-Ex Post) (3)</t>
  </si>
  <si>
    <t>PLAN DE ADQUISICIONES  DECOOPERACIONES TECNICAS NO REEMBOLSABLES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</si>
  <si>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</si>
  <si>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</si>
  <si>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</si>
  <si>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</si>
  <si>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</si>
  <si>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</si>
  <si>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</si>
  <si>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País: Costa Rica</t>
  </si>
  <si>
    <t>Número del Proyecto: ATN-ME-12762-RG</t>
  </si>
  <si>
    <t>Agencia Ejecutora (AE): Asociación Empresarial para el Desarrollo (AED); Sector Privado</t>
  </si>
  <si>
    <t>Nombre del Proyecto: Fomento de la Responsabilidad Social Empresarial en Centroamérica</t>
  </si>
  <si>
    <t>Preparado por: AED</t>
  </si>
  <si>
    <t>Desarrollo de la capacidad local y promoción de la RSE</t>
  </si>
  <si>
    <t>Adopción de la RSE en las PYME Centroamericanas</t>
  </si>
  <si>
    <t>Fortalecimiento de la red Centroamericana de RSE y difusión del Proyecto</t>
  </si>
  <si>
    <t>Consultoría 3: Coordinación Técnica en RSE</t>
  </si>
  <si>
    <t>Consultorías</t>
  </si>
  <si>
    <t>Consultoría 3: Desarrollo de la estrategia de comunicación de la red INTEGRARSE</t>
  </si>
  <si>
    <t>Consultoría 1: Estandarización de fundamentos y conceptos sobre RSE y adecuación de metodologías de intervención</t>
  </si>
  <si>
    <t>Consultoría 2: Adaptación de materiales y metodologias de enseñanza</t>
  </si>
  <si>
    <t>Consultoría 4: Capacitación al personal clave en Grandes Empresas</t>
  </si>
  <si>
    <t>Materiales de capacitación</t>
  </si>
  <si>
    <t>Viáticos: talleres de capacitación a grandes empresas</t>
  </si>
  <si>
    <t>Alimentación: talleres de capacitación a grandes empresas</t>
  </si>
  <si>
    <t>Alimentación de participantes</t>
  </si>
  <si>
    <t>Apoyo administrativo por AED</t>
  </si>
  <si>
    <t>Apoyo logístico por AED</t>
  </si>
  <si>
    <t>Apoyo logístico y de seguimiento por AED</t>
  </si>
  <si>
    <t>Servicios</t>
  </si>
  <si>
    <t>Divulgación de resultados: Viáticos</t>
  </si>
  <si>
    <t>Consultoría 2: Sistematización de los casos de estudio</t>
  </si>
  <si>
    <t>Diseño y publicación de casos de estudio</t>
  </si>
  <si>
    <t>Taller de sostenibilidad</t>
  </si>
  <si>
    <t>Seguimiento por AED</t>
  </si>
  <si>
    <t>Consultoría: Dirección de Proyecto</t>
  </si>
  <si>
    <t>Gestión administrativa y financiera</t>
  </si>
  <si>
    <t>Materiales de oficina</t>
  </si>
  <si>
    <t>Comunicación y gastos generales</t>
  </si>
  <si>
    <t>Ex Post</t>
  </si>
  <si>
    <t>Consultoría 1: Asistencia Técnica a PYMES en RSE 1</t>
  </si>
  <si>
    <t>Consultoría 2: Asistencia Técnica a PYMES en RSE 2</t>
  </si>
  <si>
    <t>Divulgación de resultados: Pasajes aéreos</t>
  </si>
  <si>
    <t>Divulgación de resultados: Participación en foros</t>
  </si>
  <si>
    <t>Reuniones del Comité Ejecutivo: Intercambio de experiencias</t>
  </si>
  <si>
    <t>CD</t>
  </si>
  <si>
    <t>CCIN</t>
  </si>
  <si>
    <t>CP</t>
  </si>
  <si>
    <t>SCC</t>
  </si>
  <si>
    <t>1.10.2012</t>
  </si>
  <si>
    <t>Bienes</t>
  </si>
  <si>
    <t>Sistema Regional de Comunicación Virtual</t>
  </si>
  <si>
    <t>Bienes y servicios (monto en U$S): 107.374</t>
  </si>
  <si>
    <t>Consultorias (monto en U$S): 129.320</t>
  </si>
  <si>
    <t>No se incluyó en el presente Plan de Adquisiciones el rubro de imprevistos con un monto global de US$ 6.840</t>
  </si>
  <si>
    <t>15.2.2014</t>
  </si>
  <si>
    <t>En proceso</t>
  </si>
  <si>
    <t>Ejecutado 2011</t>
  </si>
  <si>
    <t>Ejecutado 2012/2013</t>
  </si>
  <si>
    <t>15.7.2014</t>
  </si>
  <si>
    <t>15.4.2014</t>
  </si>
  <si>
    <t>15.6.2014</t>
  </si>
  <si>
    <t>1.1.2014</t>
  </si>
  <si>
    <t>Período del Plan: 1.10.2012 - 31.12.2014</t>
  </si>
  <si>
    <t>Fecha: 4.2.2014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</si>
</sst>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_);_([$$-409]* \(#,##0\);_([$$-409]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3"/>
    </xf>
    <xf numFmtId="164" fontId="4" fillId="0" borderId="1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9" fontId="4" fillId="0" borderId="1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35" xfId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9" fontId="4" fillId="4" borderId="1" xfId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2"/>
    </xf>
    <xf numFmtId="0" fontId="5" fillId="5" borderId="25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9" fontId="4" fillId="5" borderId="1" xfId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 indent="2"/>
    </xf>
    <xf numFmtId="164" fontId="8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9" fontId="4" fillId="6" borderId="1" xfId="1" applyFont="1" applyFill="1" applyBorder="1" applyAlignment="1">
      <alignment vertical="center"/>
    </xf>
    <xf numFmtId="0" fontId="4" fillId="6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164" fontId="8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9" fontId="4" fillId="7" borderId="1" xfId="1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left" vertical="center" indent="2"/>
    </xf>
    <xf numFmtId="164" fontId="8" fillId="8" borderId="3" xfId="0" applyNumberFormat="1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3" xfId="0" applyFont="1" applyFill="1" applyBorder="1" applyAlignment="1">
      <alignment horizontal="center" vertical="center"/>
    </xf>
    <xf numFmtId="9" fontId="4" fillId="8" borderId="3" xfId="1" applyFont="1" applyFill="1" applyBorder="1" applyAlignment="1">
      <alignment vertical="center"/>
    </xf>
    <xf numFmtId="0" fontId="4" fillId="8" borderId="15" xfId="0" applyFont="1" applyFill="1" applyBorder="1" applyAlignment="1">
      <alignment vertical="center"/>
    </xf>
    <xf numFmtId="0" fontId="5" fillId="9" borderId="14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vertical="center"/>
    </xf>
    <xf numFmtId="0" fontId="8" fillId="9" borderId="3" xfId="0" applyFont="1" applyFill="1" applyBorder="1" applyAlignment="1">
      <alignment vertical="center" wrapText="1"/>
    </xf>
    <xf numFmtId="164" fontId="8" fillId="9" borderId="3" xfId="0" applyNumberFormat="1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9" fontId="4" fillId="9" borderId="3" xfId="1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left" vertical="center" wrapText="1" indent="2"/>
    </xf>
    <xf numFmtId="164" fontId="8" fillId="10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3" xfId="0" applyFont="1" applyFill="1" applyBorder="1" applyAlignment="1">
      <alignment horizontal="center" vertical="center"/>
    </xf>
    <xf numFmtId="9" fontId="4" fillId="10" borderId="3" xfId="1" applyFont="1" applyFill="1" applyBorder="1" applyAlignment="1">
      <alignment vertical="center"/>
    </xf>
    <xf numFmtId="0" fontId="4" fillId="10" borderId="15" xfId="0" applyFont="1" applyFill="1" applyBorder="1" applyAlignment="1">
      <alignment vertical="center"/>
    </xf>
    <xf numFmtId="0" fontId="8" fillId="11" borderId="3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6" xfId="0" applyFont="1" applyFill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0" fontId="6" fillId="11" borderId="19" xfId="0" applyFont="1" applyFill="1" applyBorder="1" applyAlignment="1">
      <alignment vertical="center"/>
    </xf>
    <xf numFmtId="0" fontId="8" fillId="11" borderId="25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topLeftCell="A5" zoomScale="90" zoomScaleNormal="90" workbookViewId="0">
      <pane xSplit="4" ySplit="7" topLeftCell="E36" activePane="bottomRight" state="frozen"/>
      <selection activeCell="A5" sqref="A5"/>
      <selection pane="topRight" activeCell="E5" sqref="E5"/>
      <selection pane="bottomLeft" activeCell="A12" sqref="A12"/>
      <selection pane="bottomRight" activeCell="K43" sqref="K43"/>
    </sheetView>
  </sheetViews>
  <sheetFormatPr defaultColWidth="9.140625" defaultRowHeight="12.75" x14ac:dyDescent="0.2"/>
  <cols>
    <col min="1" max="1" width="2.42578125" style="1" customWidth="1"/>
    <col min="2" max="2" width="4.85546875" style="1" customWidth="1"/>
    <col min="3" max="3" width="4.7109375" style="1" customWidth="1"/>
    <col min="4" max="4" width="56.5703125" style="1" customWidth="1"/>
    <col min="5" max="5" width="11.28515625" style="1" customWidth="1"/>
    <col min="6" max="6" width="11.85546875" style="1" customWidth="1"/>
    <col min="7" max="7" width="13.5703125" style="1" customWidth="1"/>
    <col min="8" max="9" width="9.140625" style="1" customWidth="1"/>
    <col min="10" max="10" width="16.7109375" style="1" customWidth="1"/>
    <col min="11" max="11" width="11.5703125" style="1" customWidth="1"/>
    <col min="12" max="12" width="26.85546875" style="1" customWidth="1"/>
    <col min="13" max="16384" width="9.140625" style="1"/>
  </cols>
  <sheetData>
    <row r="1" spans="1:15" ht="20.25" customHeight="1" x14ac:dyDescent="0.2">
      <c r="B1" s="2"/>
      <c r="C1" s="2"/>
      <c r="D1" s="2"/>
      <c r="E1" s="2"/>
      <c r="F1" s="2"/>
      <c r="G1" s="2"/>
      <c r="H1" s="3"/>
      <c r="J1" s="3" t="s">
        <v>14</v>
      </c>
      <c r="K1" s="3"/>
      <c r="L1" s="3"/>
    </row>
    <row r="2" spans="1:15" ht="14.25" x14ac:dyDescent="0.2"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1:15" ht="1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8.5" customHeight="1" x14ac:dyDescent="0.2">
      <c r="B4" s="136" t="s">
        <v>16</v>
      </c>
      <c r="C4" s="137"/>
      <c r="D4" s="138"/>
      <c r="E4" s="137"/>
      <c r="F4" s="137"/>
      <c r="G4" s="137"/>
      <c r="H4" s="137"/>
      <c r="I4" s="137"/>
      <c r="J4" s="137"/>
      <c r="K4" s="137"/>
      <c r="L4" s="139"/>
    </row>
    <row r="5" spans="1:15" ht="15" x14ac:dyDescent="0.2">
      <c r="B5" s="149" t="s">
        <v>24</v>
      </c>
      <c r="C5" s="150"/>
      <c r="D5" s="151"/>
      <c r="E5" s="151"/>
      <c r="F5" s="151"/>
      <c r="G5" s="130" t="s">
        <v>26</v>
      </c>
      <c r="H5" s="131"/>
      <c r="I5" s="131"/>
      <c r="J5" s="131"/>
      <c r="K5" s="131"/>
      <c r="L5" s="132"/>
    </row>
    <row r="6" spans="1:15" ht="16.5" customHeight="1" x14ac:dyDescent="0.2">
      <c r="B6" s="147" t="s">
        <v>25</v>
      </c>
      <c r="C6" s="148"/>
      <c r="D6" s="134"/>
      <c r="E6" s="134"/>
      <c r="F6" s="134"/>
      <c r="G6" s="133" t="s">
        <v>27</v>
      </c>
      <c r="H6" s="134"/>
      <c r="I6" s="134"/>
      <c r="J6" s="134"/>
      <c r="K6" s="134"/>
      <c r="L6" s="135"/>
    </row>
    <row r="7" spans="1:15" ht="21" customHeight="1" x14ac:dyDescent="0.2">
      <c r="B7" s="152" t="s">
        <v>79</v>
      </c>
      <c r="C7" s="153"/>
      <c r="D7" s="154"/>
      <c r="E7" s="154"/>
      <c r="F7" s="154"/>
      <c r="G7" s="154"/>
      <c r="H7" s="154"/>
      <c r="I7" s="154"/>
      <c r="J7" s="154"/>
      <c r="K7" s="154"/>
      <c r="L7" s="155"/>
    </row>
    <row r="8" spans="1:15" ht="22.5" customHeight="1" x14ac:dyDescent="0.2">
      <c r="A8" s="4" t="s">
        <v>3</v>
      </c>
      <c r="B8" s="5" t="s">
        <v>4</v>
      </c>
      <c r="C8" s="6"/>
      <c r="D8" s="7"/>
      <c r="E8" s="7" t="s">
        <v>68</v>
      </c>
      <c r="F8" s="8"/>
      <c r="G8" s="8"/>
      <c r="H8" s="8"/>
      <c r="I8" s="7" t="s">
        <v>69</v>
      </c>
      <c r="J8" s="8"/>
      <c r="K8" s="8"/>
      <c r="L8" s="9"/>
    </row>
    <row r="9" spans="1:15" ht="12" customHeight="1" x14ac:dyDescent="0.2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5" s="15" customFormat="1" ht="40.5" customHeight="1" x14ac:dyDescent="0.2">
      <c r="A10" s="13"/>
      <c r="B10" s="156" t="s">
        <v>12</v>
      </c>
      <c r="C10" s="129" t="s">
        <v>11</v>
      </c>
      <c r="D10" s="122" t="s">
        <v>8</v>
      </c>
      <c r="E10" s="121" t="s">
        <v>5</v>
      </c>
      <c r="F10" s="121" t="s">
        <v>23</v>
      </c>
      <c r="G10" s="121" t="s">
        <v>15</v>
      </c>
      <c r="H10" s="121" t="s">
        <v>0</v>
      </c>
      <c r="I10" s="121"/>
      <c r="J10" s="122" t="s">
        <v>6</v>
      </c>
      <c r="K10" s="121" t="s">
        <v>10</v>
      </c>
      <c r="L10" s="123" t="s">
        <v>2</v>
      </c>
      <c r="M10" s="14"/>
      <c r="N10" s="14"/>
      <c r="O10" s="14"/>
    </row>
    <row r="11" spans="1:15" ht="40.5" customHeight="1" x14ac:dyDescent="0.2">
      <c r="A11" s="16"/>
      <c r="B11" s="156"/>
      <c r="C11" s="129"/>
      <c r="D11" s="157"/>
      <c r="E11" s="122"/>
      <c r="F11" s="122"/>
      <c r="G11" s="122"/>
      <c r="H11" s="110" t="s">
        <v>9</v>
      </c>
      <c r="I11" s="110" t="s">
        <v>1</v>
      </c>
      <c r="J11" s="157"/>
      <c r="K11" s="122"/>
      <c r="L11" s="124"/>
      <c r="M11" s="17"/>
      <c r="N11" s="17"/>
      <c r="O11" s="17"/>
    </row>
    <row r="12" spans="1:15" ht="15" x14ac:dyDescent="0.2">
      <c r="A12" s="16"/>
      <c r="B12" s="50">
        <v>1</v>
      </c>
      <c r="C12" s="51"/>
      <c r="D12" s="52" t="s">
        <v>29</v>
      </c>
      <c r="E12" s="53">
        <f>E13+E18</f>
        <v>23146</v>
      </c>
      <c r="F12" s="55"/>
      <c r="G12" s="55"/>
      <c r="H12" s="56"/>
      <c r="I12" s="56"/>
      <c r="J12" s="54"/>
      <c r="K12" s="54"/>
      <c r="L12" s="57"/>
    </row>
    <row r="13" spans="1:15" ht="15" x14ac:dyDescent="0.2">
      <c r="A13" s="16"/>
      <c r="B13" s="58"/>
      <c r="C13" s="59"/>
      <c r="D13" s="60" t="s">
        <v>33</v>
      </c>
      <c r="E13" s="45">
        <f>SUM(E14:E17)</f>
        <v>16000</v>
      </c>
      <c r="F13" s="47"/>
      <c r="G13" s="47"/>
      <c r="H13" s="48"/>
      <c r="I13" s="48"/>
      <c r="J13" s="46"/>
      <c r="K13" s="46"/>
      <c r="L13" s="49"/>
    </row>
    <row r="14" spans="1:15" ht="47.25" customHeight="1" x14ac:dyDescent="0.2">
      <c r="A14" s="16"/>
      <c r="B14" s="24"/>
      <c r="C14" s="19"/>
      <c r="D14" s="29" t="s">
        <v>35</v>
      </c>
      <c r="E14" s="30">
        <v>3000</v>
      </c>
      <c r="F14" s="42" t="s">
        <v>62</v>
      </c>
      <c r="G14" s="42" t="s">
        <v>55</v>
      </c>
      <c r="H14" s="37">
        <v>0</v>
      </c>
      <c r="I14" s="37">
        <v>1</v>
      </c>
      <c r="J14" s="42" t="s">
        <v>65</v>
      </c>
      <c r="K14" s="28"/>
      <c r="L14" s="31" t="s">
        <v>73</v>
      </c>
    </row>
    <row r="15" spans="1:15" ht="25.5" x14ac:dyDescent="0.2">
      <c r="A15" s="16"/>
      <c r="B15" s="24"/>
      <c r="C15" s="19"/>
      <c r="D15" s="29" t="s">
        <v>36</v>
      </c>
      <c r="E15" s="30">
        <v>2000</v>
      </c>
      <c r="F15" s="42" t="s">
        <v>62</v>
      </c>
      <c r="G15" s="42" t="s">
        <v>55</v>
      </c>
      <c r="H15" s="37">
        <v>0</v>
      </c>
      <c r="I15" s="37">
        <v>1</v>
      </c>
      <c r="J15" s="42" t="s">
        <v>65</v>
      </c>
      <c r="K15" s="28"/>
      <c r="L15" s="31" t="s">
        <v>73</v>
      </c>
    </row>
    <row r="16" spans="1:15" ht="25.5" x14ac:dyDescent="0.2">
      <c r="A16" s="16"/>
      <c r="B16" s="24"/>
      <c r="C16" s="19"/>
      <c r="D16" s="29" t="s">
        <v>34</v>
      </c>
      <c r="E16" s="30">
        <v>7000</v>
      </c>
      <c r="F16" s="42" t="s">
        <v>62</v>
      </c>
      <c r="G16" s="42" t="s">
        <v>55</v>
      </c>
      <c r="H16" s="37">
        <v>0</v>
      </c>
      <c r="I16" s="37">
        <v>1</v>
      </c>
      <c r="J16" s="42" t="s">
        <v>65</v>
      </c>
      <c r="K16" s="28"/>
      <c r="L16" s="31" t="s">
        <v>73</v>
      </c>
    </row>
    <row r="17" spans="1:12" ht="25.5" x14ac:dyDescent="0.2">
      <c r="A17" s="16"/>
      <c r="B17" s="24"/>
      <c r="C17" s="19"/>
      <c r="D17" s="29" t="s">
        <v>37</v>
      </c>
      <c r="E17" s="30">
        <v>4000</v>
      </c>
      <c r="F17" s="42" t="s">
        <v>62</v>
      </c>
      <c r="G17" s="42" t="s">
        <v>55</v>
      </c>
      <c r="H17" s="37">
        <v>0</v>
      </c>
      <c r="I17" s="37">
        <v>1</v>
      </c>
      <c r="J17" s="42" t="s">
        <v>65</v>
      </c>
      <c r="K17" s="28"/>
      <c r="L17" s="31" t="s">
        <v>74</v>
      </c>
    </row>
    <row r="18" spans="1:12" ht="15" x14ac:dyDescent="0.2">
      <c r="A18" s="16"/>
      <c r="B18" s="58"/>
      <c r="C18" s="59"/>
      <c r="D18" s="60" t="s">
        <v>45</v>
      </c>
      <c r="E18" s="45">
        <f>SUM(E19:E22)</f>
        <v>7146</v>
      </c>
      <c r="F18" s="47"/>
      <c r="G18" s="47"/>
      <c r="H18" s="48"/>
      <c r="I18" s="48"/>
      <c r="J18" s="46"/>
      <c r="K18" s="46"/>
      <c r="L18" s="49"/>
    </row>
    <row r="19" spans="1:12" ht="15" x14ac:dyDescent="0.2">
      <c r="A19" s="16"/>
      <c r="B19" s="24"/>
      <c r="C19" s="19"/>
      <c r="D19" s="29" t="s">
        <v>43</v>
      </c>
      <c r="E19" s="30">
        <v>883</v>
      </c>
      <c r="F19" s="42" t="s">
        <v>61</v>
      </c>
      <c r="G19" s="42" t="s">
        <v>55</v>
      </c>
      <c r="H19" s="37">
        <v>0</v>
      </c>
      <c r="I19" s="37">
        <v>1</v>
      </c>
      <c r="J19" s="42" t="s">
        <v>65</v>
      </c>
      <c r="K19" s="28"/>
      <c r="L19" s="31" t="s">
        <v>74</v>
      </c>
    </row>
    <row r="20" spans="1:12" ht="15" x14ac:dyDescent="0.2">
      <c r="A20" s="16"/>
      <c r="B20" s="24"/>
      <c r="C20" s="19"/>
      <c r="D20" s="29" t="s">
        <v>38</v>
      </c>
      <c r="E20" s="30">
        <v>1263</v>
      </c>
      <c r="F20" s="42" t="s">
        <v>63</v>
      </c>
      <c r="G20" s="42" t="s">
        <v>55</v>
      </c>
      <c r="H20" s="37">
        <v>0</v>
      </c>
      <c r="I20" s="37">
        <v>1</v>
      </c>
      <c r="J20" s="42" t="s">
        <v>65</v>
      </c>
      <c r="K20" s="28"/>
      <c r="L20" s="31" t="s">
        <v>74</v>
      </c>
    </row>
    <row r="21" spans="1:12" ht="24.75" customHeight="1" x14ac:dyDescent="0.2">
      <c r="A21" s="16"/>
      <c r="B21" s="24"/>
      <c r="C21" s="19"/>
      <c r="D21" s="29" t="s">
        <v>40</v>
      </c>
      <c r="E21" s="30">
        <v>3400</v>
      </c>
      <c r="F21" s="42" t="s">
        <v>63</v>
      </c>
      <c r="G21" s="42" t="s">
        <v>55</v>
      </c>
      <c r="H21" s="37">
        <v>0</v>
      </c>
      <c r="I21" s="37">
        <v>1</v>
      </c>
      <c r="J21" s="42" t="s">
        <v>65</v>
      </c>
      <c r="K21" s="28"/>
      <c r="L21" s="31" t="s">
        <v>74</v>
      </c>
    </row>
    <row r="22" spans="1:12" ht="15" x14ac:dyDescent="0.2">
      <c r="A22" s="16"/>
      <c r="B22" s="24"/>
      <c r="C22" s="19"/>
      <c r="D22" s="29" t="s">
        <v>39</v>
      </c>
      <c r="E22" s="30">
        <v>1600</v>
      </c>
      <c r="F22" s="42" t="s">
        <v>61</v>
      </c>
      <c r="G22" s="42" t="s">
        <v>55</v>
      </c>
      <c r="H22" s="37">
        <v>0</v>
      </c>
      <c r="I22" s="37">
        <v>1</v>
      </c>
      <c r="J22" s="42" t="s">
        <v>65</v>
      </c>
      <c r="K22" s="28"/>
      <c r="L22" s="31" t="s">
        <v>74</v>
      </c>
    </row>
    <row r="23" spans="1:12" ht="15" x14ac:dyDescent="0.2">
      <c r="A23" s="16"/>
      <c r="B23" s="24"/>
      <c r="C23" s="19"/>
      <c r="D23" s="29"/>
      <c r="E23" s="30"/>
      <c r="F23" s="42"/>
      <c r="G23" s="42"/>
      <c r="H23" s="37"/>
      <c r="I23" s="37"/>
      <c r="J23" s="28"/>
      <c r="K23" s="28"/>
      <c r="L23" s="31"/>
    </row>
    <row r="24" spans="1:12" ht="15" x14ac:dyDescent="0.2">
      <c r="A24" s="16"/>
      <c r="B24" s="61">
        <v>2</v>
      </c>
      <c r="C24" s="62"/>
      <c r="D24" s="63" t="s">
        <v>30</v>
      </c>
      <c r="E24" s="64">
        <f>E25+E29</f>
        <v>119043</v>
      </c>
      <c r="F24" s="66"/>
      <c r="G24" s="66"/>
      <c r="H24" s="67"/>
      <c r="I24" s="67"/>
      <c r="J24" s="65"/>
      <c r="K24" s="65"/>
      <c r="L24" s="68"/>
    </row>
    <row r="25" spans="1:12" ht="15" x14ac:dyDescent="0.2">
      <c r="A25" s="16"/>
      <c r="B25" s="69"/>
      <c r="C25" s="70"/>
      <c r="D25" s="71" t="s">
        <v>33</v>
      </c>
      <c r="E25" s="72">
        <f>SUM(E26:E28)</f>
        <v>82320</v>
      </c>
      <c r="F25" s="74"/>
      <c r="G25" s="74"/>
      <c r="H25" s="75"/>
      <c r="I25" s="75"/>
      <c r="J25" s="73"/>
      <c r="K25" s="73"/>
      <c r="L25" s="76"/>
    </row>
    <row r="26" spans="1:12" ht="15" x14ac:dyDescent="0.2">
      <c r="A26" s="16"/>
      <c r="B26" s="23"/>
      <c r="C26" s="18"/>
      <c r="D26" s="29" t="s">
        <v>56</v>
      </c>
      <c r="E26" s="30">
        <v>31500</v>
      </c>
      <c r="F26" s="42" t="s">
        <v>62</v>
      </c>
      <c r="G26" s="42" t="s">
        <v>55</v>
      </c>
      <c r="H26" s="37">
        <v>0.56000000000000005</v>
      </c>
      <c r="I26" s="37">
        <v>0.44</v>
      </c>
      <c r="J26" s="42" t="s">
        <v>65</v>
      </c>
      <c r="K26" s="28"/>
      <c r="L26" s="31" t="s">
        <v>74</v>
      </c>
    </row>
    <row r="27" spans="1:12" ht="15" x14ac:dyDescent="0.2">
      <c r="A27" s="16"/>
      <c r="B27" s="23"/>
      <c r="C27" s="18"/>
      <c r="D27" s="29" t="s">
        <v>57</v>
      </c>
      <c r="E27" s="30">
        <v>31500</v>
      </c>
      <c r="F27" s="42" t="s">
        <v>62</v>
      </c>
      <c r="G27" s="42" t="s">
        <v>55</v>
      </c>
      <c r="H27" s="37">
        <v>0.56000000000000005</v>
      </c>
      <c r="I27" s="37">
        <v>0.44</v>
      </c>
      <c r="J27" s="42" t="s">
        <v>65</v>
      </c>
      <c r="K27" s="28"/>
      <c r="L27" s="31" t="s">
        <v>74</v>
      </c>
    </row>
    <row r="28" spans="1:12" ht="15" x14ac:dyDescent="0.2">
      <c r="A28" s="16"/>
      <c r="B28" s="23"/>
      <c r="C28" s="18"/>
      <c r="D28" s="29" t="s">
        <v>32</v>
      </c>
      <c r="E28" s="30">
        <v>19320</v>
      </c>
      <c r="F28" s="42" t="s">
        <v>64</v>
      </c>
      <c r="G28" s="42" t="s">
        <v>55</v>
      </c>
      <c r="H28" s="37">
        <v>0.66</v>
      </c>
      <c r="I28" s="37">
        <v>0.34</v>
      </c>
      <c r="J28" s="42" t="s">
        <v>65</v>
      </c>
      <c r="K28" s="28"/>
      <c r="L28" s="31" t="s">
        <v>74</v>
      </c>
    </row>
    <row r="29" spans="1:12" ht="15" x14ac:dyDescent="0.2">
      <c r="A29" s="16"/>
      <c r="B29" s="69"/>
      <c r="C29" s="70"/>
      <c r="D29" s="71" t="s">
        <v>45</v>
      </c>
      <c r="E29" s="72">
        <f>SUM(E30:E33)</f>
        <v>36723</v>
      </c>
      <c r="F29" s="74"/>
      <c r="G29" s="74"/>
      <c r="H29" s="75"/>
      <c r="I29" s="75"/>
      <c r="J29" s="73"/>
      <c r="K29" s="73"/>
      <c r="L29" s="76"/>
    </row>
    <row r="30" spans="1:12" ht="15" x14ac:dyDescent="0.2">
      <c r="A30" s="16"/>
      <c r="B30" s="23"/>
      <c r="C30" s="18"/>
      <c r="D30" s="29" t="s">
        <v>42</v>
      </c>
      <c r="E30" s="30">
        <v>1538</v>
      </c>
      <c r="F30" s="42" t="s">
        <v>61</v>
      </c>
      <c r="G30" s="42" t="s">
        <v>55</v>
      </c>
      <c r="H30" s="37">
        <v>0</v>
      </c>
      <c r="I30" s="37">
        <v>1</v>
      </c>
      <c r="J30" s="42" t="s">
        <v>65</v>
      </c>
      <c r="K30" s="28"/>
      <c r="L30" s="31" t="s">
        <v>74</v>
      </c>
    </row>
    <row r="31" spans="1:12" ht="15" x14ac:dyDescent="0.2">
      <c r="A31" s="16"/>
      <c r="B31" s="23"/>
      <c r="C31" s="18"/>
      <c r="D31" s="29" t="s">
        <v>44</v>
      </c>
      <c r="E31" s="30">
        <v>20000</v>
      </c>
      <c r="F31" s="42" t="s">
        <v>61</v>
      </c>
      <c r="G31" s="42" t="s">
        <v>55</v>
      </c>
      <c r="H31" s="37">
        <v>0</v>
      </c>
      <c r="I31" s="37">
        <v>1</v>
      </c>
      <c r="J31" s="42" t="s">
        <v>65</v>
      </c>
      <c r="K31" s="28"/>
      <c r="L31" s="31" t="s">
        <v>74</v>
      </c>
    </row>
    <row r="32" spans="1:12" ht="15" x14ac:dyDescent="0.2">
      <c r="A32" s="16"/>
      <c r="B32" s="23"/>
      <c r="C32" s="18"/>
      <c r="D32" s="29" t="s">
        <v>38</v>
      </c>
      <c r="E32" s="30">
        <v>4385</v>
      </c>
      <c r="F32" s="42" t="s">
        <v>63</v>
      </c>
      <c r="G32" s="42" t="s">
        <v>55</v>
      </c>
      <c r="H32" s="37">
        <v>0.9</v>
      </c>
      <c r="I32" s="37">
        <v>0.1</v>
      </c>
      <c r="J32" s="42" t="s">
        <v>65</v>
      </c>
      <c r="K32" s="28"/>
      <c r="L32" s="31" t="s">
        <v>74</v>
      </c>
    </row>
    <row r="33" spans="1:12" ht="15" x14ac:dyDescent="0.2">
      <c r="A33" s="16"/>
      <c r="B33" s="23"/>
      <c r="C33" s="18"/>
      <c r="D33" s="29" t="s">
        <v>41</v>
      </c>
      <c r="E33" s="30">
        <v>10800</v>
      </c>
      <c r="F33" s="42" t="s">
        <v>63</v>
      </c>
      <c r="G33" s="42" t="s">
        <v>55</v>
      </c>
      <c r="H33" s="37">
        <v>1</v>
      </c>
      <c r="I33" s="37">
        <v>0</v>
      </c>
      <c r="J33" s="42" t="s">
        <v>65</v>
      </c>
      <c r="K33" s="28"/>
      <c r="L33" s="31" t="s">
        <v>74</v>
      </c>
    </row>
    <row r="34" spans="1:12" ht="15" x14ac:dyDescent="0.2">
      <c r="A34" s="16"/>
      <c r="B34" s="24"/>
      <c r="C34" s="19"/>
      <c r="D34" s="28" t="s">
        <v>3</v>
      </c>
      <c r="E34" s="30"/>
      <c r="F34" s="42"/>
      <c r="G34" s="42"/>
      <c r="H34" s="37"/>
      <c r="I34" s="37"/>
      <c r="J34" s="28"/>
      <c r="K34" s="28"/>
      <c r="L34" s="31"/>
    </row>
    <row r="35" spans="1:12" ht="25.5" x14ac:dyDescent="0.2">
      <c r="A35" s="16"/>
      <c r="B35" s="77">
        <v>3</v>
      </c>
      <c r="C35" s="78"/>
      <c r="D35" s="79" t="s">
        <v>31</v>
      </c>
      <c r="E35" s="80">
        <f>E36+E38+E46</f>
        <v>37034</v>
      </c>
      <c r="F35" s="82"/>
      <c r="G35" s="82"/>
      <c r="H35" s="83"/>
      <c r="I35" s="83"/>
      <c r="J35" s="81"/>
      <c r="K35" s="81"/>
      <c r="L35" s="84"/>
    </row>
    <row r="36" spans="1:12" ht="15" x14ac:dyDescent="0.2">
      <c r="A36" s="16"/>
      <c r="B36" s="86"/>
      <c r="C36" s="87"/>
      <c r="D36" s="88" t="s">
        <v>33</v>
      </c>
      <c r="E36" s="89">
        <f>E37</f>
        <v>6000</v>
      </c>
      <c r="F36" s="91"/>
      <c r="G36" s="91"/>
      <c r="H36" s="92"/>
      <c r="I36" s="92"/>
      <c r="J36" s="90"/>
      <c r="K36" s="90"/>
      <c r="L36" s="93"/>
    </row>
    <row r="37" spans="1:12" ht="15" x14ac:dyDescent="0.2">
      <c r="A37" s="16"/>
      <c r="B37" s="25"/>
      <c r="C37" s="22"/>
      <c r="D37" s="29" t="s">
        <v>47</v>
      </c>
      <c r="E37" s="32">
        <v>6000</v>
      </c>
      <c r="F37" s="43" t="s">
        <v>62</v>
      </c>
      <c r="G37" s="42" t="s">
        <v>55</v>
      </c>
      <c r="H37" s="38">
        <v>1</v>
      </c>
      <c r="I37" s="38">
        <v>0</v>
      </c>
      <c r="J37" s="42" t="s">
        <v>71</v>
      </c>
      <c r="K37" s="33"/>
      <c r="L37" s="34"/>
    </row>
    <row r="38" spans="1:12" ht="15" x14ac:dyDescent="0.2">
      <c r="A38" s="16"/>
      <c r="B38" s="86"/>
      <c r="C38" s="87"/>
      <c r="D38" s="88" t="s">
        <v>45</v>
      </c>
      <c r="E38" s="89">
        <f>SUM(E39:E45)</f>
        <v>23434</v>
      </c>
      <c r="F38" s="91"/>
      <c r="G38" s="85"/>
      <c r="H38" s="92"/>
      <c r="I38" s="92"/>
      <c r="J38" s="90"/>
      <c r="K38" s="90"/>
      <c r="L38" s="93"/>
    </row>
    <row r="39" spans="1:12" ht="27" customHeight="1" x14ac:dyDescent="0.2">
      <c r="A39" s="16"/>
      <c r="B39" s="25"/>
      <c r="C39" s="22"/>
      <c r="D39" s="29" t="s">
        <v>60</v>
      </c>
      <c r="E39" s="32">
        <v>4167</v>
      </c>
      <c r="F39" s="43" t="s">
        <v>61</v>
      </c>
      <c r="G39" s="42" t="s">
        <v>55</v>
      </c>
      <c r="H39" s="38">
        <v>0</v>
      </c>
      <c r="I39" s="38">
        <v>1</v>
      </c>
      <c r="J39" s="42" t="s">
        <v>75</v>
      </c>
      <c r="K39" s="33"/>
      <c r="L39" s="34"/>
    </row>
    <row r="40" spans="1:12" ht="15" x14ac:dyDescent="0.2">
      <c r="A40" s="16"/>
      <c r="B40" s="25"/>
      <c r="C40" s="22"/>
      <c r="D40" s="29" t="s">
        <v>59</v>
      </c>
      <c r="E40" s="32">
        <v>3000</v>
      </c>
      <c r="F40" s="43" t="s">
        <v>61</v>
      </c>
      <c r="G40" s="42" t="s">
        <v>55</v>
      </c>
      <c r="H40" s="38">
        <v>0</v>
      </c>
      <c r="I40" s="38">
        <v>1</v>
      </c>
      <c r="J40" s="42" t="s">
        <v>75</v>
      </c>
      <c r="K40" s="33"/>
      <c r="L40" s="34"/>
    </row>
    <row r="41" spans="1:12" ht="15" x14ac:dyDescent="0.2">
      <c r="A41" s="16"/>
      <c r="B41" s="25"/>
      <c r="C41" s="22"/>
      <c r="D41" s="29" t="s">
        <v>58</v>
      </c>
      <c r="E41" s="32">
        <v>5600</v>
      </c>
      <c r="F41" s="43" t="s">
        <v>61</v>
      </c>
      <c r="G41" s="42" t="s">
        <v>55</v>
      </c>
      <c r="H41" s="38">
        <v>1</v>
      </c>
      <c r="I41" s="38">
        <v>0</v>
      </c>
      <c r="J41" s="42" t="s">
        <v>75</v>
      </c>
      <c r="K41" s="33"/>
      <c r="L41" s="34"/>
    </row>
    <row r="42" spans="1:12" ht="15" x14ac:dyDescent="0.2">
      <c r="A42" s="16"/>
      <c r="B42" s="25"/>
      <c r="C42" s="22"/>
      <c r="D42" s="29" t="s">
        <v>46</v>
      </c>
      <c r="E42" s="32">
        <v>4200</v>
      </c>
      <c r="F42" s="43" t="s">
        <v>61</v>
      </c>
      <c r="G42" s="42" t="s">
        <v>55</v>
      </c>
      <c r="H42" s="38">
        <v>1</v>
      </c>
      <c r="I42" s="38">
        <v>0</v>
      </c>
      <c r="J42" s="42" t="s">
        <v>75</v>
      </c>
      <c r="K42" s="33"/>
      <c r="L42" s="34"/>
    </row>
    <row r="43" spans="1:12" ht="15" x14ac:dyDescent="0.2">
      <c r="A43" s="16"/>
      <c r="B43" s="25"/>
      <c r="C43" s="22"/>
      <c r="D43" s="29" t="s">
        <v>48</v>
      </c>
      <c r="E43" s="32">
        <v>4500</v>
      </c>
      <c r="F43" s="43" t="s">
        <v>63</v>
      </c>
      <c r="G43" s="42" t="s">
        <v>55</v>
      </c>
      <c r="H43" s="38">
        <v>0.66</v>
      </c>
      <c r="I43" s="38">
        <v>0.34</v>
      </c>
      <c r="J43" s="42" t="s">
        <v>76</v>
      </c>
      <c r="K43" s="33"/>
      <c r="L43" s="34"/>
    </row>
    <row r="44" spans="1:12" ht="15" x14ac:dyDescent="0.2">
      <c r="A44" s="16"/>
      <c r="B44" s="25"/>
      <c r="C44" s="22"/>
      <c r="D44" s="29" t="s">
        <v>49</v>
      </c>
      <c r="E44" s="32">
        <v>1000</v>
      </c>
      <c r="F44" s="43" t="s">
        <v>61</v>
      </c>
      <c r="G44" s="42" t="s">
        <v>55</v>
      </c>
      <c r="H44" s="38">
        <v>1</v>
      </c>
      <c r="I44" s="38">
        <v>0</v>
      </c>
      <c r="J44" s="42" t="s">
        <v>77</v>
      </c>
      <c r="K44" s="33"/>
      <c r="L44" s="34"/>
    </row>
    <row r="45" spans="1:12" ht="15" x14ac:dyDescent="0.2">
      <c r="A45" s="16"/>
      <c r="B45" s="25"/>
      <c r="C45" s="22"/>
      <c r="D45" s="29" t="s">
        <v>50</v>
      </c>
      <c r="E45" s="32">
        <v>967</v>
      </c>
      <c r="F45" s="43" t="s">
        <v>61</v>
      </c>
      <c r="G45" s="42" t="s">
        <v>55</v>
      </c>
      <c r="H45" s="38">
        <v>0</v>
      </c>
      <c r="I45" s="38">
        <v>1</v>
      </c>
      <c r="J45" s="42" t="s">
        <v>78</v>
      </c>
      <c r="K45" s="33"/>
      <c r="L45" s="34"/>
    </row>
    <row r="46" spans="1:12" ht="15" x14ac:dyDescent="0.2">
      <c r="A46" s="16"/>
      <c r="B46" s="86"/>
      <c r="C46" s="87"/>
      <c r="D46" s="88" t="s">
        <v>66</v>
      </c>
      <c r="E46" s="89">
        <f>E47</f>
        <v>7600</v>
      </c>
      <c r="F46" s="91"/>
      <c r="G46" s="91"/>
      <c r="H46" s="92"/>
      <c r="I46" s="92"/>
      <c r="J46" s="91"/>
      <c r="K46" s="90"/>
      <c r="L46" s="93"/>
    </row>
    <row r="47" spans="1:12" ht="15" x14ac:dyDescent="0.2">
      <c r="A47" s="16"/>
      <c r="B47" s="25"/>
      <c r="C47" s="22"/>
      <c r="D47" s="41" t="s">
        <v>67</v>
      </c>
      <c r="E47" s="32">
        <v>7600</v>
      </c>
      <c r="F47" s="43" t="s">
        <v>63</v>
      </c>
      <c r="G47" s="42" t="s">
        <v>55</v>
      </c>
      <c r="H47" s="38">
        <v>0</v>
      </c>
      <c r="I47" s="38">
        <v>1</v>
      </c>
      <c r="J47" s="43" t="s">
        <v>65</v>
      </c>
      <c r="K47" s="33"/>
      <c r="L47" s="34" t="s">
        <v>73</v>
      </c>
    </row>
    <row r="48" spans="1:12" ht="15" x14ac:dyDescent="0.2">
      <c r="A48" s="16"/>
      <c r="B48" s="25"/>
      <c r="C48" s="22"/>
      <c r="D48" s="41"/>
      <c r="E48" s="32"/>
      <c r="F48" s="43"/>
      <c r="G48" s="43"/>
      <c r="H48" s="38"/>
      <c r="I48" s="38"/>
      <c r="J48" s="33"/>
      <c r="K48" s="33"/>
      <c r="L48" s="34"/>
    </row>
    <row r="49" spans="1:12" ht="15" x14ac:dyDescent="0.2">
      <c r="A49" s="16"/>
      <c r="B49" s="94">
        <v>4</v>
      </c>
      <c r="C49" s="95"/>
      <c r="D49" s="96" t="s">
        <v>13</v>
      </c>
      <c r="E49" s="97">
        <f>E50+E52</f>
        <v>57471</v>
      </c>
      <c r="F49" s="99"/>
      <c r="G49" s="99"/>
      <c r="H49" s="100"/>
      <c r="I49" s="100"/>
      <c r="J49" s="98"/>
      <c r="K49" s="98"/>
      <c r="L49" s="101"/>
    </row>
    <row r="50" spans="1:12" ht="15" x14ac:dyDescent="0.2">
      <c r="A50" s="16"/>
      <c r="B50" s="102"/>
      <c r="C50" s="103"/>
      <c r="D50" s="104" t="s">
        <v>33</v>
      </c>
      <c r="E50" s="105">
        <f>E51</f>
        <v>25000</v>
      </c>
      <c r="F50" s="107"/>
      <c r="G50" s="107"/>
      <c r="H50" s="108"/>
      <c r="I50" s="108"/>
      <c r="J50" s="106"/>
      <c r="K50" s="106"/>
      <c r="L50" s="109"/>
    </row>
    <row r="51" spans="1:12" ht="15" x14ac:dyDescent="0.2">
      <c r="A51" s="16"/>
      <c r="B51" s="25"/>
      <c r="C51" s="22"/>
      <c r="D51" s="29" t="s">
        <v>51</v>
      </c>
      <c r="E51" s="32">
        <v>25000</v>
      </c>
      <c r="F51" s="43" t="s">
        <v>62</v>
      </c>
      <c r="G51" s="42" t="s">
        <v>55</v>
      </c>
      <c r="H51" s="38">
        <v>1</v>
      </c>
      <c r="I51" s="38">
        <v>0</v>
      </c>
      <c r="J51" s="43" t="s">
        <v>65</v>
      </c>
      <c r="K51" s="33"/>
      <c r="L51" s="34" t="s">
        <v>72</v>
      </c>
    </row>
    <row r="52" spans="1:12" ht="15" x14ac:dyDescent="0.2">
      <c r="A52" s="16"/>
      <c r="B52" s="102"/>
      <c r="C52" s="103"/>
      <c r="D52" s="104" t="s">
        <v>45</v>
      </c>
      <c r="E52" s="105">
        <f>SUM(E53:E55)</f>
        <v>32471</v>
      </c>
      <c r="F52" s="107"/>
      <c r="G52" s="107"/>
      <c r="H52" s="108"/>
      <c r="I52" s="108"/>
      <c r="J52" s="106"/>
      <c r="K52" s="106"/>
      <c r="L52" s="109"/>
    </row>
    <row r="53" spans="1:12" ht="15" x14ac:dyDescent="0.2">
      <c r="A53" s="16"/>
      <c r="B53" s="25"/>
      <c r="C53" s="22"/>
      <c r="D53" s="29" t="s">
        <v>52</v>
      </c>
      <c r="E53" s="32">
        <v>18000</v>
      </c>
      <c r="F53" s="43" t="s">
        <v>61</v>
      </c>
      <c r="G53" s="42" t="s">
        <v>55</v>
      </c>
      <c r="H53" s="38">
        <v>0</v>
      </c>
      <c r="I53" s="38">
        <v>1</v>
      </c>
      <c r="J53" s="43" t="s">
        <v>65</v>
      </c>
      <c r="K53" s="33"/>
      <c r="L53" s="112" t="s">
        <v>72</v>
      </c>
    </row>
    <row r="54" spans="1:12" ht="15" x14ac:dyDescent="0.2">
      <c r="A54" s="16"/>
      <c r="B54" s="25"/>
      <c r="C54" s="22"/>
      <c r="D54" s="29" t="s">
        <v>53</v>
      </c>
      <c r="E54" s="32">
        <v>3671</v>
      </c>
      <c r="F54" s="43" t="s">
        <v>63</v>
      </c>
      <c r="G54" s="42" t="s">
        <v>55</v>
      </c>
      <c r="H54" s="38">
        <v>0</v>
      </c>
      <c r="I54" s="38">
        <v>1</v>
      </c>
      <c r="J54" s="43" t="s">
        <v>65</v>
      </c>
      <c r="K54" s="33"/>
      <c r="L54" s="112" t="s">
        <v>72</v>
      </c>
    </row>
    <row r="55" spans="1:12" ht="51.75" thickBot="1" x14ac:dyDescent="0.25">
      <c r="A55" s="16"/>
      <c r="B55" s="26"/>
      <c r="C55" s="27"/>
      <c r="D55" s="29" t="s">
        <v>54</v>
      </c>
      <c r="E55" s="35">
        <v>10800</v>
      </c>
      <c r="F55" s="44" t="s">
        <v>61</v>
      </c>
      <c r="G55" s="42" t="s">
        <v>55</v>
      </c>
      <c r="H55" s="39">
        <v>0</v>
      </c>
      <c r="I55" s="39">
        <v>1</v>
      </c>
      <c r="J55" s="43" t="s">
        <v>65</v>
      </c>
      <c r="K55" s="36"/>
      <c r="L55" s="113" t="s">
        <v>70</v>
      </c>
    </row>
    <row r="56" spans="1:12" ht="19.5" customHeight="1" thickBot="1" x14ac:dyDescent="0.25">
      <c r="A56" s="16"/>
      <c r="B56" s="141" t="s">
        <v>7</v>
      </c>
      <c r="C56" s="142"/>
      <c r="D56" s="143"/>
      <c r="E56" s="40">
        <f>E49+E35+E24+E12</f>
        <v>236694</v>
      </c>
      <c r="F56" s="144" t="s">
        <v>28</v>
      </c>
      <c r="G56" s="145"/>
      <c r="H56" s="146"/>
      <c r="I56" s="144" t="s">
        <v>80</v>
      </c>
      <c r="J56" s="145"/>
      <c r="K56" s="146"/>
      <c r="L56" s="20"/>
    </row>
    <row r="57" spans="1:12" ht="58.5" customHeight="1" thickBot="1" x14ac:dyDescent="0.25">
      <c r="A57" s="16"/>
      <c r="B57" s="114" t="s">
        <v>21</v>
      </c>
      <c r="C57" s="115"/>
      <c r="D57" s="116"/>
      <c r="E57" s="116"/>
      <c r="F57" s="116"/>
      <c r="G57" s="116"/>
      <c r="H57" s="116"/>
      <c r="I57" s="116"/>
      <c r="J57" s="116"/>
      <c r="K57" s="116"/>
      <c r="L57" s="117"/>
    </row>
    <row r="58" spans="1:12" ht="21.75" customHeight="1" thickBot="1" x14ac:dyDescent="0.25">
      <c r="A58" s="16"/>
      <c r="B58" s="125" t="s">
        <v>17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40"/>
    </row>
    <row r="59" spans="1:12" ht="39" customHeight="1" thickBot="1" x14ac:dyDescent="0.25">
      <c r="A59" s="16"/>
      <c r="B59" s="114" t="s">
        <v>18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8"/>
    </row>
    <row r="60" spans="1:12" ht="26.25" customHeight="1" thickBot="1" x14ac:dyDescent="0.25">
      <c r="A60" s="16"/>
      <c r="B60" s="119" t="s">
        <v>22</v>
      </c>
      <c r="C60" s="120"/>
      <c r="D60" s="116"/>
      <c r="E60" s="116"/>
      <c r="F60" s="116"/>
      <c r="G60" s="116"/>
      <c r="H60" s="116"/>
      <c r="I60" s="116"/>
      <c r="J60" s="116"/>
      <c r="K60" s="116"/>
      <c r="L60" s="117"/>
    </row>
    <row r="61" spans="1:12" ht="29.25" customHeight="1" thickBot="1" x14ac:dyDescent="0.25">
      <c r="A61" s="16"/>
      <c r="B61" s="125" t="s">
        <v>19</v>
      </c>
      <c r="C61" s="126"/>
      <c r="D61" s="127"/>
      <c r="E61" s="127"/>
      <c r="F61" s="127"/>
      <c r="G61" s="127"/>
      <c r="H61" s="127"/>
      <c r="I61" s="127"/>
      <c r="J61" s="127"/>
      <c r="K61" s="127"/>
      <c r="L61" s="128"/>
    </row>
    <row r="62" spans="1:12" ht="30" customHeight="1" thickBot="1" x14ac:dyDescent="0.25">
      <c r="A62" s="16"/>
      <c r="B62" s="114" t="s">
        <v>20</v>
      </c>
      <c r="C62" s="115"/>
      <c r="D62" s="116"/>
      <c r="E62" s="116"/>
      <c r="F62" s="116"/>
      <c r="G62" s="116"/>
      <c r="H62" s="116"/>
      <c r="I62" s="116"/>
      <c r="J62" s="116"/>
      <c r="K62" s="116"/>
      <c r="L62" s="117"/>
    </row>
    <row r="63" spans="1:12" ht="14.25" x14ac:dyDescent="0.2">
      <c r="A63" s="16"/>
      <c r="B63" s="2"/>
      <c r="C63" s="2"/>
      <c r="D63" s="21"/>
      <c r="E63" s="21"/>
      <c r="F63" s="21"/>
      <c r="G63" s="21"/>
      <c r="H63" s="21"/>
      <c r="I63" s="21"/>
      <c r="J63" s="21"/>
      <c r="K63" s="21"/>
      <c r="L63" s="21"/>
    </row>
    <row r="64" spans="1:12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2">
      <c r="A71" s="16"/>
      <c r="B71" s="16"/>
      <c r="C71" s="16"/>
      <c r="D71" s="16"/>
      <c r="E71" s="111"/>
      <c r="F71" s="16"/>
      <c r="G71" s="16"/>
      <c r="H71" s="16"/>
      <c r="I71" s="16"/>
      <c r="J71" s="16"/>
      <c r="K71" s="16"/>
      <c r="L71" s="16"/>
    </row>
    <row r="72" spans="1:12" x14ac:dyDescent="0.2">
      <c r="A72" s="16"/>
      <c r="B72" s="16"/>
      <c r="C72" s="16"/>
      <c r="D72" s="16"/>
      <c r="E72" s="111"/>
      <c r="F72" s="16"/>
      <c r="G72" s="16"/>
      <c r="H72" s="16"/>
      <c r="I72" s="16"/>
      <c r="J72" s="16"/>
      <c r="K72" s="16"/>
      <c r="L72" s="16"/>
    </row>
    <row r="73" spans="1:12" x14ac:dyDescent="0.2">
      <c r="A73" s="16"/>
      <c r="B73" s="16"/>
      <c r="C73" s="16"/>
      <c r="D73" s="16"/>
      <c r="E73" s="111"/>
      <c r="F73" s="16"/>
      <c r="G73" s="16"/>
      <c r="H73" s="16"/>
      <c r="I73" s="16"/>
      <c r="J73" s="16"/>
      <c r="K73" s="16"/>
      <c r="L73" s="16"/>
    </row>
    <row r="74" spans="1:12" x14ac:dyDescent="0.2">
      <c r="A74" s="16"/>
      <c r="B74" s="16"/>
      <c r="C74" s="16"/>
      <c r="D74" s="16"/>
      <c r="E74" s="111"/>
      <c r="F74" s="16"/>
      <c r="G74" s="16"/>
      <c r="H74" s="16"/>
      <c r="I74" s="16"/>
      <c r="J74" s="16"/>
      <c r="K74" s="16"/>
      <c r="L74" s="16"/>
    </row>
    <row r="75" spans="1:12" x14ac:dyDescent="0.2">
      <c r="A75" s="16"/>
      <c r="B75" s="16"/>
      <c r="C75" s="16"/>
      <c r="D75" s="16"/>
      <c r="E75" s="111"/>
      <c r="F75" s="16"/>
      <c r="G75" s="16"/>
      <c r="H75" s="16"/>
      <c r="I75" s="16"/>
      <c r="J75" s="16"/>
      <c r="K75" s="16"/>
      <c r="L75" s="16"/>
    </row>
    <row r="76" spans="1:12" x14ac:dyDescent="0.2">
      <c r="A76" s="16"/>
      <c r="B76" s="16"/>
      <c r="C76" s="16"/>
      <c r="D76" s="16"/>
      <c r="E76" s="111"/>
      <c r="F76" s="16"/>
      <c r="G76" s="16"/>
      <c r="H76" s="16"/>
      <c r="I76" s="16"/>
      <c r="J76" s="16"/>
      <c r="K76" s="16"/>
      <c r="L76" s="16"/>
    </row>
    <row r="77" spans="1:12" x14ac:dyDescent="0.2">
      <c r="A77" s="16"/>
      <c r="B77" s="16"/>
      <c r="C77" s="16"/>
      <c r="D77" s="16"/>
      <c r="E77" s="111"/>
      <c r="F77" s="16"/>
      <c r="G77" s="16"/>
      <c r="H77" s="16"/>
      <c r="I77" s="16"/>
      <c r="J77" s="16"/>
      <c r="K77" s="16"/>
      <c r="L77" s="16"/>
    </row>
    <row r="78" spans="1:12" x14ac:dyDescent="0.2">
      <c r="A78" s="16"/>
      <c r="B78" s="16"/>
      <c r="C78" s="16"/>
      <c r="D78" s="16"/>
      <c r="E78" s="111"/>
      <c r="F78" s="16"/>
      <c r="G78" s="16"/>
      <c r="H78" s="16"/>
      <c r="I78" s="16"/>
      <c r="J78" s="16"/>
      <c r="K78" s="16"/>
      <c r="L78" s="16"/>
    </row>
    <row r="79" spans="1:12" x14ac:dyDescent="0.2">
      <c r="A79" s="16"/>
      <c r="B79" s="16"/>
      <c r="C79" s="16"/>
      <c r="D79" s="16"/>
      <c r="E79" s="111"/>
      <c r="F79" s="16"/>
      <c r="G79" s="16"/>
      <c r="H79" s="16"/>
      <c r="I79" s="16"/>
      <c r="J79" s="16"/>
      <c r="K79" s="16"/>
      <c r="L79" s="16"/>
    </row>
    <row r="80" spans="1:12" x14ac:dyDescent="0.2">
      <c r="A80" s="16"/>
      <c r="B80" s="16"/>
      <c r="C80" s="16"/>
      <c r="D80" s="16"/>
      <c r="E80" s="111"/>
      <c r="F80" s="16"/>
      <c r="G80" s="16"/>
      <c r="H80" s="16"/>
      <c r="I80" s="16"/>
      <c r="J80" s="16"/>
      <c r="K80" s="16"/>
      <c r="L80" s="16"/>
    </row>
    <row r="81" spans="1:12" x14ac:dyDescent="0.2">
      <c r="A81" s="16"/>
      <c r="B81" s="16"/>
      <c r="C81" s="16"/>
      <c r="D81" s="16"/>
      <c r="E81" s="111"/>
      <c r="F81" s="16"/>
      <c r="G81" s="16"/>
      <c r="H81" s="16"/>
      <c r="I81" s="16"/>
      <c r="J81" s="16"/>
      <c r="K81" s="16"/>
      <c r="L81" s="16"/>
    </row>
    <row r="82" spans="1:12" x14ac:dyDescent="0.2">
      <c r="A82" s="16"/>
      <c r="B82" s="16"/>
      <c r="C82" s="16"/>
      <c r="D82" s="16"/>
      <c r="E82" s="111"/>
      <c r="F82" s="16"/>
      <c r="G82" s="16"/>
      <c r="H82" s="16"/>
      <c r="I82" s="16"/>
      <c r="J82" s="16"/>
      <c r="K82" s="16"/>
      <c r="L82" s="16"/>
    </row>
    <row r="83" spans="1:12" x14ac:dyDescent="0.2">
      <c r="A83" s="16"/>
      <c r="B83" s="16"/>
      <c r="C83" s="16"/>
      <c r="D83" s="16"/>
      <c r="E83" s="111"/>
      <c r="F83" s="16"/>
      <c r="G83" s="16"/>
      <c r="H83" s="16"/>
      <c r="I83" s="16"/>
      <c r="J83" s="16"/>
      <c r="K83" s="16"/>
      <c r="L83" s="16"/>
    </row>
    <row r="84" spans="1:12" x14ac:dyDescent="0.2">
      <c r="A84" s="16"/>
      <c r="B84" s="16"/>
      <c r="C84" s="16"/>
      <c r="D84" s="16"/>
      <c r="E84" s="111"/>
      <c r="F84" s="16"/>
      <c r="G84" s="16"/>
      <c r="H84" s="16"/>
      <c r="I84" s="16"/>
      <c r="J84" s="16"/>
      <c r="K84" s="16"/>
      <c r="L84" s="16"/>
    </row>
    <row r="85" spans="1:12" x14ac:dyDescent="0.2">
      <c r="A85" s="16"/>
      <c r="B85" s="16"/>
      <c r="C85" s="16"/>
      <c r="D85" s="16"/>
      <c r="E85" s="111"/>
      <c r="F85" s="16"/>
      <c r="G85" s="16"/>
      <c r="H85" s="16"/>
      <c r="I85" s="16"/>
      <c r="J85" s="16"/>
      <c r="K85" s="16"/>
      <c r="L85" s="16"/>
    </row>
    <row r="86" spans="1:12" x14ac:dyDescent="0.2">
      <c r="A86" s="16"/>
      <c r="B86" s="16"/>
      <c r="C86" s="16"/>
      <c r="D86" s="16"/>
      <c r="E86" s="111"/>
      <c r="F86" s="16"/>
      <c r="G86" s="16"/>
      <c r="H86" s="16"/>
      <c r="I86" s="16"/>
      <c r="J86" s="16"/>
      <c r="K86" s="16"/>
      <c r="L86" s="16"/>
    </row>
    <row r="87" spans="1:12" x14ac:dyDescent="0.2">
      <c r="A87" s="16"/>
      <c r="B87" s="16"/>
      <c r="C87" s="16"/>
      <c r="D87" s="16"/>
      <c r="E87" s="111"/>
      <c r="F87" s="16"/>
      <c r="G87" s="16"/>
      <c r="H87" s="16"/>
      <c r="I87" s="16"/>
      <c r="J87" s="16"/>
      <c r="K87" s="16"/>
      <c r="L87" s="16"/>
    </row>
    <row r="88" spans="1:12" x14ac:dyDescent="0.2">
      <c r="A88" s="16"/>
      <c r="B88" s="16"/>
      <c r="C88" s="16"/>
      <c r="D88" s="16"/>
      <c r="E88" s="111"/>
      <c r="F88" s="16"/>
      <c r="G88" s="16"/>
      <c r="H88" s="16"/>
      <c r="I88" s="16"/>
      <c r="J88" s="16"/>
      <c r="K88" s="16"/>
      <c r="L88" s="16"/>
    </row>
    <row r="89" spans="1:12" x14ac:dyDescent="0.2">
      <c r="A89" s="16"/>
      <c r="B89" s="16"/>
      <c r="C89" s="16"/>
      <c r="D89" s="16"/>
      <c r="E89" s="111"/>
      <c r="F89" s="16"/>
      <c r="G89" s="16"/>
      <c r="H89" s="16"/>
      <c r="I89" s="16"/>
      <c r="J89" s="16"/>
      <c r="K89" s="16"/>
      <c r="L89" s="16"/>
    </row>
    <row r="90" spans="1:12" x14ac:dyDescent="0.2">
      <c r="A90" s="16"/>
      <c r="B90" s="16"/>
      <c r="C90" s="16"/>
      <c r="D90" s="16"/>
      <c r="E90" s="111"/>
      <c r="F90" s="16"/>
      <c r="G90" s="16"/>
      <c r="H90" s="16"/>
      <c r="I90" s="16"/>
      <c r="J90" s="16"/>
      <c r="K90" s="16"/>
      <c r="L90" s="16"/>
    </row>
    <row r="91" spans="1:12" x14ac:dyDescent="0.2">
      <c r="A91" s="16"/>
      <c r="B91" s="16"/>
      <c r="C91" s="16"/>
      <c r="D91" s="16"/>
      <c r="E91" s="111"/>
      <c r="F91" s="16"/>
      <c r="G91" s="16"/>
      <c r="H91" s="16"/>
      <c r="I91" s="16"/>
      <c r="J91" s="16"/>
      <c r="K91" s="16"/>
      <c r="L91" s="16"/>
    </row>
    <row r="92" spans="1:12" x14ac:dyDescent="0.2">
      <c r="A92" s="16"/>
      <c r="B92" s="16"/>
      <c r="C92" s="16"/>
      <c r="D92" s="16"/>
      <c r="E92" s="111"/>
      <c r="F92" s="16"/>
      <c r="G92" s="16"/>
      <c r="H92" s="16"/>
      <c r="I92" s="16"/>
      <c r="J92" s="16"/>
      <c r="K92" s="16"/>
      <c r="L92" s="16"/>
    </row>
    <row r="93" spans="1:12" x14ac:dyDescent="0.2">
      <c r="A93" s="16"/>
      <c r="B93" s="16"/>
      <c r="C93" s="16"/>
      <c r="D93" s="16"/>
      <c r="E93" s="111"/>
      <c r="F93" s="16"/>
      <c r="G93" s="16"/>
      <c r="H93" s="16"/>
      <c r="I93" s="16"/>
      <c r="J93" s="16"/>
      <c r="K93" s="16"/>
      <c r="L93" s="16"/>
    </row>
    <row r="94" spans="1:12" x14ac:dyDescent="0.2">
      <c r="A94" s="16"/>
      <c r="B94" s="16"/>
      <c r="C94" s="16"/>
      <c r="D94" s="16"/>
      <c r="E94" s="111"/>
      <c r="F94" s="16"/>
      <c r="G94" s="16"/>
      <c r="H94" s="16"/>
      <c r="I94" s="16"/>
      <c r="J94" s="16"/>
      <c r="K94" s="16"/>
      <c r="L94" s="16"/>
    </row>
    <row r="95" spans="1:12" x14ac:dyDescent="0.2">
      <c r="A95" s="16"/>
      <c r="B95" s="16"/>
      <c r="C95" s="16"/>
      <c r="D95" s="16"/>
      <c r="E95" s="111"/>
      <c r="F95" s="16"/>
      <c r="G95" s="16"/>
      <c r="H95" s="16"/>
      <c r="I95" s="16"/>
      <c r="J95" s="16"/>
      <c r="K95" s="16"/>
      <c r="L95" s="16"/>
    </row>
    <row r="96" spans="1:12" x14ac:dyDescent="0.2">
      <c r="A96" s="16"/>
      <c r="B96" s="16"/>
      <c r="C96" s="16"/>
      <c r="D96" s="16"/>
      <c r="E96" s="111"/>
      <c r="F96" s="16"/>
      <c r="G96" s="16"/>
      <c r="H96" s="16"/>
      <c r="I96" s="16"/>
      <c r="J96" s="16"/>
      <c r="K96" s="16"/>
      <c r="L96" s="16"/>
    </row>
    <row r="97" spans="1:12" x14ac:dyDescent="0.2">
      <c r="A97" s="16"/>
      <c r="B97" s="16"/>
      <c r="C97" s="16"/>
      <c r="D97" s="16"/>
      <c r="E97" s="111"/>
      <c r="F97" s="16"/>
      <c r="G97" s="16"/>
      <c r="H97" s="16"/>
      <c r="I97" s="16"/>
      <c r="J97" s="16"/>
      <c r="K97" s="16"/>
      <c r="L97" s="16"/>
    </row>
    <row r="98" spans="1:12" x14ac:dyDescent="0.2">
      <c r="A98" s="16"/>
      <c r="B98" s="16"/>
      <c r="C98" s="16"/>
      <c r="D98" s="16"/>
      <c r="E98" s="111"/>
      <c r="F98" s="16"/>
      <c r="G98" s="16"/>
      <c r="H98" s="16"/>
      <c r="I98" s="16"/>
      <c r="J98" s="16"/>
      <c r="K98" s="16"/>
      <c r="L98" s="16"/>
    </row>
    <row r="99" spans="1:12" x14ac:dyDescent="0.2">
      <c r="A99" s="16"/>
      <c r="B99" s="16"/>
      <c r="C99" s="16"/>
      <c r="D99" s="16"/>
      <c r="E99" s="111"/>
      <c r="F99" s="16"/>
      <c r="G99" s="16"/>
      <c r="H99" s="16"/>
      <c r="I99" s="16"/>
      <c r="J99" s="16"/>
      <c r="K99" s="16"/>
      <c r="L99" s="16"/>
    </row>
    <row r="100" spans="1:12" x14ac:dyDescent="0.2">
      <c r="A100" s="16"/>
      <c r="B100" s="16"/>
      <c r="C100" s="16"/>
      <c r="D100" s="16"/>
      <c r="E100" s="111"/>
      <c r="F100" s="16"/>
      <c r="G100" s="16"/>
      <c r="H100" s="16"/>
      <c r="I100" s="16"/>
      <c r="J100" s="16"/>
      <c r="K100" s="16"/>
      <c r="L100" s="16"/>
    </row>
    <row r="101" spans="1:12" x14ac:dyDescent="0.2">
      <c r="A101" s="16"/>
      <c r="B101" s="16"/>
      <c r="C101" s="16"/>
      <c r="D101" s="16"/>
      <c r="E101" s="111"/>
      <c r="F101" s="16"/>
      <c r="G101" s="16"/>
      <c r="H101" s="16"/>
      <c r="I101" s="16"/>
      <c r="J101" s="16"/>
      <c r="K101" s="16"/>
      <c r="L101" s="16"/>
    </row>
    <row r="102" spans="1:12" x14ac:dyDescent="0.2">
      <c r="A102" s="16"/>
      <c r="B102" s="16"/>
      <c r="C102" s="16"/>
      <c r="D102" s="16"/>
      <c r="E102" s="111"/>
      <c r="F102" s="16"/>
      <c r="G102" s="16"/>
      <c r="H102" s="16"/>
      <c r="I102" s="16"/>
      <c r="J102" s="16"/>
      <c r="K102" s="16"/>
      <c r="L102" s="16"/>
    </row>
    <row r="103" spans="1:12" x14ac:dyDescent="0.2">
      <c r="A103" s="16"/>
      <c r="B103" s="16"/>
      <c r="C103" s="16"/>
      <c r="D103" s="16"/>
      <c r="E103" s="111"/>
      <c r="F103" s="16"/>
      <c r="G103" s="16"/>
      <c r="H103" s="16"/>
      <c r="I103" s="16"/>
      <c r="J103" s="16"/>
      <c r="K103" s="16"/>
      <c r="L103" s="16"/>
    </row>
    <row r="104" spans="1:12" x14ac:dyDescent="0.2">
      <c r="A104" s="16"/>
      <c r="B104" s="16"/>
      <c r="C104" s="16"/>
      <c r="D104" s="16"/>
      <c r="E104" s="111"/>
      <c r="F104" s="16"/>
      <c r="G104" s="16"/>
      <c r="H104" s="16"/>
      <c r="I104" s="16"/>
      <c r="J104" s="16"/>
      <c r="K104" s="16"/>
      <c r="L104" s="16"/>
    </row>
    <row r="105" spans="1:12" x14ac:dyDescent="0.2">
      <c r="A105" s="16"/>
      <c r="B105" s="16"/>
      <c r="C105" s="16"/>
      <c r="D105" s="16"/>
      <c r="E105" s="111"/>
      <c r="F105" s="16"/>
      <c r="G105" s="16"/>
      <c r="H105" s="16"/>
      <c r="I105" s="16"/>
      <c r="J105" s="16"/>
      <c r="K105" s="16"/>
      <c r="L105" s="16"/>
    </row>
    <row r="106" spans="1:12" x14ac:dyDescent="0.2">
      <c r="A106" s="16"/>
      <c r="B106" s="16"/>
      <c r="C106" s="16"/>
      <c r="D106" s="16"/>
      <c r="E106" s="111"/>
      <c r="F106" s="16"/>
      <c r="G106" s="16"/>
      <c r="H106" s="16"/>
      <c r="I106" s="16"/>
      <c r="J106" s="16"/>
      <c r="K106" s="16"/>
      <c r="L106" s="16"/>
    </row>
    <row r="107" spans="1:12" x14ac:dyDescent="0.2">
      <c r="A107" s="16"/>
      <c r="B107" s="16"/>
      <c r="C107" s="16"/>
      <c r="D107" s="16"/>
      <c r="E107" s="111"/>
      <c r="F107" s="16"/>
      <c r="G107" s="16"/>
      <c r="H107" s="16"/>
      <c r="I107" s="16"/>
      <c r="J107" s="16"/>
      <c r="K107" s="16"/>
      <c r="L107" s="16"/>
    </row>
    <row r="108" spans="1:12" x14ac:dyDescent="0.2">
      <c r="A108" s="16"/>
      <c r="B108" s="16"/>
      <c r="C108" s="16"/>
      <c r="D108" s="16"/>
      <c r="E108" s="111"/>
      <c r="F108" s="16"/>
      <c r="G108" s="16"/>
      <c r="H108" s="16"/>
      <c r="I108" s="16"/>
      <c r="J108" s="16"/>
      <c r="K108" s="16"/>
      <c r="L108" s="16"/>
    </row>
    <row r="109" spans="1:12" x14ac:dyDescent="0.2">
      <c r="A109" s="16"/>
      <c r="B109" s="16"/>
      <c r="C109" s="16"/>
      <c r="D109" s="16"/>
      <c r="E109" s="111"/>
      <c r="F109" s="16"/>
      <c r="G109" s="16"/>
      <c r="H109" s="16"/>
      <c r="I109" s="16"/>
      <c r="J109" s="16"/>
      <c r="K109" s="16"/>
      <c r="L109" s="16"/>
    </row>
    <row r="110" spans="1:12" x14ac:dyDescent="0.2">
      <c r="A110" s="16"/>
      <c r="B110" s="16"/>
      <c r="C110" s="16"/>
      <c r="D110" s="16"/>
      <c r="E110" s="111"/>
      <c r="F110" s="16"/>
      <c r="G110" s="16"/>
      <c r="H110" s="16"/>
      <c r="I110" s="16"/>
      <c r="J110" s="16"/>
      <c r="K110" s="16"/>
      <c r="L110" s="16"/>
    </row>
    <row r="111" spans="1:12" x14ac:dyDescent="0.2">
      <c r="A111" s="16"/>
      <c r="B111" s="16"/>
      <c r="C111" s="16"/>
      <c r="D111" s="16"/>
      <c r="E111" s="111"/>
      <c r="F111" s="16"/>
      <c r="G111" s="16"/>
      <c r="H111" s="16"/>
      <c r="I111" s="16"/>
      <c r="J111" s="16"/>
      <c r="K111" s="16"/>
      <c r="L111" s="16"/>
    </row>
    <row r="112" spans="1:12" x14ac:dyDescent="0.2">
      <c r="A112" s="16"/>
      <c r="B112" s="16"/>
      <c r="C112" s="16"/>
      <c r="D112" s="16"/>
      <c r="E112" s="111"/>
      <c r="F112" s="16"/>
      <c r="G112" s="16"/>
      <c r="H112" s="16"/>
      <c r="I112" s="16"/>
      <c r="J112" s="16"/>
      <c r="K112" s="16"/>
      <c r="L112" s="16"/>
    </row>
    <row r="113" spans="1:12" x14ac:dyDescent="0.2">
      <c r="A113" s="16"/>
      <c r="B113" s="16"/>
      <c r="C113" s="16"/>
      <c r="D113" s="16"/>
      <c r="E113" s="111"/>
      <c r="F113" s="16"/>
      <c r="G113" s="16"/>
      <c r="H113" s="16"/>
      <c r="I113" s="16"/>
      <c r="J113" s="16"/>
      <c r="K113" s="16"/>
      <c r="L113" s="16"/>
    </row>
    <row r="114" spans="1:12" x14ac:dyDescent="0.2">
      <c r="A114" s="16"/>
      <c r="B114" s="16"/>
      <c r="C114" s="16"/>
      <c r="D114" s="16"/>
      <c r="E114" s="111"/>
      <c r="F114" s="16"/>
      <c r="G114" s="16"/>
      <c r="H114" s="16"/>
      <c r="I114" s="16"/>
      <c r="J114" s="16"/>
      <c r="K114" s="16"/>
      <c r="L114" s="16"/>
    </row>
    <row r="115" spans="1:12" x14ac:dyDescent="0.2">
      <c r="A115" s="16"/>
      <c r="B115" s="16"/>
      <c r="C115" s="16"/>
      <c r="D115" s="16"/>
      <c r="E115" s="111"/>
      <c r="F115" s="16"/>
      <c r="G115" s="16"/>
      <c r="H115" s="16"/>
      <c r="I115" s="16"/>
      <c r="J115" s="16"/>
      <c r="K115" s="16"/>
      <c r="L115" s="16"/>
    </row>
    <row r="116" spans="1:12" x14ac:dyDescent="0.2">
      <c r="A116" s="16"/>
      <c r="B116" s="16"/>
      <c r="C116" s="16"/>
      <c r="D116" s="16"/>
      <c r="E116" s="111"/>
      <c r="F116" s="16"/>
      <c r="G116" s="16"/>
      <c r="H116" s="16"/>
      <c r="I116" s="16"/>
      <c r="J116" s="16"/>
      <c r="K116" s="16"/>
      <c r="L116" s="16"/>
    </row>
    <row r="117" spans="1:12" x14ac:dyDescent="0.2">
      <c r="A117" s="16"/>
      <c r="B117" s="16"/>
      <c r="C117" s="16"/>
      <c r="D117" s="16"/>
      <c r="E117" s="111"/>
      <c r="F117" s="16"/>
      <c r="G117" s="16"/>
      <c r="H117" s="16"/>
      <c r="I117" s="16"/>
      <c r="J117" s="16"/>
      <c r="K117" s="16"/>
      <c r="L117" s="16"/>
    </row>
    <row r="118" spans="1:12" x14ac:dyDescent="0.2">
      <c r="A118" s="16"/>
      <c r="B118" s="16"/>
      <c r="C118" s="16"/>
      <c r="D118" s="16"/>
      <c r="E118" s="111"/>
      <c r="F118" s="16"/>
      <c r="G118" s="16"/>
      <c r="H118" s="16"/>
      <c r="I118" s="16"/>
      <c r="J118" s="16"/>
      <c r="K118" s="16"/>
      <c r="L118" s="16"/>
    </row>
    <row r="119" spans="1:12" x14ac:dyDescent="0.2">
      <c r="A119" s="16"/>
      <c r="B119" s="16"/>
      <c r="C119" s="16"/>
      <c r="D119" s="16"/>
      <c r="E119" s="111"/>
      <c r="F119" s="16"/>
      <c r="G119" s="16"/>
      <c r="H119" s="16"/>
      <c r="I119" s="16"/>
      <c r="J119" s="16"/>
      <c r="K119" s="16"/>
      <c r="L119" s="16"/>
    </row>
    <row r="120" spans="1:12" x14ac:dyDescent="0.2">
      <c r="E120" s="111"/>
    </row>
    <row r="121" spans="1:12" x14ac:dyDescent="0.2">
      <c r="E121" s="111"/>
    </row>
    <row r="122" spans="1:12" x14ac:dyDescent="0.2">
      <c r="E122" s="111"/>
    </row>
    <row r="123" spans="1:12" x14ac:dyDescent="0.2">
      <c r="E123" s="111"/>
    </row>
    <row r="124" spans="1:12" x14ac:dyDescent="0.2">
      <c r="E124" s="111"/>
    </row>
    <row r="125" spans="1:12" x14ac:dyDescent="0.2">
      <c r="E125" s="111"/>
    </row>
    <row r="126" spans="1:12" x14ac:dyDescent="0.2">
      <c r="E126" s="111"/>
    </row>
    <row r="127" spans="1:12" x14ac:dyDescent="0.2">
      <c r="E127" s="111"/>
    </row>
    <row r="128" spans="1:12" x14ac:dyDescent="0.2">
      <c r="E128" s="111"/>
    </row>
  </sheetData>
  <mergeCells count="25">
    <mergeCell ref="G5:L5"/>
    <mergeCell ref="G6:L6"/>
    <mergeCell ref="B4:L4"/>
    <mergeCell ref="B58:L58"/>
    <mergeCell ref="B56:D56"/>
    <mergeCell ref="F56:H56"/>
    <mergeCell ref="I56:K56"/>
    <mergeCell ref="B6:F6"/>
    <mergeCell ref="B5:F5"/>
    <mergeCell ref="B7:L7"/>
    <mergeCell ref="B10:B11"/>
    <mergeCell ref="D10:D11"/>
    <mergeCell ref="E10:E11"/>
    <mergeCell ref="F10:F11"/>
    <mergeCell ref="G10:G11"/>
    <mergeCell ref="J10:J11"/>
    <mergeCell ref="B62:L62"/>
    <mergeCell ref="B59:L59"/>
    <mergeCell ref="B60:L60"/>
    <mergeCell ref="H10:I10"/>
    <mergeCell ref="K10:K11"/>
    <mergeCell ref="L10:L11"/>
    <mergeCell ref="B61:L61"/>
    <mergeCell ref="B57:L57"/>
    <mergeCell ref="C10:C11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&amp;R&amp;8Banco Interamericano de Desarrollo
</oddHeader>
    <oddFooter>&amp;L &amp;RPágina &amp;P de &amp;N</oddFooter>
  </headerFooter>
  <ignoredErrors>
    <ignoredError sqref="E5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38583750</IDBDocs_x0020_Number>
    <TaxCatchAll xmlns="cdc7663a-08f0-4737-9e8c-148ce897a09c">
      <Value>6</Value>
      <Value>137</Value>
      <Value>23</Value>
    </TaxCatchAll>
    <Phase xmlns="cdc7663a-08f0-4737-9e8c-148ce897a09c" xsi:nil="true"/>
    <SISCOR_x0020_Number xmlns="cdc7663a-08f0-4737-9e8c-148ce897a09c" xsi:nil="true"/>
    <Division_x0020_or_x0020_Unit xmlns="cdc7663a-08f0-4737-9e8c-148ce897a09c">MIF/CCR</Division_x0020_or_x0020_Unit>
    <Approval_x0020_Number xmlns="cdc7663a-08f0-4737-9e8c-148ce897a09c">ATN/ME-12762-RG</Approval_x0020_Number>
    <Document_x0020_Author xmlns="cdc7663a-08f0-4737-9e8c-148ce897a09c">Ernest Mondol, William</Document_x0020_Author>
    <Fiscal_x0020_Year_x0020_IDB xmlns="cdc7663a-08f0-4737-9e8c-148ce897a09c">2014</Fiscal_x0020_Year_x0020_IDB>
    <Other_x0020_Author xmlns="cdc7663a-08f0-4737-9e8c-148ce897a09c" xsi:nil="true"/>
    <Project_x0020_Number xmlns="cdc7663a-08f0-4737-9e8c-148ce897a09c">RG-M1139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class="ExternalClass56F71A9AF9B5402EA39FF373E7FE250D"&gt;MS EXCELPAProcurement Plan0NCentral AmericaPO-RG-M1139-GS68330508&lt;/div&gt;</Migration_x0020_Info>
    <Operation_x0020_Type xmlns="cdc7663a-08f0-4737-9e8c-148ce897a09c" xsi:nil="true"/>
    <Record_x0020_Number xmlns="cdc7663a-08f0-4737-9e8c-148ce897a09c">R0002784078</Record_x0020_Number>
    <Document_x0020_Language_x0020_IDB xmlns="cdc7663a-08f0-4737-9e8c-148ce897a09c">Spanish</Document_x0020_Language_x0020_IDB>
    <Identifier xmlns="cdc7663a-08f0-4737-9e8c-148ce897a09c">plan, contrataciones, adquisiciones, consultorías, servicios </Identifier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Costa Rica</TermName>
          <TermId xmlns="http://schemas.microsoft.com/office/infopath/2007/PartnerControls">70401352-ba64-401d-af16-55c448a66295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Abstract xmlns="cdc7663a-08f0-4737-9e8c-148ce897a09c" xsi:nil="true"/>
    <Editor1 xmlns="cdc7663a-08f0-4737-9e8c-148ce897a09c" xsi:nil="true"/>
    <Disclosure_x0020_Activity xmlns="cdc7663a-08f0-4737-9e8c-148ce897a09c">Procurement Plan</Disclosure_x0020_Activity>
    <Region xmlns="cdc7663a-08f0-4737-9e8c-148ce897a09c" xsi:nil="true"/>
    <_dlc_DocId xmlns="cdc7663a-08f0-4737-9e8c-148ce897a09c">EZSHARE-639633353-628</_dlc_DocId>
    <Publication_x0020_Type xmlns="cdc7663a-08f0-4737-9e8c-148ce897a09c" xsi:nil="true"/>
    <Issue_x0020_Date xmlns="cdc7663a-08f0-4737-9e8c-148ce897a09c" xsi:nil="true"/>
    <Webtopic xmlns="cdc7663a-08f0-4737-9e8c-148ce897a09c">Corporate Social Responsibility</Webtopic>
    <Publishing_x0020_House xmlns="cdc7663a-08f0-4737-9e8c-148ce897a09c" xsi:nil="true"/>
    <Disclosed xmlns="cdc7663a-08f0-4737-9e8c-148ce897a09c">true</Disclosed>
    <KP_x0020_Topics xmlns="cdc7663a-08f0-4737-9e8c-148ce897a09c" xsi:nil="true"/>
    <_dlc_DocIdUrl xmlns="cdc7663a-08f0-4737-9e8c-148ce897a09c">
      <Url>https://idbg.sharepoint.com/teams/EZ-RG-TCP/RG-M1139/_layouts/15/DocIdRedir.aspx?ID=EZSHARE-639633353-628</Url>
      <Description>EZSHARE-639633353-628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2F6B8D98FC4814F8972656B57848577" ma:contentTypeVersion="2008" ma:contentTypeDescription="A content type to manage public (operations) IDB documents" ma:contentTypeScope="" ma:versionID="97cd608099b01ef2d698edec7acebec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9540fe0fb51d11494373eb79f8d8de0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A6CE876B-CB38-4ED3-AD2D-18A25C0FBD1D}"/>
</file>

<file path=customXml/itemProps2.xml><?xml version="1.0" encoding="utf-8"?>
<ds:datastoreItem xmlns:ds="http://schemas.openxmlformats.org/officeDocument/2006/customXml" ds:itemID="{21416E81-2365-4270-86CC-73C31BF6FDE5}"/>
</file>

<file path=customXml/itemProps3.xml><?xml version="1.0" encoding="utf-8"?>
<ds:datastoreItem xmlns:ds="http://schemas.openxmlformats.org/officeDocument/2006/customXml" ds:itemID="{AFF4B354-2BB8-4061-8B85-22CA030AD5B5}"/>
</file>

<file path=customXml/itemProps4.xml><?xml version="1.0" encoding="utf-8"?>
<ds:datastoreItem xmlns:ds="http://schemas.openxmlformats.org/officeDocument/2006/customXml" ds:itemID="{EA88215F-A037-436C-B03A-BE592569458B}"/>
</file>

<file path=customXml/itemProps5.xml><?xml version="1.0" encoding="utf-8"?>
<ds:datastoreItem xmlns:ds="http://schemas.openxmlformats.org/officeDocument/2006/customXml" ds:itemID="{224059EF-7F90-41C2-9615-BA0E0243A86A}"/>
</file>

<file path=customXml/itemProps6.xml><?xml version="1.0" encoding="utf-8"?>
<ds:datastoreItem xmlns:ds="http://schemas.openxmlformats.org/officeDocument/2006/customXml" ds:itemID="{F77ADF74-630D-424A-A8BE-1D4E9B40E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meroca</dc:creator>
  <cp:lastModifiedBy>Test</cp:lastModifiedBy>
  <cp:lastPrinted>2011-02-21T02:14:13Z</cp:lastPrinted>
  <dcterms:created xsi:type="dcterms:W3CDTF">2007-02-02T19:50:30Z</dcterms:created>
  <dcterms:modified xsi:type="dcterms:W3CDTF">2014-02-08T00:23:13Z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0x0101001A458A224826124E8B45B1D613300CFC0052F6B8D98FC4814F8972656B57848577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23;#Procurement Administration|d8145667-6247-4db3-9e42-91a14331cc81</vt:lpwstr>
  </property>
  <property fmtid="{D5CDD505-2E9C-101B-9397-08002B2CF9AE}" pid="9" name="Country">
    <vt:lpwstr>137;#Costa Rica|70401352-ba64-401d-af16-55c448a66295</vt:lpwstr>
  </property>
  <property fmtid="{D5CDD505-2E9C-101B-9397-08002B2CF9AE}" pid="10" name="Fund IDB">
    <vt:lpwstr/>
  </property>
  <property fmtid="{D5CDD505-2E9C-101B-9397-08002B2CF9AE}" pid="13" name="Sector IDB">
    <vt:lpwstr/>
  </property>
  <property fmtid="{D5CDD505-2E9C-101B-9397-08002B2CF9AE}" pid="14" name="Function Operations IDB">
    <vt:lpwstr>6;#Goods and Services|5bfebf1b-9f1f-4411-b1dd-4c19b807b799</vt:lpwstr>
  </property>
  <property fmtid="{D5CDD505-2E9C-101B-9397-08002B2CF9AE}" pid="15" name="Sub-Sector">
    <vt:lpwstr/>
  </property>
  <property fmtid="{D5CDD505-2E9C-101B-9397-08002B2CF9AE}" pid="16" name="Order">
    <vt:r8>62800</vt:r8>
  </property>
  <property fmtid="{D5CDD505-2E9C-101B-9397-08002B2CF9AE}" pid="17" name="URL">
    <vt:lpwstr/>
  </property>
  <property fmtid="{D5CDD505-2E9C-101B-9397-08002B2CF9AE}" pid="18" name="_dlc_DocIdItemGuid">
    <vt:lpwstr>ed33e8e2-1350-4dcc-b411-0354db93bb9b</vt:lpwstr>
  </property>
</Properties>
</file>